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2.3\"/>
    </mc:Choice>
  </mc:AlternateContent>
  <xr:revisionPtr revIDLastSave="0" documentId="13_ncr:1_{9A95CE9E-33D3-4D46-8B73-597107EBACF8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Országkódok" sheetId="1" r:id="rId1"/>
    <sheet name="Városok" sheetId="2" r:id="rId2"/>
    <sheet name="Intern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" i="3" l="1" a="1"/>
  <c r="A38" i="3" s="1"/>
  <c r="Q9" i="3"/>
  <c r="P8" i="3"/>
  <c r="L3" i="3" a="1"/>
  <c r="L3" i="3" s="1"/>
  <c r="L4" i="3" a="1"/>
  <c r="L4" i="3" s="1"/>
  <c r="L5" i="3" a="1"/>
  <c r="L5" i="3"/>
  <c r="L6" i="3" a="1"/>
  <c r="L6" i="3" s="1"/>
  <c r="L7" i="3" a="1"/>
  <c r="L7" i="3" s="1"/>
  <c r="L8" i="3" a="1"/>
  <c r="L8" i="3" s="1"/>
  <c r="L9" i="3" a="1"/>
  <c r="L9" i="3"/>
  <c r="L10" i="3" a="1"/>
  <c r="L10" i="3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2" i="3" a="1"/>
  <c r="L2" i="3" s="1"/>
  <c r="C3" i="1" l="1"/>
  <c r="C4" i="1"/>
  <c r="C5" i="1"/>
  <c r="C6" i="1"/>
  <c r="C7" i="1"/>
  <c r="C8" i="1"/>
  <c r="C9" i="1"/>
  <c r="C10" i="1"/>
  <c r="C11" i="1"/>
  <c r="C12" i="1"/>
  <c r="C13" i="1"/>
  <c r="C14" i="1"/>
  <c r="C2" i="1"/>
  <c r="Y9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3" i="2"/>
  <c r="R4" i="2" l="1" a="1"/>
  <c r="R4" i="2" s="1"/>
  <c r="R5" i="2" a="1"/>
  <c r="R5" i="2" s="1"/>
  <c r="R6" i="2" a="1"/>
  <c r="R6" i="2" s="1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R15" i="2" a="1"/>
  <c r="R15" i="2" s="1"/>
  <c r="R16" i="2" a="1"/>
  <c r="R16" i="2" s="1"/>
  <c r="R17" i="2" a="1"/>
  <c r="R17" i="2" s="1"/>
  <c r="R18" i="2" a="1"/>
  <c r="R18" i="2" s="1"/>
  <c r="R19" i="2" a="1"/>
  <c r="R19" i="2" s="1"/>
  <c r="R20" i="2" a="1"/>
  <c r="R20" i="2" s="1"/>
  <c r="R21" i="2" a="1"/>
  <c r="R21" i="2" s="1"/>
  <c r="R22" i="2" a="1"/>
  <c r="R22" i="2" s="1"/>
  <c r="R23" i="2" a="1"/>
  <c r="R23" i="2" s="1"/>
  <c r="R24" i="2" a="1"/>
  <c r="R24" i="2" s="1"/>
  <c r="R25" i="2" a="1"/>
  <c r="R25" i="2" s="1"/>
  <c r="R26" i="2" a="1"/>
  <c r="R26" i="2" s="1"/>
  <c r="R27" i="2" a="1"/>
  <c r="R27" i="2" s="1"/>
  <c r="R28" i="2" a="1"/>
  <c r="R28" i="2" s="1"/>
  <c r="R29" i="2" a="1"/>
  <c r="R29" i="2" s="1"/>
  <c r="R30" i="2" a="1"/>
  <c r="R30" i="2" s="1"/>
  <c r="R31" i="2" a="1"/>
  <c r="R31" i="2" s="1"/>
  <c r="R32" i="2" a="1"/>
  <c r="R32" i="2" s="1"/>
  <c r="R33" i="2" a="1"/>
  <c r="R33" i="2" s="1"/>
  <c r="R34" i="2" a="1"/>
  <c r="R34" i="2" s="1"/>
  <c r="R35" i="2" a="1"/>
  <c r="R35" i="2" s="1"/>
  <c r="R36" i="2" a="1"/>
  <c r="R36" i="2" s="1"/>
  <c r="R37" i="2" a="1"/>
  <c r="R37" i="2" s="1"/>
  <c r="R38" i="2" a="1"/>
  <c r="R38" i="2" s="1"/>
  <c r="R39" i="2" a="1"/>
  <c r="R39" i="2" s="1"/>
  <c r="R40" i="2" a="1"/>
  <c r="R40" i="2" s="1"/>
  <c r="R41" i="2" a="1"/>
  <c r="R41" i="2" s="1"/>
  <c r="R42" i="2" a="1"/>
  <c r="R42" i="2" s="1"/>
  <c r="R43" i="2" a="1"/>
  <c r="R43" i="2" s="1"/>
  <c r="R44" i="2" a="1"/>
  <c r="R44" i="2" s="1"/>
  <c r="R45" i="2" a="1"/>
  <c r="R45" i="2" s="1"/>
  <c r="R46" i="2" a="1"/>
  <c r="R46" i="2" s="1"/>
  <c r="R47" i="2" a="1"/>
  <c r="R47" i="2" s="1"/>
  <c r="R48" i="2" a="1"/>
  <c r="R48" i="2" s="1"/>
  <c r="R49" i="2" a="1"/>
  <c r="R49" i="2" s="1"/>
  <c r="R50" i="2" a="1"/>
  <c r="R50" i="2" s="1"/>
  <c r="R51" i="2" a="1"/>
  <c r="R51" i="2" s="1"/>
  <c r="R52" i="2" a="1"/>
  <c r="R52" i="2" s="1"/>
  <c r="R53" i="2" a="1"/>
  <c r="R53" i="2" s="1"/>
  <c r="R54" i="2" a="1"/>
  <c r="R54" i="2" s="1"/>
  <c r="R55" i="2" a="1"/>
  <c r="R55" i="2" s="1"/>
  <c r="R56" i="2" a="1"/>
  <c r="R56" i="2" s="1"/>
  <c r="R57" i="2" a="1"/>
  <c r="R57" i="2" s="1"/>
  <c r="R58" i="2" a="1"/>
  <c r="R58" i="2" s="1"/>
  <c r="R59" i="2" a="1"/>
  <c r="R59" i="2" s="1"/>
  <c r="R60" i="2" a="1"/>
  <c r="R60" i="2" s="1"/>
  <c r="R61" i="2" a="1"/>
  <c r="R61" i="2" s="1"/>
  <c r="R62" i="2" a="1"/>
  <c r="R62" i="2" s="1"/>
  <c r="R63" i="2" a="1"/>
  <c r="R63" i="2" s="1"/>
  <c r="R64" i="2" a="1"/>
  <c r="R64" i="2" s="1"/>
  <c r="R65" i="2" a="1"/>
  <c r="R65" i="2" s="1"/>
  <c r="R66" i="2" a="1"/>
  <c r="R66" i="2" s="1"/>
  <c r="R67" i="2" a="1"/>
  <c r="R67" i="2" s="1"/>
  <c r="R68" i="2" a="1"/>
  <c r="R68" i="2" s="1"/>
  <c r="R69" i="2" a="1"/>
  <c r="R69" i="2" s="1"/>
  <c r="R70" i="2" a="1"/>
  <c r="R70" i="2" s="1"/>
  <c r="R71" i="2" a="1"/>
  <c r="R71" i="2" s="1"/>
  <c r="R72" i="2" a="1"/>
  <c r="R72" i="2" s="1"/>
  <c r="R73" i="2" a="1"/>
  <c r="R73" i="2" s="1"/>
  <c r="R74" i="2" a="1"/>
  <c r="R74" i="2" s="1"/>
  <c r="R75" i="2" a="1"/>
  <c r="R75" i="2" s="1"/>
  <c r="R76" i="2" a="1"/>
  <c r="R76" i="2" s="1"/>
  <c r="R77" i="2" a="1"/>
  <c r="R77" i="2" s="1"/>
  <c r="R78" i="2" a="1"/>
  <c r="R78" i="2" s="1"/>
  <c r="R79" i="2" a="1"/>
  <c r="R79" i="2" s="1"/>
  <c r="R80" i="2" a="1"/>
  <c r="R80" i="2" s="1"/>
  <c r="R81" i="2" a="1"/>
  <c r="R81" i="2" s="1"/>
  <c r="R82" i="2" a="1"/>
  <c r="R82" i="2" s="1"/>
  <c r="R83" i="2" a="1"/>
  <c r="R83" i="2" s="1"/>
  <c r="R84" i="2" a="1"/>
  <c r="R84" i="2" s="1"/>
  <c r="R85" i="2" a="1"/>
  <c r="R85" i="2" s="1"/>
  <c r="R86" i="2" a="1"/>
  <c r="R86" i="2" s="1"/>
  <c r="R87" i="2" a="1"/>
  <c r="R87" i="2" s="1"/>
  <c r="R88" i="2" a="1"/>
  <c r="R88" i="2" s="1"/>
  <c r="R89" i="2" a="1"/>
  <c r="R89" i="2" s="1"/>
  <c r="R90" i="2" a="1"/>
  <c r="R90" i="2" s="1"/>
  <c r="R91" i="2" a="1"/>
  <c r="R91" i="2" s="1"/>
  <c r="R92" i="2" a="1"/>
  <c r="R92" i="2" s="1"/>
  <c r="R93" i="2" a="1"/>
  <c r="R93" i="2" s="1"/>
  <c r="R94" i="2" a="1"/>
  <c r="R94" i="2" s="1"/>
  <c r="R95" i="2" a="1"/>
  <c r="R95" i="2" s="1"/>
  <c r="R96" i="2" a="1"/>
  <c r="R96" i="2" s="1"/>
  <c r="R97" i="2" a="1"/>
  <c r="R97" i="2" s="1"/>
  <c r="R98" i="2" a="1"/>
  <c r="R98" i="2" s="1"/>
  <c r="R99" i="2" a="1"/>
  <c r="R99" i="2" s="1"/>
  <c r="R100" i="2" a="1"/>
  <c r="R100" i="2" s="1"/>
  <c r="R101" i="2" a="1"/>
  <c r="R101" i="2" s="1"/>
  <c r="R102" i="2" a="1"/>
  <c r="R102" i="2" s="1"/>
  <c r="R103" i="2" a="1"/>
  <c r="R103" i="2" s="1"/>
  <c r="R104" i="2" a="1"/>
  <c r="R104" i="2" s="1"/>
  <c r="R105" i="2" a="1"/>
  <c r="R105" i="2" s="1"/>
  <c r="R106" i="2" a="1"/>
  <c r="R106" i="2" s="1"/>
  <c r="R107" i="2" a="1"/>
  <c r="R107" i="2" s="1"/>
  <c r="R108" i="2" a="1"/>
  <c r="R108" i="2" s="1"/>
  <c r="R109" i="2" a="1"/>
  <c r="R109" i="2" s="1"/>
  <c r="R110" i="2" a="1"/>
  <c r="R110" i="2" s="1"/>
  <c r="R111" i="2" a="1"/>
  <c r="R111" i="2" s="1"/>
  <c r="R112" i="2" a="1"/>
  <c r="R112" i="2" s="1"/>
  <c r="R113" i="2" a="1"/>
  <c r="R113" i="2" s="1"/>
  <c r="R114" i="2" a="1"/>
  <c r="R114" i="2" s="1"/>
  <c r="R115" i="2" a="1"/>
  <c r="R115" i="2" s="1"/>
  <c r="R116" i="2" a="1"/>
  <c r="R116" i="2" s="1"/>
  <c r="R117" i="2" a="1"/>
  <c r="R117" i="2" s="1"/>
  <c r="R118" i="2" a="1"/>
  <c r="R118" i="2" s="1"/>
  <c r="R119" i="2" a="1"/>
  <c r="R119" i="2" s="1"/>
  <c r="R120" i="2" a="1"/>
  <c r="R120" i="2" s="1"/>
  <c r="R121" i="2" a="1"/>
  <c r="R121" i="2" s="1"/>
  <c r="R122" i="2" a="1"/>
  <c r="R122" i="2" s="1"/>
  <c r="R123" i="2" a="1"/>
  <c r="R123" i="2" s="1"/>
  <c r="R124" i="2" a="1"/>
  <c r="R124" i="2" s="1"/>
  <c r="R125" i="2" a="1"/>
  <c r="R125" i="2" s="1"/>
  <c r="R126" i="2" a="1"/>
  <c r="R126" i="2" s="1"/>
  <c r="R127" i="2" a="1"/>
  <c r="R127" i="2" s="1"/>
  <c r="R128" i="2" a="1"/>
  <c r="R128" i="2" s="1"/>
  <c r="R129" i="2" a="1"/>
  <c r="R129" i="2" s="1"/>
  <c r="R130" i="2" a="1"/>
  <c r="R130" i="2" s="1"/>
  <c r="R131" i="2" a="1"/>
  <c r="R131" i="2" s="1"/>
  <c r="R132" i="2" a="1"/>
  <c r="R132" i="2" s="1"/>
  <c r="R133" i="2" a="1"/>
  <c r="R133" i="2" s="1"/>
  <c r="R134" i="2" a="1"/>
  <c r="R134" i="2" s="1"/>
  <c r="R135" i="2" a="1"/>
  <c r="R135" i="2" s="1"/>
  <c r="R136" i="2" a="1"/>
  <c r="R136" i="2" s="1"/>
  <c r="R137" i="2" a="1"/>
  <c r="R137" i="2" s="1"/>
  <c r="R138" i="2" a="1"/>
  <c r="R138" i="2" s="1"/>
  <c r="R139" i="2" a="1"/>
  <c r="R139" i="2" s="1"/>
  <c r="R140" i="2" a="1"/>
  <c r="R140" i="2" s="1"/>
  <c r="R141" i="2" a="1"/>
  <c r="R141" i="2" s="1"/>
  <c r="R142" i="2" a="1"/>
  <c r="R142" i="2" s="1"/>
  <c r="R143" i="2" a="1"/>
  <c r="R143" i="2" s="1"/>
  <c r="R144" i="2" a="1"/>
  <c r="R144" i="2" s="1"/>
  <c r="R145" i="2" a="1"/>
  <c r="R145" i="2" s="1"/>
  <c r="R146" i="2" a="1"/>
  <c r="R146" i="2" s="1"/>
  <c r="R147" i="2" a="1"/>
  <c r="R147" i="2" s="1"/>
  <c r="R148" i="2" a="1"/>
  <c r="R148" i="2" s="1"/>
  <c r="R149" i="2" a="1"/>
  <c r="R149" i="2" s="1"/>
  <c r="R150" i="2" a="1"/>
  <c r="R150" i="2" s="1"/>
  <c r="R151" i="2" a="1"/>
  <c r="R151" i="2" s="1"/>
  <c r="R152" i="2" a="1"/>
  <c r="R152" i="2" s="1"/>
  <c r="R153" i="2" a="1"/>
  <c r="R153" i="2" s="1"/>
  <c r="R154" i="2" a="1"/>
  <c r="R154" i="2" s="1"/>
  <c r="R155" i="2" a="1"/>
  <c r="R155" i="2" s="1"/>
  <c r="R156" i="2" a="1"/>
  <c r="R156" i="2" s="1"/>
  <c r="R157" i="2" a="1"/>
  <c r="R157" i="2" s="1"/>
  <c r="R158" i="2" a="1"/>
  <c r="R158" i="2" s="1"/>
  <c r="R3" i="2" a="1"/>
  <c r="R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<sst xmlns="http://schemas.openxmlformats.org/spreadsheetml/2006/main" count="385" uniqueCount="369">
  <si>
    <t>Kód</t>
  </si>
  <si>
    <t>Ország</t>
  </si>
  <si>
    <t>BE</t>
  </si>
  <si>
    <t>Belgium</t>
  </si>
  <si>
    <t>BG</t>
  </si>
  <si>
    <t>Bulgária</t>
  </si>
  <si>
    <t>DE</t>
  </si>
  <si>
    <t>Németország</t>
  </si>
  <si>
    <t>EE</t>
  </si>
  <si>
    <t>Észtország</t>
  </si>
  <si>
    <t>ES</t>
  </si>
  <si>
    <t>Spanyolország</t>
  </si>
  <si>
    <t>IT</t>
  </si>
  <si>
    <t>Olaszország</t>
  </si>
  <si>
    <t>LV</t>
  </si>
  <si>
    <t>Litvánia</t>
  </si>
  <si>
    <t>LT</t>
  </si>
  <si>
    <t>Lettország</t>
  </si>
  <si>
    <t>HU</t>
  </si>
  <si>
    <t>Magyarország</t>
  </si>
  <si>
    <t>PT</t>
  </si>
  <si>
    <t>Portugália</t>
  </si>
  <si>
    <t>SK</t>
  </si>
  <si>
    <t>Szlovákia</t>
  </si>
  <si>
    <t>FI</t>
  </si>
  <si>
    <t>Finnország</t>
  </si>
  <si>
    <t>CH</t>
  </si>
  <si>
    <t>Svájc</t>
  </si>
  <si>
    <t>Darabszám</t>
  </si>
  <si>
    <t>Évek</t>
  </si>
  <si>
    <t>Városok</t>
  </si>
  <si>
    <t>Bruxelles/Brussel</t>
  </si>
  <si>
    <t>BE001C</t>
  </si>
  <si>
    <t>Antwerpen</t>
  </si>
  <si>
    <t>BE002C</t>
  </si>
  <si>
    <t>Gent</t>
  </si>
  <si>
    <t>BE003C</t>
  </si>
  <si>
    <t>Charleroi</t>
  </si>
  <si>
    <t>BE004C</t>
  </si>
  <si>
    <t>Liège</t>
  </si>
  <si>
    <t>BE005C</t>
  </si>
  <si>
    <t>Brugge</t>
  </si>
  <si>
    <t>BE006C</t>
  </si>
  <si>
    <t>Sofia</t>
  </si>
  <si>
    <t>BG001C</t>
  </si>
  <si>
    <t>Plovdiv</t>
  </si>
  <si>
    <t>BG002C</t>
  </si>
  <si>
    <t>Varna</t>
  </si>
  <si>
    <t>BG003C</t>
  </si>
  <si>
    <t>Burgas</t>
  </si>
  <si>
    <t>BG004C</t>
  </si>
  <si>
    <t>Pleven</t>
  </si>
  <si>
    <t>BG005C</t>
  </si>
  <si>
    <t>Ruse</t>
  </si>
  <si>
    <t>BG006C</t>
  </si>
  <si>
    <t>Vidin</t>
  </si>
  <si>
    <t>BG007C</t>
  </si>
  <si>
    <t>Berlin</t>
  </si>
  <si>
    <t>DE001C</t>
  </si>
  <si>
    <t>Hamburg</t>
  </si>
  <si>
    <t>DE002C</t>
  </si>
  <si>
    <t>München</t>
  </si>
  <si>
    <t>DE003C</t>
  </si>
  <si>
    <t>Köln</t>
  </si>
  <si>
    <t>DE004C</t>
  </si>
  <si>
    <t>Frankfurt am Main</t>
  </si>
  <si>
    <t>DE005C</t>
  </si>
  <si>
    <t>Essen</t>
  </si>
  <si>
    <t>DE006C</t>
  </si>
  <si>
    <t>Leipzig</t>
  </si>
  <si>
    <t>DE008C</t>
  </si>
  <si>
    <t>Dresden</t>
  </si>
  <si>
    <t>DE009C</t>
  </si>
  <si>
    <t>Dortmund</t>
  </si>
  <si>
    <t>DE010C</t>
  </si>
  <si>
    <t>Düsseldorf</t>
  </si>
  <si>
    <t>DE011C</t>
  </si>
  <si>
    <t>Bremen</t>
  </si>
  <si>
    <t>DE012C</t>
  </si>
  <si>
    <t>Hannover</t>
  </si>
  <si>
    <t>DE013C</t>
  </si>
  <si>
    <t>Nürnberg</t>
  </si>
  <si>
    <t>DE014C</t>
  </si>
  <si>
    <t>Bochum</t>
  </si>
  <si>
    <t>DE015C</t>
  </si>
  <si>
    <t>Bielefeld</t>
  </si>
  <si>
    <t>DE016C</t>
  </si>
  <si>
    <t>Halle an der Saale</t>
  </si>
  <si>
    <t>DE017C</t>
  </si>
  <si>
    <t>Magdeburg</t>
  </si>
  <si>
    <t>DE018C</t>
  </si>
  <si>
    <t>Wiesbaden</t>
  </si>
  <si>
    <t>DE019C</t>
  </si>
  <si>
    <t>Göttingen</t>
  </si>
  <si>
    <t>DE020C</t>
  </si>
  <si>
    <t>Mülheim a.d.Ruhr</t>
  </si>
  <si>
    <t>DE021C</t>
  </si>
  <si>
    <t>Moers</t>
  </si>
  <si>
    <t>DE022C</t>
  </si>
  <si>
    <t>Darmstadt</t>
  </si>
  <si>
    <t>DE023C</t>
  </si>
  <si>
    <t>Trier</t>
  </si>
  <si>
    <t>DE024C</t>
  </si>
  <si>
    <t>Freiburg im Breisgau</t>
  </si>
  <si>
    <t>DE025C</t>
  </si>
  <si>
    <t>Regensburg</t>
  </si>
  <si>
    <t>DE026C</t>
  </si>
  <si>
    <t>Frankfurt (Oder)</t>
  </si>
  <si>
    <t>DE027C</t>
  </si>
  <si>
    <t>Weimar</t>
  </si>
  <si>
    <t>DE028C</t>
  </si>
  <si>
    <t>Schwerin</t>
  </si>
  <si>
    <t>DE029C</t>
  </si>
  <si>
    <t>Erfurt</t>
  </si>
  <si>
    <t>DE030C</t>
  </si>
  <si>
    <t>Augsburg</t>
  </si>
  <si>
    <t>DE031C</t>
  </si>
  <si>
    <t>Bonn</t>
  </si>
  <si>
    <t>DE032C</t>
  </si>
  <si>
    <t>Karlsruhe</t>
  </si>
  <si>
    <t>DE033C</t>
  </si>
  <si>
    <t>Mönchengladbach</t>
  </si>
  <si>
    <t>DE034C</t>
  </si>
  <si>
    <t>Mainz</t>
  </si>
  <si>
    <t>DE035C</t>
  </si>
  <si>
    <t>Tallinn</t>
  </si>
  <si>
    <t>EE001C</t>
  </si>
  <si>
    <t>Tartu</t>
  </si>
  <si>
    <t>EE002C</t>
  </si>
  <si>
    <t>Madrid</t>
  </si>
  <si>
    <t>ES001C</t>
  </si>
  <si>
    <t>Zaragoza</t>
  </si>
  <si>
    <t>ES005C</t>
  </si>
  <si>
    <t>Málaga</t>
  </si>
  <si>
    <t>ES006C</t>
  </si>
  <si>
    <t>Murcia</t>
  </si>
  <si>
    <t>ES007C</t>
  </si>
  <si>
    <t>Las Palmas</t>
  </si>
  <si>
    <t>ES008C</t>
  </si>
  <si>
    <t>Valladolid</t>
  </si>
  <si>
    <t>ES009C</t>
  </si>
  <si>
    <t>Palma de Mallorca</t>
  </si>
  <si>
    <t>ES010C</t>
  </si>
  <si>
    <t>Santiago de Compostela</t>
  </si>
  <si>
    <t>ES011C</t>
  </si>
  <si>
    <t>Vitoria/Gasteiz</t>
  </si>
  <si>
    <t>ES012C</t>
  </si>
  <si>
    <t>Oviedo</t>
  </si>
  <si>
    <t>ES013C</t>
  </si>
  <si>
    <t>Santander</t>
  </si>
  <si>
    <t>ES015C</t>
  </si>
  <si>
    <t>Toledo</t>
  </si>
  <si>
    <t>ES016C</t>
  </si>
  <si>
    <t>Badajoz</t>
  </si>
  <si>
    <t>ES017C</t>
  </si>
  <si>
    <t>Logroño</t>
  </si>
  <si>
    <t>ES018C</t>
  </si>
  <si>
    <t>Córdoba</t>
  </si>
  <si>
    <t>ES020C</t>
  </si>
  <si>
    <t>Alicante/Alacant</t>
  </si>
  <si>
    <t>ES021C</t>
  </si>
  <si>
    <t>Vigo</t>
  </si>
  <si>
    <t>ES022C</t>
  </si>
  <si>
    <t>Gijón</t>
  </si>
  <si>
    <t>ES023C</t>
  </si>
  <si>
    <t>A Coruña</t>
  </si>
  <si>
    <t>ES025C</t>
  </si>
  <si>
    <t>Roma</t>
  </si>
  <si>
    <t>IT001C</t>
  </si>
  <si>
    <t>Torino</t>
  </si>
  <si>
    <t>IT004C</t>
  </si>
  <si>
    <t>Palermo</t>
  </si>
  <si>
    <t>IT005C</t>
  </si>
  <si>
    <t>Genova</t>
  </si>
  <si>
    <t>IT006C</t>
  </si>
  <si>
    <t>Firenze</t>
  </si>
  <si>
    <t>IT007C</t>
  </si>
  <si>
    <t>Bari</t>
  </si>
  <si>
    <t>IT008C</t>
  </si>
  <si>
    <t>Bologna</t>
  </si>
  <si>
    <t>IT009C</t>
  </si>
  <si>
    <t>Catania</t>
  </si>
  <si>
    <t>IT010C</t>
  </si>
  <si>
    <t>Venezia</t>
  </si>
  <si>
    <t>IT011C</t>
  </si>
  <si>
    <t>Verona</t>
  </si>
  <si>
    <t>IT012C</t>
  </si>
  <si>
    <t>Cremona</t>
  </si>
  <si>
    <t>IT013C</t>
  </si>
  <si>
    <t>Trento</t>
  </si>
  <si>
    <t>IT014C</t>
  </si>
  <si>
    <t>Trieste</t>
  </si>
  <si>
    <t>IT015C</t>
  </si>
  <si>
    <t>Perugia</t>
  </si>
  <si>
    <t>IT016C</t>
  </si>
  <si>
    <t>Ancona</t>
  </si>
  <si>
    <t>IT017C</t>
  </si>
  <si>
    <t>Pescara</t>
  </si>
  <si>
    <t>IT018C</t>
  </si>
  <si>
    <t>Campobasso</t>
  </si>
  <si>
    <t>IT019C</t>
  </si>
  <si>
    <t>Caserta</t>
  </si>
  <si>
    <t>IT020C</t>
  </si>
  <si>
    <t>Taranto</t>
  </si>
  <si>
    <t>IT021C</t>
  </si>
  <si>
    <t>Potenza</t>
  </si>
  <si>
    <t>IT022C</t>
  </si>
  <si>
    <t>Catanzaro</t>
  </si>
  <si>
    <t>IT023C</t>
  </si>
  <si>
    <t>Reggio di Calabria</t>
  </si>
  <si>
    <t>IT024C</t>
  </si>
  <si>
    <t>Sassari</t>
  </si>
  <si>
    <t>IT025C</t>
  </si>
  <si>
    <t>Cagliari</t>
  </si>
  <si>
    <t>IT026C</t>
  </si>
  <si>
    <t>Padova</t>
  </si>
  <si>
    <t>IT027C</t>
  </si>
  <si>
    <t>Brescia</t>
  </si>
  <si>
    <t>IT028C</t>
  </si>
  <si>
    <t>Modena</t>
  </si>
  <si>
    <t>IT029C</t>
  </si>
  <si>
    <t>Foggia</t>
  </si>
  <si>
    <t>IT030C</t>
  </si>
  <si>
    <t>Salerno</t>
  </si>
  <si>
    <t>IT031C</t>
  </si>
  <si>
    <t>Messina</t>
  </si>
  <si>
    <t>IT064C</t>
  </si>
  <si>
    <t>Prato</t>
  </si>
  <si>
    <t>IT065C</t>
  </si>
  <si>
    <t>Parma</t>
  </si>
  <si>
    <t>IT066C</t>
  </si>
  <si>
    <t>Livorno</t>
  </si>
  <si>
    <t>IT067C</t>
  </si>
  <si>
    <t>Reggio nell'Emilia</t>
  </si>
  <si>
    <t>IT068C</t>
  </si>
  <si>
    <t>Ravenna</t>
  </si>
  <si>
    <t>IT069C</t>
  </si>
  <si>
    <t>Ferrara</t>
  </si>
  <si>
    <t>IT070C</t>
  </si>
  <si>
    <t>Rimini</t>
  </si>
  <si>
    <t>IT071C</t>
  </si>
  <si>
    <t>Siracusa</t>
  </si>
  <si>
    <t>IT072C</t>
  </si>
  <si>
    <t>Bergamo</t>
  </si>
  <si>
    <t>IT073C</t>
  </si>
  <si>
    <t>Forlì</t>
  </si>
  <si>
    <t>IT074C</t>
  </si>
  <si>
    <t>Latina</t>
  </si>
  <si>
    <t>IT075C</t>
  </si>
  <si>
    <t>Vicenza</t>
  </si>
  <si>
    <t>IT076C</t>
  </si>
  <si>
    <t>Terni</t>
  </si>
  <si>
    <t>IT077C</t>
  </si>
  <si>
    <t>Novara</t>
  </si>
  <si>
    <t>IT078C</t>
  </si>
  <si>
    <t>Riga</t>
  </si>
  <si>
    <t>LV001C</t>
  </si>
  <si>
    <t>Liepaja</t>
  </si>
  <si>
    <t>LV002C</t>
  </si>
  <si>
    <t>Vilnius</t>
  </si>
  <si>
    <t>LT001C</t>
  </si>
  <si>
    <t>Kaunas</t>
  </si>
  <si>
    <t>LT002C</t>
  </si>
  <si>
    <t>Panevežys</t>
  </si>
  <si>
    <t>LT003C</t>
  </si>
  <si>
    <t>Budapest</t>
  </si>
  <si>
    <t>HU001C</t>
  </si>
  <si>
    <t>Miskolc</t>
  </si>
  <si>
    <t>HU002C</t>
  </si>
  <si>
    <t>Nyíregyháza</t>
  </si>
  <si>
    <t>HU003C</t>
  </si>
  <si>
    <t>Pécs</t>
  </si>
  <si>
    <t>HU004C</t>
  </si>
  <si>
    <t>Debrecen</t>
  </si>
  <si>
    <t>HU005C</t>
  </si>
  <si>
    <t>Szeged</t>
  </si>
  <si>
    <t>HU006C</t>
  </si>
  <si>
    <t>Gyõr</t>
  </si>
  <si>
    <t>HU007C</t>
  </si>
  <si>
    <t>Kecskemét</t>
  </si>
  <si>
    <t>HU008C</t>
  </si>
  <si>
    <t>Székesfehérvár</t>
  </si>
  <si>
    <t>HU009C</t>
  </si>
  <si>
    <t>Lisboa</t>
  </si>
  <si>
    <t>PT001C</t>
  </si>
  <si>
    <t>Braga</t>
  </si>
  <si>
    <t>PT003C</t>
  </si>
  <si>
    <t>Funchal</t>
  </si>
  <si>
    <t>PT004C</t>
  </si>
  <si>
    <t>Coimbra</t>
  </si>
  <si>
    <t>PT005C</t>
  </si>
  <si>
    <t>Setúbal</t>
  </si>
  <si>
    <t>PT006C</t>
  </si>
  <si>
    <t>Ponta Delgada</t>
  </si>
  <si>
    <t>PT007C</t>
  </si>
  <si>
    <t>Aveiro</t>
  </si>
  <si>
    <t>PT008C</t>
  </si>
  <si>
    <t>Faro</t>
  </si>
  <si>
    <t>PT009C</t>
  </si>
  <si>
    <t>Sintra</t>
  </si>
  <si>
    <t>PT014C</t>
  </si>
  <si>
    <t>Guimarães</t>
  </si>
  <si>
    <t>PT015C</t>
  </si>
  <si>
    <t>Vila Franca de Xira</t>
  </si>
  <si>
    <t>PT016C</t>
  </si>
  <si>
    <t>Bratislava</t>
  </si>
  <si>
    <t>SK001C</t>
  </si>
  <si>
    <t>Košice</t>
  </si>
  <si>
    <t>SK002C</t>
  </si>
  <si>
    <t>Banská Bystrica</t>
  </si>
  <si>
    <t>SK003C</t>
  </si>
  <si>
    <t>Nitra</t>
  </si>
  <si>
    <t>SK004C</t>
  </si>
  <si>
    <t>Prešov</t>
  </si>
  <si>
    <t>SK005C</t>
  </si>
  <si>
    <t>Žilina</t>
  </si>
  <si>
    <t>SK006C</t>
  </si>
  <si>
    <t>Trnava</t>
  </si>
  <si>
    <t>SK007C</t>
  </si>
  <si>
    <t>Trencín</t>
  </si>
  <si>
    <t>SK008C</t>
  </si>
  <si>
    <t>Helsinki/Helsingfors</t>
  </si>
  <si>
    <t>FI001C</t>
  </si>
  <si>
    <t>Tampere/Tammerfors</t>
  </si>
  <si>
    <t>FI002C</t>
  </si>
  <si>
    <t>Turku/Åbo</t>
  </si>
  <si>
    <t>FI003C</t>
  </si>
  <si>
    <t>Oulu/Uleåborg</t>
  </si>
  <si>
    <t>FI004C</t>
  </si>
  <si>
    <t>Espoo/Esbo</t>
  </si>
  <si>
    <t>FI005C</t>
  </si>
  <si>
    <t>Vantaa/Vanda</t>
  </si>
  <si>
    <t>FI006C</t>
  </si>
  <si>
    <t>Lahti/Lahtis</t>
  </si>
  <si>
    <t>FI007C</t>
  </si>
  <si>
    <t>Kuopio</t>
  </si>
  <si>
    <t>FI008C</t>
  </si>
  <si>
    <t>Jyväskylä</t>
  </si>
  <si>
    <t>FI009C</t>
  </si>
  <si>
    <t>Winterthur</t>
  </si>
  <si>
    <t>CH007C</t>
  </si>
  <si>
    <t>St. Gallen</t>
  </si>
  <si>
    <t>CH009C</t>
  </si>
  <si>
    <t>Változás</t>
  </si>
  <si>
    <t>Országkód</t>
  </si>
  <si>
    <t>EU átlag</t>
  </si>
  <si>
    <t>Csehország</t>
  </si>
  <si>
    <t>Dánia</t>
  </si>
  <si>
    <t>Írország</t>
  </si>
  <si>
    <t>Görögország</t>
  </si>
  <si>
    <t>Franciaország</t>
  </si>
  <si>
    <t>Horvátország</t>
  </si>
  <si>
    <t>Ciprus</t>
  </si>
  <si>
    <t>Luxemburg</t>
  </si>
  <si>
    <t>Málta</t>
  </si>
  <si>
    <t>Hollandia</t>
  </si>
  <si>
    <t>Ausztria</t>
  </si>
  <si>
    <t>Lengyelország</t>
  </si>
  <si>
    <t>Románia</t>
  </si>
  <si>
    <t>Szlovénia</t>
  </si>
  <si>
    <t>Svédország</t>
  </si>
  <si>
    <t>Izland</t>
  </si>
  <si>
    <t>Norvégia</t>
  </si>
  <si>
    <t>Egyesült Királyság</t>
  </si>
  <si>
    <t>Folyamatos növekedés</t>
  </si>
  <si>
    <t>Szűrés</t>
  </si>
  <si>
    <t>nincs50</t>
  </si>
  <si>
    <t>&gt;0,9</t>
  </si>
  <si>
    <t>atlag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</si>
</sst>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&quot; db&quot;"/>
    <numFmt numFmtId="165" formatCode="_-* #,##0_-;\-* #,##0_-;_-* &quot;-&quot;??_-;_-@_-"/>
    <numFmt numFmtId="166" formatCode="General&quot; db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FF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669AF"/>
        <bgColor indexed="64"/>
      </patternFill>
    </fill>
    <fill>
      <patternFill patternType="solid">
        <fgColor rgb="FF0096DC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B0B0B0"/>
      </left>
      <right style="medium">
        <color rgb="FFB0B0B0"/>
      </right>
      <top style="medium">
        <color rgb="FFB0B0B0"/>
      </top>
      <bottom style="medium">
        <color rgb="FFB0B0B0"/>
      </bottom>
      <diagonal/>
    </border>
    <border>
      <left style="medium">
        <color rgb="FFB0B0B0"/>
      </left>
      <right style="medium">
        <color rgb="FFB0B0B0"/>
      </right>
      <top/>
      <bottom style="medium">
        <color rgb="FFB0B0B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right"/>
    </xf>
    <xf numFmtId="166" fontId="0" fillId="0" borderId="0" xfId="0" applyNumberFormat="1"/>
    <xf numFmtId="0" fontId="0" fillId="2" borderId="1" xfId="0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2" xfId="0" applyFont="1" applyFill="1" applyBorder="1"/>
    <xf numFmtId="0" fontId="2" fillId="2" borderId="1" xfId="0" applyFont="1" applyFill="1" applyBorder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3" fillId="5" borderId="0" xfId="0" applyFont="1" applyFill="1"/>
    <xf numFmtId="165" fontId="0" fillId="6" borderId="0" xfId="1" applyNumberFormat="1" applyFont="1" applyFill="1"/>
    <xf numFmtId="0" fontId="0" fillId="6" borderId="0" xfId="0" applyFill="1"/>
    <xf numFmtId="0" fontId="3" fillId="3" borderId="1" xfId="0" applyFont="1" applyFill="1" applyBorder="1"/>
  </cellXfs>
  <cellStyles count="2">
    <cellStyle name="Ezres" xfId="1" builtinId="3"/>
    <cellStyle name="Normál" xfId="0" builtinId="0"/>
  </cellStyles>
  <dxfs count="5">
    <dxf>
      <fill>
        <patternFill>
          <bgColor rgb="FFDCE6F1"/>
        </patternFill>
      </fill>
      <border>
        <left style="thin">
          <color rgb="FFB0B0B0"/>
        </left>
        <right style="thin">
          <color rgb="FFB0B0B0"/>
        </right>
        <top style="thin">
          <color rgb="FFB0B0B0"/>
        </top>
        <bottom style="thin">
          <color rgb="FFB0B0B0"/>
        </bottom>
      </border>
    </dxf>
    <dxf>
      <fill>
        <patternFill>
          <bgColor rgb="FFF6F6F6"/>
        </patternFill>
      </fill>
    </dxf>
    <dxf>
      <fill>
        <patternFill>
          <bgColor rgb="FFFF0000"/>
        </patternFill>
      </fill>
    </dxf>
    <dxf>
      <fill>
        <patternFill>
          <bgColor rgb="FFF6F6F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0B0B0"/>
      <color rgb="FF909090"/>
      <color rgb="FFDCE6F1"/>
      <color rgb="FF4669AF"/>
      <color rgb="FFF6F6F6"/>
      <color rgb="FF009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6" sqref="J16"/>
    </sheetView>
  </sheetViews>
  <sheetFormatPr defaultRowHeight="15" x14ac:dyDescent="0.25"/>
  <cols>
    <col min="2" max="2" width="13.7109375" bestFit="1" customWidth="1"/>
    <col min="3" max="3" width="10.5703125" style="2" bestFit="1" customWidth="1"/>
  </cols>
  <sheetData>
    <row r="1" spans="1:3" x14ac:dyDescent="0.25">
      <c r="A1" s="1" t="s">
        <v>0</v>
      </c>
      <c r="B1" s="1" t="s">
        <v>1</v>
      </c>
      <c r="C1" s="1" t="s">
        <v>28</v>
      </c>
    </row>
    <row r="2" spans="1:3" x14ac:dyDescent="0.25">
      <c r="A2" t="s">
        <v>2</v>
      </c>
      <c r="B2" t="s">
        <v>3</v>
      </c>
      <c r="C2" s="2">
        <f>COUNTIF(Városok!$W$3:$W$158,Országkódok!A2)</f>
        <v>6</v>
      </c>
    </row>
    <row r="3" spans="1:3" x14ac:dyDescent="0.25">
      <c r="A3" t="s">
        <v>4</v>
      </c>
      <c r="B3" t="s">
        <v>5</v>
      </c>
      <c r="C3" s="2">
        <f>COUNTIF(Városok!$W$3:$W$158,Országkódok!A3)</f>
        <v>7</v>
      </c>
    </row>
    <row r="4" spans="1:3" x14ac:dyDescent="0.25">
      <c r="A4" t="s">
        <v>6</v>
      </c>
      <c r="B4" t="s">
        <v>7</v>
      </c>
      <c r="C4" s="2">
        <f>COUNTIF(Városok!$W$3:$W$158,Országkódok!A4)</f>
        <v>34</v>
      </c>
    </row>
    <row r="5" spans="1:3" x14ac:dyDescent="0.25">
      <c r="A5" t="s">
        <v>8</v>
      </c>
      <c r="B5" t="s">
        <v>9</v>
      </c>
      <c r="C5" s="2">
        <f>COUNTIF(Városok!$W$3:$W$158,Országkódok!A5)</f>
        <v>2</v>
      </c>
    </row>
    <row r="6" spans="1:3" x14ac:dyDescent="0.25">
      <c r="A6" t="s">
        <v>10</v>
      </c>
      <c r="B6" t="s">
        <v>11</v>
      </c>
      <c r="C6" s="2">
        <f>COUNTIF(Városok!$W$3:$W$158,Országkódok!A6)</f>
        <v>19</v>
      </c>
    </row>
    <row r="7" spans="1:3" x14ac:dyDescent="0.25">
      <c r="A7" t="s">
        <v>12</v>
      </c>
      <c r="B7" t="s">
        <v>13</v>
      </c>
      <c r="C7" s="2">
        <f>COUNTIF(Városok!$W$3:$W$158,Országkódok!A7)</f>
        <v>44</v>
      </c>
    </row>
    <row r="8" spans="1:3" x14ac:dyDescent="0.25">
      <c r="A8" t="s">
        <v>14</v>
      </c>
      <c r="B8" t="s">
        <v>15</v>
      </c>
      <c r="C8" s="2">
        <f>COUNTIF(Városok!$W$3:$W$158,Országkódok!A8)</f>
        <v>2</v>
      </c>
    </row>
    <row r="9" spans="1:3" x14ac:dyDescent="0.25">
      <c r="A9" t="s">
        <v>16</v>
      </c>
      <c r="B9" t="s">
        <v>17</v>
      </c>
      <c r="C9" s="2">
        <f>COUNTIF(Városok!$W$3:$W$158,Országkódok!A9)</f>
        <v>3</v>
      </c>
    </row>
    <row r="10" spans="1:3" x14ac:dyDescent="0.25">
      <c r="A10" t="s">
        <v>18</v>
      </c>
      <c r="B10" t="s">
        <v>19</v>
      </c>
      <c r="C10" s="2">
        <f>COUNTIF(Városok!$W$3:$W$158,Országkódok!A10)</f>
        <v>9</v>
      </c>
    </row>
    <row r="11" spans="1:3" x14ac:dyDescent="0.25">
      <c r="A11" t="s">
        <v>20</v>
      </c>
      <c r="B11" t="s">
        <v>21</v>
      </c>
      <c r="C11" s="2">
        <f>COUNTIF(Városok!$W$3:$W$158,Országkódok!A11)</f>
        <v>11</v>
      </c>
    </row>
    <row r="12" spans="1:3" x14ac:dyDescent="0.25">
      <c r="A12" t="s">
        <v>22</v>
      </c>
      <c r="B12" t="s">
        <v>23</v>
      </c>
      <c r="C12" s="2">
        <f>COUNTIF(Városok!$W$3:$W$158,Országkódok!A12)</f>
        <v>8</v>
      </c>
    </row>
    <row r="13" spans="1:3" x14ac:dyDescent="0.25">
      <c r="A13" t="s">
        <v>24</v>
      </c>
      <c r="B13" t="s">
        <v>25</v>
      </c>
      <c r="C13" s="2">
        <f>COUNTIF(Városok!$W$3:$W$158,Országkódok!A13)</f>
        <v>9</v>
      </c>
    </row>
    <row r="14" spans="1:3" x14ac:dyDescent="0.25">
      <c r="A14" t="s">
        <v>26</v>
      </c>
      <c r="B14" t="s">
        <v>27</v>
      </c>
      <c r="C14" s="2">
        <f>COUNTIF(Városok!$W$3:$W$158,Országkódok!A14)</f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CB8E-4A15-4716-BDD7-98373BB5842E}">
  <dimension ref="A1:Y15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5" sqref="Y2:Y5"/>
    </sheetView>
  </sheetViews>
  <sheetFormatPr defaultRowHeight="15" x14ac:dyDescent="0.25"/>
  <cols>
    <col min="1" max="1" width="22.7109375" style="1" bestFit="1" customWidth="1"/>
    <col min="2" max="2" width="9.140625" style="1"/>
    <col min="3" max="20" width="11" customWidth="1"/>
    <col min="22" max="23" width="11" customWidth="1"/>
  </cols>
  <sheetData>
    <row r="1" spans="1:25" ht="15.75" thickBot="1" x14ac:dyDescent="0.3">
      <c r="A1" s="5" t="s">
        <v>29</v>
      </c>
      <c r="B1" s="5" t="s">
        <v>0</v>
      </c>
      <c r="C1" s="6">
        <v>2006</v>
      </c>
      <c r="D1" s="6">
        <v>2007</v>
      </c>
      <c r="E1" s="6">
        <v>2008</v>
      </c>
      <c r="F1" s="6">
        <v>2009</v>
      </c>
      <c r="G1" s="6">
        <v>2010</v>
      </c>
      <c r="H1" s="6">
        <v>2011</v>
      </c>
      <c r="I1" s="6">
        <v>2012</v>
      </c>
      <c r="J1" s="6">
        <v>2013</v>
      </c>
      <c r="K1" s="6">
        <v>2014</v>
      </c>
      <c r="L1" s="6">
        <v>2015</v>
      </c>
      <c r="M1" s="6">
        <v>2016</v>
      </c>
      <c r="N1" s="6">
        <v>2017</v>
      </c>
      <c r="O1" s="6">
        <v>2018</v>
      </c>
      <c r="P1" s="6">
        <v>2019</v>
      </c>
      <c r="Q1" s="6">
        <v>2020</v>
      </c>
      <c r="R1" s="7">
        <v>2021</v>
      </c>
      <c r="S1" s="7">
        <v>2022</v>
      </c>
      <c r="T1" s="7">
        <v>2023</v>
      </c>
    </row>
    <row r="2" spans="1:25" ht="15.75" thickBot="1" x14ac:dyDescent="0.3">
      <c r="A2" s="8" t="s">
        <v>30</v>
      </c>
      <c r="B2" s="10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V2" s="13" t="s">
        <v>343</v>
      </c>
      <c r="W2" s="13" t="s">
        <v>344</v>
      </c>
    </row>
    <row r="3" spans="1:25" ht="15.75" thickBot="1" x14ac:dyDescent="0.3">
      <c r="A3" s="9" t="s">
        <v>31</v>
      </c>
      <c r="B3" s="11" t="s">
        <v>32</v>
      </c>
      <c r="C3" s="14">
        <v>1018804</v>
      </c>
      <c r="D3" s="14">
        <v>1031215</v>
      </c>
      <c r="E3" s="14">
        <v>1048491</v>
      </c>
      <c r="F3" s="14">
        <v>1068532</v>
      </c>
      <c r="G3" s="14">
        <v>1089538</v>
      </c>
      <c r="H3" s="14">
        <v>1136778</v>
      </c>
      <c r="I3" s="14">
        <v>1159448</v>
      </c>
      <c r="J3" s="14">
        <v>1174624</v>
      </c>
      <c r="K3" s="14">
        <v>1183841</v>
      </c>
      <c r="L3" s="14">
        <v>1196831</v>
      </c>
      <c r="M3" s="14">
        <v>1201129</v>
      </c>
      <c r="N3" s="14">
        <v>1199095</v>
      </c>
      <c r="O3" s="14">
        <v>1205492</v>
      </c>
      <c r="P3" s="14">
        <v>1215289</v>
      </c>
      <c r="Q3" s="14">
        <v>1223364</v>
      </c>
      <c r="R3" s="14" cm="1">
        <f t="array" ref="R3:T3">TREND(C3:Q3,$C$1:$Q$1,$R$1:$T$1)</f>
        <v>1267009.2952380963</v>
      </c>
      <c r="S3" s="14">
        <v>1282448.1988095231</v>
      </c>
      <c r="T3" s="14">
        <v>1297887.1023809537</v>
      </c>
      <c r="V3" s="14">
        <f>ABS(AVERAGE(C3:Q3) - AVERAGE(_xlfn.ANCHORARRAY(R3)))</f>
        <v>138950.13214285765</v>
      </c>
      <c r="W3" s="15" t="str">
        <f>LEFT(B3, 2)</f>
        <v>BE</v>
      </c>
    </row>
    <row r="4" spans="1:25" ht="15.75" thickBot="1" x14ac:dyDescent="0.3">
      <c r="A4" s="9" t="s">
        <v>33</v>
      </c>
      <c r="B4" s="11" t="s">
        <v>34</v>
      </c>
      <c r="C4" s="14">
        <v>461496</v>
      </c>
      <c r="D4" s="14">
        <v>466203</v>
      </c>
      <c r="E4" s="14">
        <v>472071</v>
      </c>
      <c r="F4" s="14">
        <v>477936</v>
      </c>
      <c r="G4" s="14">
        <v>483505</v>
      </c>
      <c r="H4" s="14">
        <v>498473</v>
      </c>
      <c r="I4" s="14">
        <v>507368</v>
      </c>
      <c r="J4" s="14">
        <v>512230</v>
      </c>
      <c r="K4" s="14">
        <v>513915</v>
      </c>
      <c r="L4" s="14">
        <v>515593</v>
      </c>
      <c r="M4" s="14">
        <v>517731</v>
      </c>
      <c r="N4" s="14">
        <v>520859</v>
      </c>
      <c r="O4" s="14">
        <v>523591</v>
      </c>
      <c r="P4" s="14">
        <v>526439</v>
      </c>
      <c r="Q4" s="14">
        <v>530014</v>
      </c>
      <c r="R4" s="14" cm="1">
        <f t="array" ref="R4:T4">TREND(C4:Q4,$C$1:$Q$1,$R$1:$T$1)</f>
        <v>542222.52380952425</v>
      </c>
      <c r="S4" s="14">
        <v>547271.80595238134</v>
      </c>
      <c r="T4" s="14">
        <v>552321.08809523843</v>
      </c>
      <c r="V4" s="14">
        <f t="shared" ref="V4:V67" si="0">ABS(AVERAGE(C4:Q4) - AVERAGE(_xlfn.ANCHORARRAY(R4)))</f>
        <v>45443.53928571468</v>
      </c>
      <c r="W4" s="15" t="str">
        <f t="shared" ref="W4:W67" si="1">LEFT(B4, 2)</f>
        <v>BE</v>
      </c>
    </row>
    <row r="5" spans="1:25" ht="15.75" thickBot="1" x14ac:dyDescent="0.3">
      <c r="A5" s="9" t="s">
        <v>35</v>
      </c>
      <c r="B5" s="11" t="s">
        <v>36</v>
      </c>
      <c r="C5" s="14">
        <v>233120</v>
      </c>
      <c r="D5" s="14">
        <v>235143</v>
      </c>
      <c r="E5" s="14">
        <v>237250</v>
      </c>
      <c r="F5" s="14">
        <v>240049</v>
      </c>
      <c r="G5" s="14">
        <v>243366</v>
      </c>
      <c r="H5" s="14">
        <v>248358</v>
      </c>
      <c r="I5" s="14">
        <v>249205</v>
      </c>
      <c r="J5" s="14">
        <v>249754</v>
      </c>
      <c r="K5" s="14">
        <v>251984</v>
      </c>
      <c r="L5" s="14">
        <v>253914</v>
      </c>
      <c r="M5" s="14">
        <v>257226</v>
      </c>
      <c r="N5" s="14">
        <v>259462</v>
      </c>
      <c r="O5" s="14">
        <v>260329</v>
      </c>
      <c r="P5" s="14">
        <v>262205</v>
      </c>
      <c r="Q5" s="14">
        <v>263687</v>
      </c>
      <c r="R5" s="14" cm="1">
        <f t="array" ref="R5:T5">TREND(C5:Q5,$C$1:$Q$1,$R$1:$T$1)</f>
        <v>267523.24761904776</v>
      </c>
      <c r="S5" s="14">
        <v>269754.88690476213</v>
      </c>
      <c r="T5" s="14">
        <v>271986.52619047649</v>
      </c>
      <c r="V5" s="14">
        <f t="shared" si="0"/>
        <v>20084.753571428795</v>
      </c>
      <c r="W5" s="15" t="str">
        <f t="shared" si="1"/>
        <v>BE</v>
      </c>
    </row>
    <row r="6" spans="1:25" ht="15.75" thickBot="1" x14ac:dyDescent="0.3">
      <c r="A6" s="9" t="s">
        <v>37</v>
      </c>
      <c r="B6" s="11" t="s">
        <v>38</v>
      </c>
      <c r="C6" s="14">
        <v>201300</v>
      </c>
      <c r="D6" s="14">
        <v>201550</v>
      </c>
      <c r="E6" s="14">
        <v>201593</v>
      </c>
      <c r="F6" s="14">
        <v>202234</v>
      </c>
      <c r="G6" s="14">
        <v>202598</v>
      </c>
      <c r="H6" s="14">
        <v>204150</v>
      </c>
      <c r="I6" s="14">
        <v>204762</v>
      </c>
      <c r="J6" s="14">
        <v>204826</v>
      </c>
      <c r="K6" s="14">
        <v>203640</v>
      </c>
      <c r="L6" s="14">
        <v>203228</v>
      </c>
      <c r="M6" s="14">
        <v>202602</v>
      </c>
      <c r="N6" s="14">
        <v>201884</v>
      </c>
      <c r="O6" s="14">
        <v>202341</v>
      </c>
      <c r="P6" s="14">
        <v>202637</v>
      </c>
      <c r="Q6" s="14">
        <v>203314</v>
      </c>
      <c r="R6" s="14" cm="1">
        <f t="array" ref="R6:T6">TREND(C6:Q6,$C$1:$Q$1,$R$1:$T$1)</f>
        <v>203415.53333333333</v>
      </c>
      <c r="S6" s="14">
        <v>203486.98333333331</v>
      </c>
      <c r="T6" s="14">
        <v>203558.43333333332</v>
      </c>
      <c r="V6" s="14">
        <f t="shared" si="0"/>
        <v>643.04999999998836</v>
      </c>
      <c r="W6" s="15" t="str">
        <f t="shared" si="1"/>
        <v>BE</v>
      </c>
    </row>
    <row r="7" spans="1:25" ht="15.75" thickBot="1" x14ac:dyDescent="0.3">
      <c r="A7" s="9" t="s">
        <v>39</v>
      </c>
      <c r="B7" s="11" t="s">
        <v>40</v>
      </c>
      <c r="C7" s="14">
        <v>362932</v>
      </c>
      <c r="D7" s="14">
        <v>365741</v>
      </c>
      <c r="E7" s="14">
        <v>367612</v>
      </c>
      <c r="F7" s="14">
        <v>369487</v>
      </c>
      <c r="G7" s="14">
        <v>371880</v>
      </c>
      <c r="H7" s="14">
        <v>377263</v>
      </c>
      <c r="I7" s="14">
        <v>379978</v>
      </c>
      <c r="J7" s="14">
        <v>382009</v>
      </c>
      <c r="K7" s="14">
        <v>382637</v>
      </c>
      <c r="L7" s="14">
        <v>382852</v>
      </c>
      <c r="M7" s="14">
        <v>382488</v>
      </c>
      <c r="N7" s="14">
        <v>383725</v>
      </c>
      <c r="O7" s="14">
        <v>383710</v>
      </c>
      <c r="P7" s="14">
        <v>383482</v>
      </c>
      <c r="Q7" s="14">
        <v>383700</v>
      </c>
      <c r="R7" s="14" cm="1">
        <f t="array" ref="R7:T7">TREND(C7:Q7,$C$1:$Q$1,$R$1:$T$1)</f>
        <v>389726.16190476203</v>
      </c>
      <c r="S7" s="14">
        <v>391279.46547619067</v>
      </c>
      <c r="T7" s="14">
        <v>392832.76904761931</v>
      </c>
      <c r="V7" s="14">
        <f t="shared" si="0"/>
        <v>13979.732142857334</v>
      </c>
      <c r="W7" s="15" t="str">
        <f t="shared" si="1"/>
        <v>BE</v>
      </c>
    </row>
    <row r="8" spans="1:25" ht="15.75" thickBot="1" x14ac:dyDescent="0.3">
      <c r="A8" s="9" t="s">
        <v>41</v>
      </c>
      <c r="B8" s="11" t="s">
        <v>42</v>
      </c>
      <c r="C8" s="14">
        <v>117224</v>
      </c>
      <c r="D8" s="14">
        <v>116982</v>
      </c>
      <c r="E8" s="14">
        <v>117073</v>
      </c>
      <c r="F8" s="14">
        <v>116969</v>
      </c>
      <c r="G8" s="14">
        <v>116741</v>
      </c>
      <c r="H8" s="14">
        <v>117260</v>
      </c>
      <c r="I8" s="14">
        <v>117617</v>
      </c>
      <c r="J8" s="14">
        <v>118145</v>
      </c>
      <c r="K8" s="14">
        <v>117886</v>
      </c>
      <c r="L8" s="14">
        <v>118335</v>
      </c>
      <c r="M8" s="14">
        <v>118219</v>
      </c>
      <c r="N8" s="14">
        <v>118393</v>
      </c>
      <c r="O8" s="14">
        <v>118526</v>
      </c>
      <c r="P8" s="14">
        <v>118569</v>
      </c>
      <c r="Q8" s="14">
        <v>118916</v>
      </c>
      <c r="R8" s="14" cm="1">
        <f t="array" ref="R8:T8">TREND(C8:Q8,$C$1:$Q$1,$R$1:$T$1)</f>
        <v>118966.90476190473</v>
      </c>
      <c r="S8" s="14">
        <v>119113.97619047615</v>
      </c>
      <c r="T8" s="14">
        <v>119261.04761904757</v>
      </c>
      <c r="V8" s="14">
        <f t="shared" si="0"/>
        <v>1323.642857142826</v>
      </c>
      <c r="W8" s="15" t="str">
        <f t="shared" si="1"/>
        <v>BE</v>
      </c>
    </row>
    <row r="9" spans="1:25" ht="15.75" thickBot="1" x14ac:dyDescent="0.3">
      <c r="A9" s="9" t="s">
        <v>43</v>
      </c>
      <c r="B9" s="11" t="s">
        <v>44</v>
      </c>
      <c r="C9" s="14">
        <v>1148429</v>
      </c>
      <c r="D9" s="14">
        <v>1154010</v>
      </c>
      <c r="E9" s="14">
        <v>1156796</v>
      </c>
      <c r="F9" s="14">
        <v>1162898</v>
      </c>
      <c r="G9" s="14">
        <v>1165503</v>
      </c>
      <c r="H9" s="14">
        <v>1202921</v>
      </c>
      <c r="I9" s="14">
        <v>1208097</v>
      </c>
      <c r="J9" s="14">
        <v>1213542</v>
      </c>
      <c r="K9" s="14">
        <v>1221292</v>
      </c>
      <c r="L9" s="14">
        <v>1228282</v>
      </c>
      <c r="M9" s="14">
        <v>1231981</v>
      </c>
      <c r="N9" s="14">
        <v>1236047</v>
      </c>
      <c r="O9" s="14">
        <v>1238438</v>
      </c>
      <c r="P9" s="14">
        <v>1241675</v>
      </c>
      <c r="Q9" s="14">
        <v>1242568</v>
      </c>
      <c r="R9" s="14" cm="1">
        <f t="array" ref="R9:T9">TREND(C9:Q9,$C$1:$Q$1,$R$1:$T$1)</f>
        <v>1264902.0285714287</v>
      </c>
      <c r="S9" s="14">
        <v>1272577.457142856</v>
      </c>
      <c r="T9" s="14">
        <v>1280252.8857142851</v>
      </c>
      <c r="V9" s="14">
        <f t="shared" si="0"/>
        <v>69078.857142856577</v>
      </c>
      <c r="W9" s="15" t="str">
        <f t="shared" si="1"/>
        <v>BG</v>
      </c>
      <c r="Y9" s="3">
        <f>ROWS(_xlfn.UNIQUE(W3:W158))</f>
        <v>13</v>
      </c>
    </row>
    <row r="10" spans="1:25" ht="15.75" thickBot="1" x14ac:dyDescent="0.3">
      <c r="A10" s="9" t="s">
        <v>45</v>
      </c>
      <c r="B10" s="11" t="s">
        <v>46</v>
      </c>
      <c r="C10" s="14">
        <v>341873</v>
      </c>
      <c r="D10" s="14">
        <v>343662</v>
      </c>
      <c r="E10" s="14">
        <v>345249</v>
      </c>
      <c r="F10" s="14">
        <v>347600</v>
      </c>
      <c r="G10" s="14">
        <v>348465</v>
      </c>
      <c r="H10" s="14">
        <v>338062</v>
      </c>
      <c r="I10" s="14">
        <v>338184</v>
      </c>
      <c r="J10" s="14">
        <v>339129</v>
      </c>
      <c r="K10" s="14">
        <v>341041</v>
      </c>
      <c r="L10" s="14">
        <v>341567</v>
      </c>
      <c r="M10" s="14">
        <v>341625</v>
      </c>
      <c r="N10" s="14">
        <v>343424</v>
      </c>
      <c r="O10" s="14">
        <v>345213</v>
      </c>
      <c r="P10" s="14">
        <v>346893</v>
      </c>
      <c r="Q10" s="14">
        <v>347851</v>
      </c>
      <c r="R10" s="14" cm="1">
        <f t="array" ref="R10:T10">TREND(C10:Q10,$C$1:$Q$1,$R$1:$T$1)</f>
        <v>344285.24761904764</v>
      </c>
      <c r="S10" s="14">
        <v>344405.58690476191</v>
      </c>
      <c r="T10" s="14">
        <v>344525.92619047617</v>
      </c>
      <c r="V10" s="14">
        <f t="shared" si="0"/>
        <v>1083.0535714285797</v>
      </c>
      <c r="W10" s="15" t="str">
        <f t="shared" si="1"/>
        <v>BG</v>
      </c>
    </row>
    <row r="11" spans="1:25" ht="15.75" thickBot="1" x14ac:dyDescent="0.3">
      <c r="A11" s="9" t="s">
        <v>47</v>
      </c>
      <c r="B11" s="11" t="s">
        <v>48</v>
      </c>
      <c r="C11" s="14">
        <v>311796</v>
      </c>
      <c r="D11" s="14">
        <v>311465</v>
      </c>
      <c r="E11" s="14">
        <v>313983</v>
      </c>
      <c r="F11" s="14">
        <v>318313</v>
      </c>
      <c r="G11" s="14">
        <v>320837</v>
      </c>
      <c r="H11" s="14">
        <v>334486</v>
      </c>
      <c r="I11" s="14">
        <v>334781</v>
      </c>
      <c r="J11" s="14">
        <v>334744</v>
      </c>
      <c r="K11" s="14">
        <v>335819</v>
      </c>
      <c r="L11" s="14">
        <v>335949</v>
      </c>
      <c r="M11" s="14">
        <v>334466</v>
      </c>
      <c r="N11" s="14">
        <v>335177</v>
      </c>
      <c r="O11" s="14">
        <v>335854</v>
      </c>
      <c r="P11" s="14">
        <v>336505</v>
      </c>
      <c r="Q11" s="14">
        <v>336216</v>
      </c>
      <c r="R11" s="14" cm="1">
        <f t="array" ref="R11:T11">TREND(C11:Q11,$C$1:$Q$1,$R$1:$T$1)</f>
        <v>344202.50476190494</v>
      </c>
      <c r="S11" s="14">
        <v>346141.22619047621</v>
      </c>
      <c r="T11" s="14">
        <v>348079.94761904748</v>
      </c>
      <c r="V11" s="14">
        <f t="shared" si="0"/>
        <v>17448.492857142875</v>
      </c>
      <c r="W11" s="15" t="str">
        <f t="shared" si="1"/>
        <v>BG</v>
      </c>
    </row>
    <row r="12" spans="1:25" ht="15.75" thickBot="1" x14ac:dyDescent="0.3">
      <c r="A12" s="9" t="s">
        <v>49</v>
      </c>
      <c r="B12" s="11" t="s">
        <v>50</v>
      </c>
      <c r="C12" s="14">
        <v>189245</v>
      </c>
      <c r="D12" s="14">
        <v>188887</v>
      </c>
      <c r="E12" s="14">
        <v>187514</v>
      </c>
      <c r="F12" s="14">
        <v>188861</v>
      </c>
      <c r="G12" s="14">
        <v>193765</v>
      </c>
      <c r="H12" s="14">
        <v>200261</v>
      </c>
      <c r="I12" s="14">
        <v>199484</v>
      </c>
      <c r="J12" s="14">
        <v>199083</v>
      </c>
      <c r="K12" s="14">
        <v>199364</v>
      </c>
      <c r="L12" s="14">
        <v>198725</v>
      </c>
      <c r="M12" s="14">
        <v>203017</v>
      </c>
      <c r="N12" s="14">
        <v>202766</v>
      </c>
      <c r="O12" s="14">
        <v>202694</v>
      </c>
      <c r="P12" s="14">
        <v>202434</v>
      </c>
      <c r="Q12" s="14">
        <v>201779</v>
      </c>
      <c r="R12" s="14" cm="1">
        <f t="array" ref="R12:T12">TREND(C12:Q12,$C$1:$Q$1,$R$1:$T$1)</f>
        <v>206480.61904761894</v>
      </c>
      <c r="S12" s="14">
        <v>207641.70476190466</v>
      </c>
      <c r="T12" s="14">
        <v>208802.79047619039</v>
      </c>
      <c r="V12" s="14">
        <f t="shared" si="0"/>
        <v>10449.771428571345</v>
      </c>
      <c r="W12" s="15" t="str">
        <f t="shared" si="1"/>
        <v>BG</v>
      </c>
    </row>
    <row r="13" spans="1:25" ht="15.75" thickBot="1" x14ac:dyDescent="0.3">
      <c r="A13" s="9" t="s">
        <v>51</v>
      </c>
      <c r="B13" s="11" t="s">
        <v>52</v>
      </c>
      <c r="C13" s="14">
        <v>113700</v>
      </c>
      <c r="D13" s="14">
        <v>113382</v>
      </c>
      <c r="E13" s="14">
        <v>112570</v>
      </c>
      <c r="F13" s="14">
        <v>112372</v>
      </c>
      <c r="G13" s="14">
        <v>111426</v>
      </c>
      <c r="H13" s="14">
        <v>107101</v>
      </c>
      <c r="I13" s="14">
        <v>105673</v>
      </c>
      <c r="J13" s="14">
        <v>104416</v>
      </c>
      <c r="K13" s="14">
        <v>103122</v>
      </c>
      <c r="L13" s="14">
        <v>101978</v>
      </c>
      <c r="M13" s="14">
        <v>99628</v>
      </c>
      <c r="N13" s="14">
        <v>98467</v>
      </c>
      <c r="O13" s="14">
        <v>97557</v>
      </c>
      <c r="P13" s="14">
        <v>96610</v>
      </c>
      <c r="Q13" s="14">
        <v>95086</v>
      </c>
      <c r="R13" s="14" cm="1">
        <f t="array" ref="R13:T13">TREND(C13:Q13,$C$1:$Q$1,$R$1:$T$1)</f>
        <v>93163.790476190392</v>
      </c>
      <c r="S13" s="14">
        <v>91700.197619047482</v>
      </c>
      <c r="T13" s="14">
        <v>90236.604761904571</v>
      </c>
      <c r="V13" s="14">
        <f t="shared" si="0"/>
        <v>13172.335714285859</v>
      </c>
      <c r="W13" s="15" t="str">
        <f t="shared" si="1"/>
        <v>BG</v>
      </c>
    </row>
    <row r="14" spans="1:25" ht="15.75" thickBot="1" x14ac:dyDescent="0.3">
      <c r="A14" s="9" t="s">
        <v>53</v>
      </c>
      <c r="B14" s="11" t="s">
        <v>54</v>
      </c>
      <c r="C14" s="14">
        <v>157540</v>
      </c>
      <c r="D14" s="14">
        <v>157526</v>
      </c>
      <c r="E14" s="14">
        <v>156761</v>
      </c>
      <c r="F14" s="14">
        <v>156959</v>
      </c>
      <c r="G14" s="14">
        <v>156509</v>
      </c>
      <c r="H14" s="14">
        <v>149750</v>
      </c>
      <c r="I14" s="14">
        <v>149134</v>
      </c>
      <c r="J14" s="14">
        <v>148350</v>
      </c>
      <c r="K14" s="14">
        <v>147817</v>
      </c>
      <c r="L14" s="14">
        <v>147055</v>
      </c>
      <c r="M14" s="14">
        <v>145765</v>
      </c>
      <c r="N14" s="14">
        <v>144936</v>
      </c>
      <c r="O14" s="14">
        <v>144125</v>
      </c>
      <c r="P14" s="14">
        <v>142902</v>
      </c>
      <c r="Q14" s="14">
        <v>141231</v>
      </c>
      <c r="R14" s="14" cm="1">
        <f t="array" ref="R14:T14">TREND(C14:Q14,$C$1:$Q$1,$R$1:$T$1)</f>
        <v>139696.81904761912</v>
      </c>
      <c r="S14" s="14">
        <v>138439.25476190494</v>
      </c>
      <c r="T14" s="14">
        <v>137181.69047619076</v>
      </c>
      <c r="V14" s="14">
        <f t="shared" si="0"/>
        <v>11318.078571428399</v>
      </c>
      <c r="W14" s="15" t="str">
        <f t="shared" si="1"/>
        <v>BG</v>
      </c>
    </row>
    <row r="15" spans="1:25" ht="15.75" thickBot="1" x14ac:dyDescent="0.3">
      <c r="A15" s="9" t="s">
        <v>55</v>
      </c>
      <c r="B15" s="11" t="s">
        <v>56</v>
      </c>
      <c r="C15" s="14">
        <v>52558</v>
      </c>
      <c r="D15" s="14">
        <v>51602</v>
      </c>
      <c r="E15" s="14">
        <v>50547</v>
      </c>
      <c r="F15" s="14">
        <v>50185</v>
      </c>
      <c r="G15" s="14">
        <v>49471</v>
      </c>
      <c r="H15" s="14">
        <v>48095</v>
      </c>
      <c r="I15" s="14">
        <v>47382</v>
      </c>
      <c r="J15" s="14">
        <v>46877</v>
      </c>
      <c r="K15" s="14">
        <v>46068</v>
      </c>
      <c r="L15" s="14">
        <v>45327</v>
      </c>
      <c r="M15" s="14">
        <v>43595</v>
      </c>
      <c r="N15" s="14">
        <v>42801</v>
      </c>
      <c r="O15" s="14">
        <v>42195</v>
      </c>
      <c r="P15" s="14">
        <v>41583</v>
      </c>
      <c r="Q15" s="14">
        <v>40620</v>
      </c>
      <c r="R15" s="14" cm="1">
        <f t="array" ref="R15:T15">TREND(C15:Q15,$C$1:$Q$1,$R$1:$T$1)</f>
        <v>39752.190476190532</v>
      </c>
      <c r="S15" s="14">
        <v>38896.997619047761</v>
      </c>
      <c r="T15" s="14">
        <v>38041.804761904757</v>
      </c>
      <c r="V15" s="14">
        <f t="shared" si="0"/>
        <v>7696.735714285649</v>
      </c>
      <c r="W15" s="15" t="str">
        <f t="shared" si="1"/>
        <v>BG</v>
      </c>
    </row>
    <row r="16" spans="1:25" ht="15.75" thickBot="1" x14ac:dyDescent="0.3">
      <c r="A16" s="9" t="s">
        <v>57</v>
      </c>
      <c r="B16" s="11" t="s">
        <v>58</v>
      </c>
      <c r="C16" s="14">
        <v>3395189</v>
      </c>
      <c r="D16" s="14">
        <v>3404037</v>
      </c>
      <c r="E16" s="14">
        <v>3416255</v>
      </c>
      <c r="F16" s="14">
        <v>3431675</v>
      </c>
      <c r="G16" s="14">
        <v>3442675</v>
      </c>
      <c r="H16" s="14">
        <v>3460725</v>
      </c>
      <c r="I16" s="14">
        <v>3326002</v>
      </c>
      <c r="J16" s="14">
        <v>3375222</v>
      </c>
      <c r="K16" s="14">
        <v>3421829</v>
      </c>
      <c r="L16" s="14">
        <v>3469849</v>
      </c>
      <c r="M16" s="14">
        <v>3520031</v>
      </c>
      <c r="N16" s="14">
        <v>3574830</v>
      </c>
      <c r="O16" s="14">
        <v>3613495</v>
      </c>
      <c r="P16" s="14">
        <v>3644826</v>
      </c>
      <c r="Q16" s="14">
        <v>3669491</v>
      </c>
      <c r="R16" s="14" cm="1">
        <f t="array" ref="R16:T16">TREND(C16:Q16,$C$1:$Q$1,$R$1:$T$1)</f>
        <v>3628308.095238097</v>
      </c>
      <c r="S16" s="14">
        <v>3647128.8488095254</v>
      </c>
      <c r="T16" s="14">
        <v>3665949.6023809537</v>
      </c>
      <c r="V16" s="14">
        <f t="shared" si="0"/>
        <v>169386.78214285849</v>
      </c>
      <c r="W16" s="15" t="str">
        <f t="shared" si="1"/>
        <v>DE</v>
      </c>
    </row>
    <row r="17" spans="1:23" ht="15.75" thickBot="1" x14ac:dyDescent="0.3">
      <c r="A17" s="9" t="s">
        <v>59</v>
      </c>
      <c r="B17" s="11" t="s">
        <v>60</v>
      </c>
      <c r="C17" s="14">
        <v>1743627</v>
      </c>
      <c r="D17" s="14">
        <v>1754182</v>
      </c>
      <c r="E17" s="14">
        <v>1770629</v>
      </c>
      <c r="F17" s="14">
        <v>1772100</v>
      </c>
      <c r="G17" s="14">
        <v>1774224</v>
      </c>
      <c r="H17" s="14">
        <v>1786448</v>
      </c>
      <c r="I17" s="14">
        <v>1718187</v>
      </c>
      <c r="J17" s="14">
        <v>1734272</v>
      </c>
      <c r="K17" s="14">
        <v>1746342</v>
      </c>
      <c r="L17" s="14">
        <v>1762791</v>
      </c>
      <c r="M17" s="14">
        <v>1787408</v>
      </c>
      <c r="N17" s="14">
        <v>1810438</v>
      </c>
      <c r="O17" s="14">
        <v>1830584</v>
      </c>
      <c r="P17" s="14">
        <v>1841179</v>
      </c>
      <c r="Q17" s="14">
        <v>1847253</v>
      </c>
      <c r="R17" s="14" cm="1">
        <f t="array" ref="R17:T17">TREND(C17:Q17,$C$1:$Q$1,$R$1:$T$1)</f>
        <v>1827812.3809523825</v>
      </c>
      <c r="S17" s="14">
        <v>1833958.3952380959</v>
      </c>
      <c r="T17" s="14">
        <v>1840104.4095238112</v>
      </c>
      <c r="V17" s="14">
        <f t="shared" si="0"/>
        <v>55314.128571429988</v>
      </c>
      <c r="W17" s="15" t="str">
        <f t="shared" si="1"/>
        <v>DE</v>
      </c>
    </row>
    <row r="18" spans="1:23" ht="15.75" thickBot="1" x14ac:dyDescent="0.3">
      <c r="A18" s="9" t="s">
        <v>61</v>
      </c>
      <c r="B18" s="11" t="s">
        <v>62</v>
      </c>
      <c r="C18" s="14">
        <v>1259677</v>
      </c>
      <c r="D18" s="14">
        <v>1294608</v>
      </c>
      <c r="E18" s="14">
        <v>1311573</v>
      </c>
      <c r="F18" s="14">
        <v>1326807</v>
      </c>
      <c r="G18" s="14">
        <v>1330440</v>
      </c>
      <c r="H18" s="14">
        <v>1353186</v>
      </c>
      <c r="I18" s="14">
        <v>1364920</v>
      </c>
      <c r="J18" s="14">
        <v>1388308</v>
      </c>
      <c r="K18" s="14">
        <v>1407836</v>
      </c>
      <c r="L18" s="14">
        <v>1429584</v>
      </c>
      <c r="M18" s="14">
        <v>1450381</v>
      </c>
      <c r="N18" s="14">
        <v>1464301</v>
      </c>
      <c r="O18" s="14">
        <v>1456039</v>
      </c>
      <c r="P18" s="14">
        <v>1471508</v>
      </c>
      <c r="Q18" s="14">
        <v>1484226</v>
      </c>
      <c r="R18" s="14" cm="1">
        <f t="array" ref="R18:T18">TREND(C18:Q18,$C$1:$Q$1,$R$1:$T$1)</f>
        <v>1513685.8095238097</v>
      </c>
      <c r="S18" s="14">
        <v>1529618.2523809522</v>
      </c>
      <c r="T18" s="14">
        <v>1545550.6952380948</v>
      </c>
      <c r="V18" s="14">
        <f t="shared" si="0"/>
        <v>143391.98571428563</v>
      </c>
      <c r="W18" s="15" t="str">
        <f t="shared" si="1"/>
        <v>DE</v>
      </c>
    </row>
    <row r="19" spans="1:23" ht="15.75" thickBot="1" x14ac:dyDescent="0.3">
      <c r="A19" s="9" t="s">
        <v>63</v>
      </c>
      <c r="B19" s="11" t="s">
        <v>64</v>
      </c>
      <c r="C19" s="14">
        <v>983347</v>
      </c>
      <c r="D19" s="14">
        <v>989766</v>
      </c>
      <c r="E19" s="14">
        <v>995397</v>
      </c>
      <c r="F19" s="14">
        <v>995420</v>
      </c>
      <c r="G19" s="14">
        <v>998105</v>
      </c>
      <c r="H19" s="14">
        <v>1007119</v>
      </c>
      <c r="I19" s="14">
        <v>1013665</v>
      </c>
      <c r="J19" s="14">
        <v>1024373</v>
      </c>
      <c r="K19" s="14">
        <v>1034175</v>
      </c>
      <c r="L19" s="14">
        <v>1046680</v>
      </c>
      <c r="M19" s="14">
        <v>1060582</v>
      </c>
      <c r="N19" s="14">
        <v>1075935</v>
      </c>
      <c r="O19" s="14">
        <v>1080394</v>
      </c>
      <c r="P19" s="14">
        <v>1085664</v>
      </c>
      <c r="Q19" s="14">
        <v>1087863</v>
      </c>
      <c r="R19" s="14" cm="1">
        <f t="array" ref="R19:T19">TREND(C19:Q19,$C$1:$Q$1,$R$1:$T$1)</f>
        <v>1098787.8000000007</v>
      </c>
      <c r="S19" s="14">
        <v>1107148.8999999985</v>
      </c>
      <c r="T19" s="14">
        <v>1115510</v>
      </c>
      <c r="V19" s="14">
        <f t="shared" si="0"/>
        <v>75249.899999999674</v>
      </c>
      <c r="W19" s="15" t="str">
        <f t="shared" si="1"/>
        <v>DE</v>
      </c>
    </row>
    <row r="20" spans="1:23" ht="15.75" thickBot="1" x14ac:dyDescent="0.3">
      <c r="A20" s="9" t="s">
        <v>65</v>
      </c>
      <c r="B20" s="11" t="s">
        <v>66</v>
      </c>
      <c r="C20" s="14">
        <v>651899</v>
      </c>
      <c r="D20" s="14">
        <v>652610</v>
      </c>
      <c r="E20" s="14">
        <v>659021</v>
      </c>
      <c r="F20" s="14">
        <v>664838</v>
      </c>
      <c r="G20" s="14">
        <v>671927</v>
      </c>
      <c r="H20" s="14">
        <v>679664</v>
      </c>
      <c r="I20" s="14">
        <v>676533</v>
      </c>
      <c r="J20" s="14">
        <v>687775</v>
      </c>
      <c r="K20" s="14">
        <v>701350</v>
      </c>
      <c r="L20" s="14">
        <v>717624</v>
      </c>
      <c r="M20" s="14">
        <v>732688</v>
      </c>
      <c r="N20" s="14">
        <v>736414</v>
      </c>
      <c r="O20" s="14">
        <v>746878</v>
      </c>
      <c r="P20" s="14">
        <v>753056</v>
      </c>
      <c r="Q20" s="14">
        <v>763380</v>
      </c>
      <c r="R20" s="14" cm="1">
        <f t="array" ref="R20:T20">TREND(C20:Q20,$C$1:$Q$1,$R$1:$T$1)</f>
        <v>768043.38095238246</v>
      </c>
      <c r="S20" s="14">
        <v>776584.99523809366</v>
      </c>
      <c r="T20" s="14">
        <v>785126.60952380858</v>
      </c>
      <c r="V20" s="14">
        <f t="shared" si="0"/>
        <v>76874.528571428265</v>
      </c>
      <c r="W20" s="15" t="str">
        <f t="shared" si="1"/>
        <v>DE</v>
      </c>
    </row>
    <row r="21" spans="1:23" ht="15.75" thickBot="1" x14ac:dyDescent="0.3">
      <c r="A21" s="9" t="s">
        <v>67</v>
      </c>
      <c r="B21" s="11" t="s">
        <v>68</v>
      </c>
      <c r="C21" s="14">
        <v>585430</v>
      </c>
      <c r="D21" s="14">
        <v>583198</v>
      </c>
      <c r="E21" s="14">
        <v>582140</v>
      </c>
      <c r="F21" s="14">
        <v>579759</v>
      </c>
      <c r="G21" s="14">
        <v>576259</v>
      </c>
      <c r="H21" s="14">
        <v>574635</v>
      </c>
      <c r="I21" s="14">
        <v>565900</v>
      </c>
      <c r="J21" s="14">
        <v>566862</v>
      </c>
      <c r="K21" s="14">
        <v>569884</v>
      </c>
      <c r="L21" s="14">
        <v>573784</v>
      </c>
      <c r="M21" s="14">
        <v>582624</v>
      </c>
      <c r="N21" s="14">
        <v>583084</v>
      </c>
      <c r="O21" s="14">
        <v>583393</v>
      </c>
      <c r="P21" s="14">
        <v>583109</v>
      </c>
      <c r="Q21" s="14">
        <v>582760</v>
      </c>
      <c r="R21" s="14" cm="1">
        <f t="array" ref="R21:T21">TREND(C21:Q21,$C$1:$Q$1,$R$1:$T$1)</f>
        <v>578808.5809523809</v>
      </c>
      <c r="S21" s="14">
        <v>578886.1452380952</v>
      </c>
      <c r="T21" s="14">
        <v>578963.70952380949</v>
      </c>
      <c r="V21" s="14">
        <f t="shared" si="0"/>
        <v>698.07857142866123</v>
      </c>
      <c r="W21" s="15" t="str">
        <f t="shared" si="1"/>
        <v>DE</v>
      </c>
    </row>
    <row r="22" spans="1:23" ht="15.75" thickBot="1" x14ac:dyDescent="0.3">
      <c r="A22" s="9" t="s">
        <v>69</v>
      </c>
      <c r="B22" s="11" t="s">
        <v>70</v>
      </c>
      <c r="C22" s="14">
        <v>502651</v>
      </c>
      <c r="D22" s="14">
        <v>506578</v>
      </c>
      <c r="E22" s="14">
        <v>510512</v>
      </c>
      <c r="F22" s="14">
        <v>515469</v>
      </c>
      <c r="G22" s="14">
        <v>518862</v>
      </c>
      <c r="H22" s="14">
        <v>522883</v>
      </c>
      <c r="I22" s="14">
        <v>510043</v>
      </c>
      <c r="J22" s="14">
        <v>520838</v>
      </c>
      <c r="K22" s="14">
        <v>531562</v>
      </c>
      <c r="L22" s="14">
        <v>544479</v>
      </c>
      <c r="M22" s="14">
        <v>560472</v>
      </c>
      <c r="N22" s="14">
        <v>571088</v>
      </c>
      <c r="O22" s="14">
        <v>581980</v>
      </c>
      <c r="P22" s="14">
        <v>587857</v>
      </c>
      <c r="Q22" s="14">
        <v>593145</v>
      </c>
      <c r="R22" s="14" cm="1">
        <f t="array" ref="R22:T22">TREND(C22:Q22,$C$1:$Q$1,$R$1:$T$1)</f>
        <v>592575.2380952388</v>
      </c>
      <c r="S22" s="14">
        <v>599326.98452381045</v>
      </c>
      <c r="T22" s="14">
        <v>606078.73095238209</v>
      </c>
      <c r="V22" s="14">
        <f t="shared" si="0"/>
        <v>60765.717857143725</v>
      </c>
      <c r="W22" s="15" t="str">
        <f t="shared" si="1"/>
        <v>DE</v>
      </c>
    </row>
    <row r="23" spans="1:23" ht="15.75" thickBot="1" x14ac:dyDescent="0.3">
      <c r="A23" s="9" t="s">
        <v>71</v>
      </c>
      <c r="B23" s="11" t="s">
        <v>72</v>
      </c>
      <c r="C23" s="14">
        <v>495181</v>
      </c>
      <c r="D23" s="14">
        <v>504795</v>
      </c>
      <c r="E23" s="14">
        <v>507513</v>
      </c>
      <c r="F23" s="14">
        <v>512234</v>
      </c>
      <c r="G23" s="14">
        <v>517052</v>
      </c>
      <c r="H23" s="14">
        <v>523058</v>
      </c>
      <c r="I23" s="14">
        <v>517765</v>
      </c>
      <c r="J23" s="14">
        <v>525105</v>
      </c>
      <c r="K23" s="14">
        <v>530754</v>
      </c>
      <c r="L23" s="14">
        <v>536308</v>
      </c>
      <c r="M23" s="14">
        <v>543825</v>
      </c>
      <c r="N23" s="14">
        <v>547172</v>
      </c>
      <c r="O23" s="14">
        <v>551072</v>
      </c>
      <c r="P23" s="14">
        <v>554649</v>
      </c>
      <c r="Q23" s="14">
        <v>556780</v>
      </c>
      <c r="R23" s="14" cm="1">
        <f t="array" ref="R23:T23">TREND(C23:Q23,$C$1:$Q$1,$R$1:$T$1)</f>
        <v>562722.44761904702</v>
      </c>
      <c r="S23" s="14">
        <v>567035.56190476194</v>
      </c>
      <c r="T23" s="14">
        <v>571348.67619047686</v>
      </c>
      <c r="V23" s="14">
        <f t="shared" si="0"/>
        <v>38818.028571428615</v>
      </c>
      <c r="W23" s="15" t="str">
        <f t="shared" si="1"/>
        <v>DE</v>
      </c>
    </row>
    <row r="24" spans="1:23" ht="15.75" thickBot="1" x14ac:dyDescent="0.3">
      <c r="A24" s="9" t="s">
        <v>73</v>
      </c>
      <c r="B24" s="11" t="s">
        <v>74</v>
      </c>
      <c r="C24" s="14">
        <v>588168</v>
      </c>
      <c r="D24" s="14">
        <v>587624</v>
      </c>
      <c r="E24" s="14">
        <v>586909</v>
      </c>
      <c r="F24" s="14">
        <v>584412</v>
      </c>
      <c r="G24" s="14">
        <v>581308</v>
      </c>
      <c r="H24" s="14">
        <v>580444</v>
      </c>
      <c r="I24" s="14">
        <v>571403</v>
      </c>
      <c r="J24" s="14">
        <v>572087</v>
      </c>
      <c r="K24" s="14">
        <v>575944</v>
      </c>
      <c r="L24" s="14">
        <v>580511</v>
      </c>
      <c r="M24" s="14">
        <v>586181</v>
      </c>
      <c r="N24" s="14">
        <v>585813</v>
      </c>
      <c r="O24" s="14">
        <v>586600</v>
      </c>
      <c r="P24" s="14">
        <v>587010</v>
      </c>
      <c r="Q24" s="14">
        <v>588250</v>
      </c>
      <c r="R24" s="14" cm="1">
        <f t="array" ref="R24:T24">TREND(C24:Q24,$C$1:$Q$1,$R$1:$T$1)</f>
        <v>583422.63809523825</v>
      </c>
      <c r="S24" s="14">
        <v>583494.93452380958</v>
      </c>
      <c r="T24" s="14">
        <v>583567.23095238104</v>
      </c>
      <c r="V24" s="14">
        <f t="shared" si="0"/>
        <v>650.66785714298021</v>
      </c>
      <c r="W24" s="15" t="str">
        <f t="shared" si="1"/>
        <v>DE</v>
      </c>
    </row>
    <row r="25" spans="1:23" ht="15.75" thickBot="1" x14ac:dyDescent="0.3">
      <c r="A25" s="9" t="s">
        <v>75</v>
      </c>
      <c r="B25" s="11" t="s">
        <v>76</v>
      </c>
      <c r="C25" s="14">
        <v>574514</v>
      </c>
      <c r="D25" s="14">
        <v>577505</v>
      </c>
      <c r="E25" s="14">
        <v>581122</v>
      </c>
      <c r="F25" s="14">
        <v>584217</v>
      </c>
      <c r="G25" s="14">
        <v>586217</v>
      </c>
      <c r="H25" s="14">
        <v>588735</v>
      </c>
      <c r="I25" s="14">
        <v>589649</v>
      </c>
      <c r="J25" s="14">
        <v>593682</v>
      </c>
      <c r="K25" s="14">
        <v>598686</v>
      </c>
      <c r="L25" s="14">
        <v>604527</v>
      </c>
      <c r="M25" s="14">
        <v>612178</v>
      </c>
      <c r="N25" s="14">
        <v>613230</v>
      </c>
      <c r="O25" s="14">
        <v>617280</v>
      </c>
      <c r="P25" s="14">
        <v>619294</v>
      </c>
      <c r="Q25" s="14">
        <v>621877</v>
      </c>
      <c r="R25" s="14" cm="1">
        <f t="array" ref="R25:T25">TREND(C25:Q25,$C$1:$Q$1,$R$1:$T$1)</f>
        <v>626017.65714285709</v>
      </c>
      <c r="S25" s="14">
        <v>629580.58928571455</v>
      </c>
      <c r="T25" s="14">
        <v>633143.52142857201</v>
      </c>
      <c r="V25" s="14">
        <f t="shared" si="0"/>
        <v>32066.389285714598</v>
      </c>
      <c r="W25" s="15" t="str">
        <f t="shared" si="1"/>
        <v>DE</v>
      </c>
    </row>
    <row r="26" spans="1:23" ht="15.75" thickBot="1" x14ac:dyDescent="0.3">
      <c r="A26" s="9" t="s">
        <v>77</v>
      </c>
      <c r="B26" s="11" t="s">
        <v>78</v>
      </c>
      <c r="C26" s="14">
        <v>546852</v>
      </c>
      <c r="D26" s="14">
        <v>547934</v>
      </c>
      <c r="E26" s="14">
        <v>547769</v>
      </c>
      <c r="F26" s="14">
        <v>547360</v>
      </c>
      <c r="G26" s="14">
        <v>547685</v>
      </c>
      <c r="H26" s="14">
        <v>547340</v>
      </c>
      <c r="I26" s="14">
        <v>544043</v>
      </c>
      <c r="J26" s="14">
        <v>546451</v>
      </c>
      <c r="K26" s="14">
        <v>548547</v>
      </c>
      <c r="L26" s="14">
        <v>551767</v>
      </c>
      <c r="M26" s="14">
        <v>557464</v>
      </c>
      <c r="N26" s="14">
        <v>565719</v>
      </c>
      <c r="O26" s="14">
        <v>568006</v>
      </c>
      <c r="P26" s="14">
        <v>569352</v>
      </c>
      <c r="Q26" s="14">
        <v>567559</v>
      </c>
      <c r="R26" s="14" cm="1">
        <f t="array" ref="R26:T26">TREND(C26:Q26,$C$1:$Q$1,$R$1:$T$1)</f>
        <v>567611.95238095243</v>
      </c>
      <c r="S26" s="14">
        <v>569364.71309523797</v>
      </c>
      <c r="T26" s="14">
        <v>571117.47380952397</v>
      </c>
      <c r="V26" s="14">
        <f t="shared" si="0"/>
        <v>15774.846428571385</v>
      </c>
      <c r="W26" s="15" t="str">
        <f t="shared" si="1"/>
        <v>DE</v>
      </c>
    </row>
    <row r="27" spans="1:23" ht="15.75" thickBot="1" x14ac:dyDescent="0.3">
      <c r="A27" s="9" t="s">
        <v>79</v>
      </c>
      <c r="B27" s="11" t="s">
        <v>80</v>
      </c>
      <c r="C27" s="14">
        <v>515729</v>
      </c>
      <c r="D27" s="14">
        <v>516343</v>
      </c>
      <c r="E27" s="14">
        <v>518069</v>
      </c>
      <c r="F27" s="14">
        <v>519619</v>
      </c>
      <c r="G27" s="14">
        <v>520966</v>
      </c>
      <c r="H27" s="14">
        <v>522686</v>
      </c>
      <c r="I27" s="14">
        <v>509485</v>
      </c>
      <c r="J27" s="14">
        <v>514137</v>
      </c>
      <c r="K27" s="14">
        <v>518386</v>
      </c>
      <c r="L27" s="14">
        <v>523642</v>
      </c>
      <c r="M27" s="14">
        <v>532163</v>
      </c>
      <c r="N27" s="14">
        <v>532864</v>
      </c>
      <c r="O27" s="14">
        <v>535061</v>
      </c>
      <c r="P27" s="14">
        <v>538068</v>
      </c>
      <c r="Q27" s="14">
        <v>536925</v>
      </c>
      <c r="R27" s="14" cm="1">
        <f t="array" ref="R27:T27">TREND(C27:Q27,$C$1:$Q$1,$R$1:$T$1)</f>
        <v>536782.84761904739</v>
      </c>
      <c r="S27" s="14">
        <v>538429.51190476166</v>
      </c>
      <c r="T27" s="14">
        <v>540076.17619047593</v>
      </c>
      <c r="V27" s="14">
        <f t="shared" si="0"/>
        <v>14819.978571428335</v>
      </c>
      <c r="W27" s="15" t="str">
        <f t="shared" si="1"/>
        <v>DE</v>
      </c>
    </row>
    <row r="28" spans="1:23" ht="15.75" thickBot="1" x14ac:dyDescent="0.3">
      <c r="A28" s="9" t="s">
        <v>81</v>
      </c>
      <c r="B28" s="11" t="s">
        <v>82</v>
      </c>
      <c r="C28" s="14">
        <v>499237</v>
      </c>
      <c r="D28" s="14">
        <v>500855</v>
      </c>
      <c r="E28" s="14">
        <v>503110</v>
      </c>
      <c r="F28" s="14">
        <v>503638</v>
      </c>
      <c r="G28" s="14">
        <v>503673</v>
      </c>
      <c r="H28" s="14">
        <v>505664</v>
      </c>
      <c r="I28" s="14">
        <v>490085</v>
      </c>
      <c r="J28" s="14">
        <v>495121</v>
      </c>
      <c r="K28" s="14">
        <v>498876</v>
      </c>
      <c r="L28" s="14">
        <v>501072</v>
      </c>
      <c r="M28" s="14">
        <v>509975</v>
      </c>
      <c r="N28" s="14">
        <v>511628</v>
      </c>
      <c r="O28" s="14">
        <v>515201</v>
      </c>
      <c r="P28" s="14">
        <v>518365</v>
      </c>
      <c r="Q28" s="14">
        <v>518370</v>
      </c>
      <c r="R28" s="14" cm="1">
        <f t="array" ref="R28:T28">TREND(C28:Q28,$C$1:$Q$1,$R$1:$T$1)</f>
        <v>514989.01904761908</v>
      </c>
      <c r="S28" s="14">
        <v>516238.7297619048</v>
      </c>
      <c r="T28" s="14">
        <v>517488.44047619053</v>
      </c>
      <c r="V28" s="14">
        <f t="shared" si="0"/>
        <v>11247.39642857149</v>
      </c>
      <c r="W28" s="15" t="str">
        <f t="shared" si="1"/>
        <v>DE</v>
      </c>
    </row>
    <row r="29" spans="1:23" ht="15.75" thickBot="1" x14ac:dyDescent="0.3">
      <c r="A29" s="9" t="s">
        <v>83</v>
      </c>
      <c r="B29" s="11" t="s">
        <v>84</v>
      </c>
      <c r="C29" s="14">
        <v>385626</v>
      </c>
      <c r="D29" s="14">
        <v>383743</v>
      </c>
      <c r="E29" s="14">
        <v>381542</v>
      </c>
      <c r="F29" s="14">
        <v>378596</v>
      </c>
      <c r="G29" s="14">
        <v>376319</v>
      </c>
      <c r="H29" s="14">
        <v>374737</v>
      </c>
      <c r="I29" s="14">
        <v>362585</v>
      </c>
      <c r="J29" s="14">
        <v>362213</v>
      </c>
      <c r="K29" s="14">
        <v>361734</v>
      </c>
      <c r="L29" s="14">
        <v>361876</v>
      </c>
      <c r="M29" s="14">
        <v>364742</v>
      </c>
      <c r="N29" s="14">
        <v>364920</v>
      </c>
      <c r="O29" s="14">
        <v>365529</v>
      </c>
      <c r="P29" s="14">
        <v>364628</v>
      </c>
      <c r="Q29" s="14">
        <v>365587</v>
      </c>
      <c r="R29" s="14" cm="1">
        <f t="array" ref="R29:T29">TREND(C29:Q29,$C$1:$Q$1,$R$1:$T$1)</f>
        <v>357405.057142857</v>
      </c>
      <c r="S29" s="14">
        <v>355794.21428571409</v>
      </c>
      <c r="T29" s="14">
        <v>354183.37142857118</v>
      </c>
      <c r="V29" s="14">
        <f t="shared" si="0"/>
        <v>14497.585714285902</v>
      </c>
      <c r="W29" s="15" t="str">
        <f t="shared" si="1"/>
        <v>DE</v>
      </c>
    </row>
    <row r="30" spans="1:23" ht="15.75" thickBot="1" x14ac:dyDescent="0.3">
      <c r="A30" s="9" t="s">
        <v>85</v>
      </c>
      <c r="B30" s="11" t="s">
        <v>86</v>
      </c>
      <c r="C30" s="14">
        <v>326925</v>
      </c>
      <c r="D30" s="14">
        <v>325846</v>
      </c>
      <c r="E30" s="14">
        <v>324912</v>
      </c>
      <c r="F30" s="14">
        <v>323615</v>
      </c>
      <c r="G30" s="14">
        <v>323084</v>
      </c>
      <c r="H30" s="14">
        <v>323270</v>
      </c>
      <c r="I30" s="14">
        <v>327199</v>
      </c>
      <c r="J30" s="14">
        <v>328314</v>
      </c>
      <c r="K30" s="14">
        <v>328864</v>
      </c>
      <c r="L30" s="14">
        <v>329782</v>
      </c>
      <c r="M30" s="14">
        <v>333090</v>
      </c>
      <c r="N30" s="14">
        <v>333451</v>
      </c>
      <c r="O30" s="14">
        <v>332552</v>
      </c>
      <c r="P30" s="14">
        <v>333786</v>
      </c>
      <c r="Q30" s="14">
        <v>334195</v>
      </c>
      <c r="R30" s="14" cm="1">
        <f t="array" ref="R30:T30">TREND(C30:Q30,$C$1:$Q$1,$R$1:$T$1)</f>
        <v>334900.36190476175</v>
      </c>
      <c r="S30" s="14">
        <v>335688.86547619035</v>
      </c>
      <c r="T30" s="14">
        <v>336477.36904761894</v>
      </c>
      <c r="V30" s="14">
        <f t="shared" si="0"/>
        <v>7096.5321428570314</v>
      </c>
      <c r="W30" s="15" t="str">
        <f t="shared" si="1"/>
        <v>DE</v>
      </c>
    </row>
    <row r="31" spans="1:23" ht="15.75" thickBot="1" x14ac:dyDescent="0.3">
      <c r="A31" s="9" t="s">
        <v>87</v>
      </c>
      <c r="B31" s="11" t="s">
        <v>88</v>
      </c>
      <c r="C31" s="14">
        <v>237198</v>
      </c>
      <c r="D31" s="14">
        <v>235720</v>
      </c>
      <c r="E31" s="14">
        <v>234295</v>
      </c>
      <c r="F31" s="14">
        <v>233013</v>
      </c>
      <c r="G31" s="14">
        <v>232323</v>
      </c>
      <c r="H31" s="14">
        <v>232963</v>
      </c>
      <c r="I31" s="14">
        <v>230494</v>
      </c>
      <c r="J31" s="14">
        <v>231440</v>
      </c>
      <c r="K31" s="14">
        <v>231565</v>
      </c>
      <c r="L31" s="14">
        <v>232470</v>
      </c>
      <c r="M31" s="14">
        <v>236991</v>
      </c>
      <c r="N31" s="14">
        <v>238005</v>
      </c>
      <c r="O31" s="14">
        <v>239173</v>
      </c>
      <c r="P31" s="14">
        <v>239257</v>
      </c>
      <c r="Q31" s="14">
        <v>238762</v>
      </c>
      <c r="R31" s="14" cm="1">
        <f t="array" ref="R31:T31">TREND(C31:Q31,$C$1:$Q$1,$R$1:$T$1)</f>
        <v>237500.32380952378</v>
      </c>
      <c r="S31" s="14">
        <v>237823.95595238096</v>
      </c>
      <c r="T31" s="14">
        <v>238147.58809523814</v>
      </c>
      <c r="V31" s="14">
        <f t="shared" si="0"/>
        <v>2912.6892857142666</v>
      </c>
      <c r="W31" s="15" t="str">
        <f t="shared" si="1"/>
        <v>DE</v>
      </c>
    </row>
    <row r="32" spans="1:23" ht="15.75" thickBot="1" x14ac:dyDescent="0.3">
      <c r="A32" s="9" t="s">
        <v>89</v>
      </c>
      <c r="B32" s="11" t="s">
        <v>90</v>
      </c>
      <c r="C32" s="14">
        <v>229126</v>
      </c>
      <c r="D32" s="14">
        <v>229826</v>
      </c>
      <c r="E32" s="14">
        <v>230140</v>
      </c>
      <c r="F32" s="14">
        <v>230047</v>
      </c>
      <c r="G32" s="14">
        <v>230456</v>
      </c>
      <c r="H32" s="14">
        <v>231525</v>
      </c>
      <c r="I32" s="14">
        <v>228910</v>
      </c>
      <c r="J32" s="14">
        <v>229924</v>
      </c>
      <c r="K32" s="14">
        <v>231021</v>
      </c>
      <c r="L32" s="14">
        <v>232306</v>
      </c>
      <c r="M32" s="14">
        <v>235723</v>
      </c>
      <c r="N32" s="14">
        <v>238136</v>
      </c>
      <c r="O32" s="14">
        <v>238478</v>
      </c>
      <c r="P32" s="14">
        <v>238697</v>
      </c>
      <c r="Q32" s="14">
        <v>237565</v>
      </c>
      <c r="R32" s="14" cm="1">
        <f t="array" ref="R32:T32">TREND(C32:Q32,$C$1:$Q$1,$R$1:$T$1)</f>
        <v>238672.54285714286</v>
      </c>
      <c r="S32" s="14">
        <v>239407.61071428563</v>
      </c>
      <c r="T32" s="14">
        <v>240142.67857142864</v>
      </c>
      <c r="V32" s="14">
        <f t="shared" si="0"/>
        <v>6615.6107142857218</v>
      </c>
      <c r="W32" s="15" t="str">
        <f t="shared" si="1"/>
        <v>DE</v>
      </c>
    </row>
    <row r="33" spans="1:23" ht="15.75" thickBot="1" x14ac:dyDescent="0.3">
      <c r="A33" s="9" t="s">
        <v>91</v>
      </c>
      <c r="B33" s="11" t="s">
        <v>92</v>
      </c>
      <c r="C33" s="14">
        <v>274611</v>
      </c>
      <c r="D33" s="14">
        <v>275562</v>
      </c>
      <c r="E33" s="14">
        <v>275849</v>
      </c>
      <c r="F33" s="14">
        <v>276742</v>
      </c>
      <c r="G33" s="14">
        <v>277493</v>
      </c>
      <c r="H33" s="14">
        <v>275976</v>
      </c>
      <c r="I33" s="14">
        <v>270952</v>
      </c>
      <c r="J33" s="14">
        <v>272636</v>
      </c>
      <c r="K33" s="14">
        <v>273871</v>
      </c>
      <c r="L33" s="14">
        <v>275116</v>
      </c>
      <c r="M33" s="14">
        <v>276218</v>
      </c>
      <c r="N33" s="14">
        <v>277619</v>
      </c>
      <c r="O33" s="14">
        <v>278654</v>
      </c>
      <c r="P33" s="14">
        <v>278342</v>
      </c>
      <c r="Q33" s="14">
        <v>278474</v>
      </c>
      <c r="R33" s="14" cm="1">
        <f t="array" ref="R33:T33">TREND(C33:Q33,$C$1:$Q$1,$R$1:$T$1)</f>
        <v>277549.41904761904</v>
      </c>
      <c r="S33" s="14">
        <v>277758.80476190476</v>
      </c>
      <c r="T33" s="14">
        <v>277968.19047619047</v>
      </c>
      <c r="V33" s="14">
        <f t="shared" si="0"/>
        <v>1884.4714285714435</v>
      </c>
      <c r="W33" s="15" t="str">
        <f t="shared" si="1"/>
        <v>DE</v>
      </c>
    </row>
    <row r="34" spans="1:23" ht="15.75" thickBot="1" x14ac:dyDescent="0.3">
      <c r="A34" s="9" t="s">
        <v>93</v>
      </c>
      <c r="B34" s="11" t="s">
        <v>94</v>
      </c>
      <c r="C34" s="14">
        <v>121884</v>
      </c>
      <c r="D34" s="14">
        <v>121581</v>
      </c>
      <c r="E34" s="14">
        <v>121513</v>
      </c>
      <c r="F34" s="14">
        <v>121455</v>
      </c>
      <c r="G34" s="14">
        <v>121457</v>
      </c>
      <c r="H34" s="14">
        <v>121060</v>
      </c>
      <c r="I34" s="14">
        <v>116052</v>
      </c>
      <c r="J34" s="14">
        <v>116650</v>
      </c>
      <c r="K34" s="14">
        <v>116891</v>
      </c>
      <c r="L34" s="14">
        <v>117665</v>
      </c>
      <c r="M34" s="14">
        <v>118914</v>
      </c>
      <c r="N34" s="14">
        <v>119177</v>
      </c>
      <c r="O34" s="14">
        <v>119529</v>
      </c>
      <c r="P34" s="14">
        <v>119801</v>
      </c>
      <c r="Q34" s="14">
        <v>118911</v>
      </c>
      <c r="R34" s="14" cm="1">
        <f t="array" ref="R34:T34">TREND(C34:Q34,$C$1:$Q$1,$R$1:$T$1)</f>
        <v>117671.15238095232</v>
      </c>
      <c r="S34" s="14">
        <v>117442.21309523808</v>
      </c>
      <c r="T34" s="14">
        <v>117213.27380952379</v>
      </c>
      <c r="V34" s="14">
        <f t="shared" si="0"/>
        <v>2060.453571428603</v>
      </c>
      <c r="W34" s="15" t="str">
        <f t="shared" si="1"/>
        <v>DE</v>
      </c>
    </row>
    <row r="35" spans="1:23" ht="15.75" thickBot="1" x14ac:dyDescent="0.3">
      <c r="A35" s="9" t="s">
        <v>95</v>
      </c>
      <c r="B35" s="11" t="s">
        <v>96</v>
      </c>
      <c r="C35" s="14">
        <v>169917</v>
      </c>
      <c r="D35" s="14">
        <v>169414</v>
      </c>
      <c r="E35" s="14">
        <v>168925</v>
      </c>
      <c r="F35" s="14">
        <v>168288</v>
      </c>
      <c r="G35" s="14">
        <v>167471</v>
      </c>
      <c r="H35" s="14">
        <v>167344</v>
      </c>
      <c r="I35" s="14">
        <v>166804</v>
      </c>
      <c r="J35" s="14">
        <v>166654</v>
      </c>
      <c r="K35" s="14">
        <v>166640</v>
      </c>
      <c r="L35" s="14">
        <v>167108</v>
      </c>
      <c r="M35" s="14">
        <v>169278</v>
      </c>
      <c r="N35" s="14">
        <v>170936</v>
      </c>
      <c r="O35" s="14">
        <v>171265</v>
      </c>
      <c r="P35" s="14">
        <v>170880</v>
      </c>
      <c r="Q35" s="14">
        <v>170632</v>
      </c>
      <c r="R35" s="14" cm="1">
        <f t="array" ref="R35:T35">TREND(C35:Q35,$C$1:$Q$1,$R$1:$T$1)</f>
        <v>169938.34285714288</v>
      </c>
      <c r="S35" s="14">
        <v>170084.3357142857</v>
      </c>
      <c r="T35" s="14">
        <v>170230.32857142857</v>
      </c>
      <c r="V35" s="14">
        <f t="shared" si="0"/>
        <v>1313.9357142857334</v>
      </c>
      <c r="W35" s="15" t="str">
        <f t="shared" si="1"/>
        <v>DE</v>
      </c>
    </row>
    <row r="36" spans="1:23" ht="15.75" thickBot="1" x14ac:dyDescent="0.3">
      <c r="A36" s="9" t="s">
        <v>97</v>
      </c>
      <c r="B36" s="11" t="s">
        <v>98</v>
      </c>
      <c r="C36" s="14">
        <v>107547</v>
      </c>
      <c r="D36" s="14">
        <v>107180</v>
      </c>
      <c r="E36" s="14">
        <v>107111</v>
      </c>
      <c r="F36" s="14">
        <v>106645</v>
      </c>
      <c r="G36" s="14">
        <v>105929</v>
      </c>
      <c r="H36" s="14">
        <v>105506</v>
      </c>
      <c r="I36" s="14">
        <v>103831</v>
      </c>
      <c r="J36" s="14">
        <v>103504</v>
      </c>
      <c r="K36" s="14">
        <v>103108</v>
      </c>
      <c r="L36" s="14">
        <v>102923</v>
      </c>
      <c r="M36" s="14">
        <v>104529</v>
      </c>
      <c r="N36" s="14">
        <v>103881</v>
      </c>
      <c r="O36" s="14">
        <v>103949</v>
      </c>
      <c r="P36" s="14">
        <v>103725</v>
      </c>
      <c r="Q36" s="14">
        <v>103902</v>
      </c>
      <c r="R36" s="14" cm="1">
        <f t="array" ref="R36:T36">TREND(C36:Q36,$C$1:$Q$1,$R$1:$T$1)</f>
        <v>102507.52380952379</v>
      </c>
      <c r="S36" s="14">
        <v>102210.38095238095</v>
      </c>
      <c r="T36" s="14">
        <v>101913.23809523811</v>
      </c>
      <c r="V36" s="14">
        <f t="shared" si="0"/>
        <v>2674.2857142857247</v>
      </c>
      <c r="W36" s="15" t="str">
        <f t="shared" si="1"/>
        <v>DE</v>
      </c>
    </row>
    <row r="37" spans="1:23" ht="15.75" thickBot="1" x14ac:dyDescent="0.3">
      <c r="A37" s="9" t="s">
        <v>99</v>
      </c>
      <c r="B37" s="11" t="s">
        <v>100</v>
      </c>
      <c r="C37" s="14">
        <v>140562</v>
      </c>
      <c r="D37" s="14">
        <v>141257</v>
      </c>
      <c r="E37" s="14">
        <v>142191</v>
      </c>
      <c r="F37" s="14">
        <v>142310</v>
      </c>
      <c r="G37" s="14">
        <v>143332</v>
      </c>
      <c r="H37" s="14">
        <v>144402</v>
      </c>
      <c r="I37" s="14">
        <v>145845</v>
      </c>
      <c r="J37" s="14">
        <v>147925</v>
      </c>
      <c r="K37" s="14">
        <v>149743</v>
      </c>
      <c r="L37" s="14">
        <v>151879</v>
      </c>
      <c r="M37" s="14">
        <v>155353</v>
      </c>
      <c r="N37" s="14">
        <v>157437</v>
      </c>
      <c r="O37" s="14">
        <v>158254</v>
      </c>
      <c r="P37" s="14">
        <v>159207</v>
      </c>
      <c r="Q37" s="14">
        <v>159878</v>
      </c>
      <c r="R37" s="14" cm="1">
        <f t="array" ref="R37:T37">TREND(C37:Q37,$C$1:$Q$1,$R$1:$T$1)</f>
        <v>161837.85714285728</v>
      </c>
      <c r="S37" s="14">
        <v>163404.46428571409</v>
      </c>
      <c r="T37" s="14">
        <v>164971.07142857136</v>
      </c>
      <c r="V37" s="14">
        <f t="shared" si="0"/>
        <v>14099.464285714232</v>
      </c>
      <c r="W37" s="15" t="str">
        <f t="shared" si="1"/>
        <v>DE</v>
      </c>
    </row>
    <row r="38" spans="1:23" ht="15.75" thickBot="1" x14ac:dyDescent="0.3">
      <c r="A38" s="9" t="s">
        <v>101</v>
      </c>
      <c r="B38" s="11" t="s">
        <v>102</v>
      </c>
      <c r="C38" s="14">
        <v>99843</v>
      </c>
      <c r="D38" s="14">
        <v>103518</v>
      </c>
      <c r="E38" s="14">
        <v>103888</v>
      </c>
      <c r="F38" s="14">
        <v>104640</v>
      </c>
      <c r="G38" s="14">
        <v>104587</v>
      </c>
      <c r="H38" s="14">
        <v>105260</v>
      </c>
      <c r="I38" s="14">
        <v>106284</v>
      </c>
      <c r="J38" s="14">
        <v>106544</v>
      </c>
      <c r="K38" s="14">
        <v>107233</v>
      </c>
      <c r="L38" s="14">
        <v>108472</v>
      </c>
      <c r="M38" s="14">
        <v>114914</v>
      </c>
      <c r="N38" s="14">
        <v>110111</v>
      </c>
      <c r="O38" s="14">
        <v>110013</v>
      </c>
      <c r="P38" s="14">
        <v>110636</v>
      </c>
      <c r="Q38" s="14">
        <v>111528</v>
      </c>
      <c r="R38" s="14" cm="1">
        <f t="array" ref="R38:T38">TREND(C38:Q38,$C$1:$Q$1,$R$1:$T$1)</f>
        <v>113318.04761904757</v>
      </c>
      <c r="S38" s="14">
        <v>114087.21190476208</v>
      </c>
      <c r="T38" s="14">
        <v>114856.37619047635</v>
      </c>
      <c r="V38" s="14">
        <f t="shared" si="0"/>
        <v>6922.47857142867</v>
      </c>
      <c r="W38" s="15" t="str">
        <f t="shared" si="1"/>
        <v>DE</v>
      </c>
    </row>
    <row r="39" spans="1:23" ht="15.75" thickBot="1" x14ac:dyDescent="0.3">
      <c r="A39" s="9" t="s">
        <v>103</v>
      </c>
      <c r="B39" s="11" t="s">
        <v>104</v>
      </c>
      <c r="C39" s="14">
        <v>215966</v>
      </c>
      <c r="D39" s="14">
        <v>217547</v>
      </c>
      <c r="E39" s="14">
        <v>219430</v>
      </c>
      <c r="F39" s="14">
        <v>219665</v>
      </c>
      <c r="G39" s="14">
        <v>221924</v>
      </c>
      <c r="H39" s="14">
        <v>224191</v>
      </c>
      <c r="I39" s="14">
        <v>214234</v>
      </c>
      <c r="J39" s="14">
        <v>218043</v>
      </c>
      <c r="K39" s="14">
        <v>220286</v>
      </c>
      <c r="L39" s="14">
        <v>222203</v>
      </c>
      <c r="M39" s="14">
        <v>226393</v>
      </c>
      <c r="N39" s="14">
        <v>227590</v>
      </c>
      <c r="O39" s="14">
        <v>229636</v>
      </c>
      <c r="P39" s="14">
        <v>230241</v>
      </c>
      <c r="Q39" s="14">
        <v>231195</v>
      </c>
      <c r="R39" s="14" cm="1">
        <f t="array" ref="R39:T39">TREND(C39:Q39,$C$1:$Q$1,$R$1:$T$1)</f>
        <v>230597.60000000009</v>
      </c>
      <c r="S39" s="14">
        <v>231601.10000000009</v>
      </c>
      <c r="T39" s="14">
        <v>232604.60000000009</v>
      </c>
      <c r="V39" s="14">
        <f t="shared" si="0"/>
        <v>9031.5000000000873</v>
      </c>
      <c r="W39" s="15" t="str">
        <f t="shared" si="1"/>
        <v>DE</v>
      </c>
    </row>
    <row r="40" spans="1:23" ht="15.75" thickBot="1" x14ac:dyDescent="0.3">
      <c r="A40" s="9" t="s">
        <v>105</v>
      </c>
      <c r="B40" s="11" t="s">
        <v>106</v>
      </c>
      <c r="C40" s="14">
        <v>129859</v>
      </c>
      <c r="D40" s="14">
        <v>131342</v>
      </c>
      <c r="E40" s="14">
        <v>132495</v>
      </c>
      <c r="F40" s="14">
        <v>133525</v>
      </c>
      <c r="G40" s="14">
        <v>134218</v>
      </c>
      <c r="H40" s="14">
        <v>135520</v>
      </c>
      <c r="I40" s="14">
        <v>136352</v>
      </c>
      <c r="J40" s="14">
        <v>138296</v>
      </c>
      <c r="K40" s="14">
        <v>140276</v>
      </c>
      <c r="L40" s="14">
        <v>142292</v>
      </c>
      <c r="M40" s="14">
        <v>145465</v>
      </c>
      <c r="N40" s="14">
        <v>148638</v>
      </c>
      <c r="O40" s="14">
        <v>150894</v>
      </c>
      <c r="P40" s="14">
        <v>152610</v>
      </c>
      <c r="Q40" s="14">
        <v>153094</v>
      </c>
      <c r="R40" s="14" cm="1">
        <f t="array" ref="R40:T40">TREND(C40:Q40,$C$1:$Q$1,$R$1:$T$1)</f>
        <v>154436.7523809527</v>
      </c>
      <c r="S40" s="14">
        <v>156200.71309523843</v>
      </c>
      <c r="T40" s="14">
        <v>157964.67380952416</v>
      </c>
      <c r="V40" s="14">
        <f t="shared" si="0"/>
        <v>15875.646428571752</v>
      </c>
      <c r="W40" s="15" t="str">
        <f t="shared" si="1"/>
        <v>DE</v>
      </c>
    </row>
    <row r="41" spans="1:23" ht="15.75" thickBot="1" x14ac:dyDescent="0.3">
      <c r="A41" s="9" t="s">
        <v>107</v>
      </c>
      <c r="B41" s="11" t="s">
        <v>108</v>
      </c>
      <c r="C41" s="14">
        <v>63748</v>
      </c>
      <c r="D41" s="14">
        <v>62594</v>
      </c>
      <c r="E41" s="14">
        <v>61969</v>
      </c>
      <c r="F41" s="14">
        <v>61286</v>
      </c>
      <c r="G41" s="14">
        <v>60625</v>
      </c>
      <c r="H41" s="14">
        <v>60330</v>
      </c>
      <c r="I41" s="14">
        <v>59063</v>
      </c>
      <c r="J41" s="14">
        <v>58537</v>
      </c>
      <c r="K41" s="14">
        <v>58018</v>
      </c>
      <c r="L41" s="14">
        <v>57649</v>
      </c>
      <c r="M41" s="14">
        <v>58092</v>
      </c>
      <c r="N41" s="14">
        <v>58193</v>
      </c>
      <c r="O41" s="14">
        <v>58237</v>
      </c>
      <c r="P41" s="14">
        <v>57873</v>
      </c>
      <c r="Q41" s="14">
        <v>57751</v>
      </c>
      <c r="R41" s="14" cm="1">
        <f t="array" ref="R41:T41">TREND(C41:Q41,$C$1:$Q$1,$R$1:$T$1)</f>
        <v>56302.152380952379</v>
      </c>
      <c r="S41" s="14">
        <v>55890.213095238083</v>
      </c>
      <c r="T41" s="14">
        <v>55478.273809523787</v>
      </c>
      <c r="V41" s="14">
        <f t="shared" si="0"/>
        <v>3707.4535714285812</v>
      </c>
      <c r="W41" s="15" t="str">
        <f t="shared" si="1"/>
        <v>DE</v>
      </c>
    </row>
    <row r="42" spans="1:23" ht="15.75" thickBot="1" x14ac:dyDescent="0.3">
      <c r="A42" s="9" t="s">
        <v>109</v>
      </c>
      <c r="B42" s="11" t="s">
        <v>110</v>
      </c>
      <c r="C42" s="14">
        <v>64594</v>
      </c>
      <c r="D42" s="14">
        <v>64481</v>
      </c>
      <c r="E42" s="14">
        <v>64720</v>
      </c>
      <c r="F42" s="14">
        <v>64938</v>
      </c>
      <c r="G42" s="14">
        <v>65233</v>
      </c>
      <c r="H42" s="14">
        <v>65479</v>
      </c>
      <c r="I42" s="14">
        <v>62886</v>
      </c>
      <c r="J42" s="14">
        <v>63236</v>
      </c>
      <c r="K42" s="14">
        <v>63315</v>
      </c>
      <c r="L42" s="14">
        <v>63477</v>
      </c>
      <c r="M42" s="14">
        <v>64131</v>
      </c>
      <c r="N42" s="14">
        <v>64355</v>
      </c>
      <c r="O42" s="14">
        <v>64426</v>
      </c>
      <c r="P42" s="14">
        <v>65090</v>
      </c>
      <c r="Q42" s="14">
        <v>65228</v>
      </c>
      <c r="R42" s="14" cm="1">
        <f t="array" ref="R42:T42">TREND(C42:Q42,$C$1:$Q$1,$R$1:$T$1)</f>
        <v>64298.571428571428</v>
      </c>
      <c r="S42" s="14">
        <v>64289.317857142858</v>
      </c>
      <c r="T42" s="14">
        <v>64280.064285714281</v>
      </c>
      <c r="V42" s="14">
        <f t="shared" si="0"/>
        <v>83.282142857147846</v>
      </c>
      <c r="W42" s="15" t="str">
        <f t="shared" si="1"/>
        <v>DE</v>
      </c>
    </row>
    <row r="43" spans="1:23" ht="15.75" thickBot="1" x14ac:dyDescent="0.3">
      <c r="A43" s="9" t="s">
        <v>111</v>
      </c>
      <c r="B43" s="11" t="s">
        <v>112</v>
      </c>
      <c r="C43" s="14">
        <v>96656</v>
      </c>
      <c r="D43" s="14">
        <v>96280</v>
      </c>
      <c r="E43" s="14">
        <v>95855</v>
      </c>
      <c r="F43" s="14">
        <v>95551</v>
      </c>
      <c r="G43" s="14">
        <v>95041</v>
      </c>
      <c r="H43" s="14">
        <v>95220</v>
      </c>
      <c r="I43" s="14">
        <v>91327</v>
      </c>
      <c r="J43" s="14">
        <v>91264</v>
      </c>
      <c r="K43" s="14">
        <v>91583</v>
      </c>
      <c r="L43" s="14">
        <v>92138</v>
      </c>
      <c r="M43" s="14">
        <v>96800</v>
      </c>
      <c r="N43" s="14">
        <v>95668</v>
      </c>
      <c r="O43" s="14">
        <v>95797</v>
      </c>
      <c r="P43" s="14">
        <v>95818</v>
      </c>
      <c r="Q43" s="14">
        <v>95653</v>
      </c>
      <c r="R43" s="14" cm="1">
        <f t="array" ref="R43:T43">TREND(C43:Q43,$C$1:$Q$1,$R$1:$T$1)</f>
        <v>94417.323809523819</v>
      </c>
      <c r="S43" s="14">
        <v>94380.730952380967</v>
      </c>
      <c r="T43" s="14">
        <v>94344.138095238115</v>
      </c>
      <c r="V43" s="14">
        <f t="shared" si="0"/>
        <v>329.33571428569849</v>
      </c>
      <c r="W43" s="15" t="str">
        <f t="shared" si="1"/>
        <v>DE</v>
      </c>
    </row>
    <row r="44" spans="1:23" ht="15.75" thickBot="1" x14ac:dyDescent="0.3">
      <c r="A44" s="9" t="s">
        <v>113</v>
      </c>
      <c r="B44" s="11" t="s">
        <v>114</v>
      </c>
      <c r="C44" s="14">
        <v>202844</v>
      </c>
      <c r="D44" s="14">
        <v>202658</v>
      </c>
      <c r="E44" s="14">
        <v>202929</v>
      </c>
      <c r="F44" s="14">
        <v>203333</v>
      </c>
      <c r="G44" s="14">
        <v>203830</v>
      </c>
      <c r="H44" s="14">
        <v>204994</v>
      </c>
      <c r="I44" s="14">
        <v>201952</v>
      </c>
      <c r="J44" s="14">
        <v>203485</v>
      </c>
      <c r="K44" s="14">
        <v>204880</v>
      </c>
      <c r="L44" s="14">
        <v>206219</v>
      </c>
      <c r="M44" s="14">
        <v>210118</v>
      </c>
      <c r="N44" s="14">
        <v>211113</v>
      </c>
      <c r="O44" s="14">
        <v>212988</v>
      </c>
      <c r="P44" s="14">
        <v>213699</v>
      </c>
      <c r="Q44" s="14">
        <v>213981</v>
      </c>
      <c r="R44" s="14" cm="1">
        <f t="array" ref="R44:T44">TREND(C44:Q44,$C$1:$Q$1,$R$1:$T$1)</f>
        <v>213740.44761904748</v>
      </c>
      <c r="S44" s="14">
        <v>214632.81190476171</v>
      </c>
      <c r="T44" s="14">
        <v>215525.17619047617</v>
      </c>
      <c r="V44" s="14">
        <f t="shared" si="0"/>
        <v>8031.2785714284691</v>
      </c>
      <c r="W44" s="15" t="str">
        <f t="shared" si="1"/>
        <v>DE</v>
      </c>
    </row>
    <row r="45" spans="1:23" ht="15.75" thickBot="1" x14ac:dyDescent="0.3">
      <c r="A45" s="9" t="s">
        <v>115</v>
      </c>
      <c r="B45" s="11" t="s">
        <v>116</v>
      </c>
      <c r="C45" s="14">
        <v>262676</v>
      </c>
      <c r="D45" s="14">
        <v>262512</v>
      </c>
      <c r="E45" s="14">
        <v>262992</v>
      </c>
      <c r="F45" s="14">
        <v>263313</v>
      </c>
      <c r="G45" s="14">
        <v>263646</v>
      </c>
      <c r="H45" s="14">
        <v>264708</v>
      </c>
      <c r="I45" s="14">
        <v>269402</v>
      </c>
      <c r="J45" s="14">
        <v>272699</v>
      </c>
      <c r="K45" s="14">
        <v>276542</v>
      </c>
      <c r="L45" s="14">
        <v>281111</v>
      </c>
      <c r="M45" s="14">
        <v>286374</v>
      </c>
      <c r="N45" s="14">
        <v>289584</v>
      </c>
      <c r="O45" s="14">
        <v>292851</v>
      </c>
      <c r="P45" s="14">
        <v>295135</v>
      </c>
      <c r="Q45" s="14">
        <v>296582</v>
      </c>
      <c r="R45" s="14" cm="1">
        <f t="array" ref="R45:T45">TREND(C45:Q45,$C$1:$Q$1,$R$1:$T$1)</f>
        <v>298739.58095238078</v>
      </c>
      <c r="S45" s="14">
        <v>301580.97023809515</v>
      </c>
      <c r="T45" s="14">
        <v>304422.35952380951</v>
      </c>
      <c r="V45" s="14">
        <f t="shared" si="0"/>
        <v>25572.503571428475</v>
      </c>
      <c r="W45" s="15" t="str">
        <f t="shared" si="1"/>
        <v>DE</v>
      </c>
    </row>
    <row r="46" spans="1:23" ht="15.75" thickBot="1" x14ac:dyDescent="0.3">
      <c r="A46" s="9" t="s">
        <v>117</v>
      </c>
      <c r="B46" s="11" t="s">
        <v>118</v>
      </c>
      <c r="C46" s="14">
        <v>312818</v>
      </c>
      <c r="D46" s="14">
        <v>314299</v>
      </c>
      <c r="E46" s="14">
        <v>316416</v>
      </c>
      <c r="F46" s="14">
        <v>317949</v>
      </c>
      <c r="G46" s="14">
        <v>319841</v>
      </c>
      <c r="H46" s="14">
        <v>324899</v>
      </c>
      <c r="I46" s="14">
        <v>307530</v>
      </c>
      <c r="J46" s="14">
        <v>309869</v>
      </c>
      <c r="K46" s="14">
        <v>311287</v>
      </c>
      <c r="L46" s="14">
        <v>313958</v>
      </c>
      <c r="M46" s="14">
        <v>318809</v>
      </c>
      <c r="N46" s="14">
        <v>322125</v>
      </c>
      <c r="O46" s="14">
        <v>325490</v>
      </c>
      <c r="P46" s="14">
        <v>327258</v>
      </c>
      <c r="Q46" s="14">
        <v>329673</v>
      </c>
      <c r="R46" s="14" cm="1">
        <f t="array" ref="R46:T46">TREND(C46:Q46,$C$1:$Q$1,$R$1:$T$1)</f>
        <v>324907.83809523797</v>
      </c>
      <c r="S46" s="14">
        <v>325752.80952380947</v>
      </c>
      <c r="T46" s="14">
        <v>326597.78095238097</v>
      </c>
      <c r="V46" s="14">
        <f t="shared" si="0"/>
        <v>7604.7428571428172</v>
      </c>
      <c r="W46" s="15" t="str">
        <f t="shared" si="1"/>
        <v>DE</v>
      </c>
    </row>
    <row r="47" spans="1:23" ht="15.75" thickBot="1" x14ac:dyDescent="0.3">
      <c r="A47" s="9" t="s">
        <v>119</v>
      </c>
      <c r="B47" s="11" t="s">
        <v>120</v>
      </c>
      <c r="C47" s="14">
        <v>285263</v>
      </c>
      <c r="D47" s="14">
        <v>286327</v>
      </c>
      <c r="E47" s="14">
        <v>288917</v>
      </c>
      <c r="F47" s="14">
        <v>290736</v>
      </c>
      <c r="G47" s="14">
        <v>291959</v>
      </c>
      <c r="H47" s="14">
        <v>294761</v>
      </c>
      <c r="I47" s="14">
        <v>291995</v>
      </c>
      <c r="J47" s="14">
        <v>296033</v>
      </c>
      <c r="K47" s="14">
        <v>299103</v>
      </c>
      <c r="L47" s="14">
        <v>300051</v>
      </c>
      <c r="M47" s="14">
        <v>307755</v>
      </c>
      <c r="N47" s="14">
        <v>309999</v>
      </c>
      <c r="O47" s="14">
        <v>311919</v>
      </c>
      <c r="P47" s="14">
        <v>313092</v>
      </c>
      <c r="Q47" s="14">
        <v>312060</v>
      </c>
      <c r="R47" s="14" cm="1">
        <f t="array" ref="R47:T47">TREND(C47:Q47,$C$1:$Q$1,$R$1:$T$1)</f>
        <v>315959.15238095215</v>
      </c>
      <c r="S47" s="14">
        <v>318120.96309523797</v>
      </c>
      <c r="T47" s="14">
        <v>320282.77380952379</v>
      </c>
      <c r="V47" s="14">
        <f t="shared" si="0"/>
        <v>19456.296428571281</v>
      </c>
      <c r="W47" s="15" t="str">
        <f t="shared" si="1"/>
        <v>DE</v>
      </c>
    </row>
    <row r="48" spans="1:23" ht="15.75" thickBot="1" x14ac:dyDescent="0.3">
      <c r="A48" s="9" t="s">
        <v>121</v>
      </c>
      <c r="B48" s="11" t="s">
        <v>122</v>
      </c>
      <c r="C48" s="14">
        <v>261444</v>
      </c>
      <c r="D48" s="14">
        <v>260951</v>
      </c>
      <c r="E48" s="14">
        <v>260018</v>
      </c>
      <c r="F48" s="14">
        <v>258848</v>
      </c>
      <c r="G48" s="14">
        <v>258251</v>
      </c>
      <c r="H48" s="14">
        <v>257993</v>
      </c>
      <c r="I48" s="14">
        <v>254834</v>
      </c>
      <c r="J48" s="14">
        <v>255087</v>
      </c>
      <c r="K48" s="14">
        <v>255430</v>
      </c>
      <c r="L48" s="14">
        <v>256853</v>
      </c>
      <c r="M48" s="14">
        <v>259996</v>
      </c>
      <c r="N48" s="14">
        <v>260925</v>
      </c>
      <c r="O48" s="14">
        <v>262188</v>
      </c>
      <c r="P48" s="14">
        <v>261454</v>
      </c>
      <c r="Q48" s="14">
        <v>261034</v>
      </c>
      <c r="R48" s="14" cm="1">
        <f t="array" ref="R48:T48">TREND(C48:Q48,$C$1:$Q$1,$R$1:$T$1)</f>
        <v>259673.45714285714</v>
      </c>
      <c r="S48" s="14">
        <v>259755.08928571429</v>
      </c>
      <c r="T48" s="14">
        <v>259836.72142857141</v>
      </c>
      <c r="V48" s="14">
        <f t="shared" si="0"/>
        <v>734.68928571429569</v>
      </c>
      <c r="W48" s="15" t="str">
        <f t="shared" si="1"/>
        <v>DE</v>
      </c>
    </row>
    <row r="49" spans="1:23" ht="15.75" thickBot="1" x14ac:dyDescent="0.3">
      <c r="A49" s="9" t="s">
        <v>123</v>
      </c>
      <c r="B49" s="11" t="s">
        <v>124</v>
      </c>
      <c r="C49" s="14">
        <v>194372</v>
      </c>
      <c r="D49" s="14">
        <v>196425</v>
      </c>
      <c r="E49" s="14">
        <v>198118</v>
      </c>
      <c r="F49" s="14">
        <v>197623</v>
      </c>
      <c r="G49" s="14">
        <v>197778</v>
      </c>
      <c r="H49" s="14">
        <v>199237</v>
      </c>
      <c r="I49" s="14">
        <v>201002</v>
      </c>
      <c r="J49" s="14">
        <v>202756</v>
      </c>
      <c r="K49" s="14">
        <v>204268</v>
      </c>
      <c r="L49" s="14">
        <v>206991</v>
      </c>
      <c r="M49" s="14">
        <v>209779</v>
      </c>
      <c r="N49" s="14">
        <v>213528</v>
      </c>
      <c r="O49" s="14">
        <v>215110</v>
      </c>
      <c r="P49" s="14">
        <v>217118</v>
      </c>
      <c r="Q49" s="14">
        <v>218578</v>
      </c>
      <c r="R49" s="14" cm="1">
        <f t="array" ref="R49:T49">TREND(C49:Q49,$C$1:$Q$1,$R$1:$T$1)</f>
        <v>219044.30476190476</v>
      </c>
      <c r="S49" s="14">
        <v>220819.15119047603</v>
      </c>
      <c r="T49" s="14">
        <v>222593.9976190473</v>
      </c>
      <c r="V49" s="14">
        <f t="shared" si="0"/>
        <v>15973.617857142701</v>
      </c>
      <c r="W49" s="15" t="str">
        <f t="shared" si="1"/>
        <v>DE</v>
      </c>
    </row>
    <row r="50" spans="1:23" ht="15.75" thickBot="1" x14ac:dyDescent="0.3">
      <c r="A50" s="9" t="s">
        <v>125</v>
      </c>
      <c r="B50" s="11" t="s">
        <v>126</v>
      </c>
      <c r="C50" s="14">
        <v>398635</v>
      </c>
      <c r="D50" s="14">
        <v>399141</v>
      </c>
      <c r="E50" s="14">
        <v>401389</v>
      </c>
      <c r="F50" s="14">
        <v>403930</v>
      </c>
      <c r="G50" s="14">
        <v>406665</v>
      </c>
      <c r="H50" s="14">
        <v>393222</v>
      </c>
      <c r="I50" s="14">
        <v>403862</v>
      </c>
      <c r="J50" s="14">
        <v>406059</v>
      </c>
      <c r="K50" s="14">
        <v>411063</v>
      </c>
      <c r="L50" s="14">
        <v>413782</v>
      </c>
      <c r="M50" s="14">
        <v>423420</v>
      </c>
      <c r="N50" s="14">
        <v>426538</v>
      </c>
      <c r="O50" s="14">
        <v>430805</v>
      </c>
      <c r="P50" s="14">
        <v>434562</v>
      </c>
      <c r="Q50" s="14">
        <v>438341</v>
      </c>
      <c r="R50" s="14" cm="1">
        <f t="array" ref="R50:T50">TREND(C50:Q50,$C$1:$Q$1,$R$1:$T$1)</f>
        <v>436377.10476190504</v>
      </c>
      <c r="S50" s="14">
        <v>439329.12619047612</v>
      </c>
      <c r="T50" s="14">
        <v>442281.14761904813</v>
      </c>
      <c r="V50" s="14">
        <f t="shared" si="0"/>
        <v>26568.192857143062</v>
      </c>
      <c r="W50" s="15" t="str">
        <f t="shared" si="1"/>
        <v>EE</v>
      </c>
    </row>
    <row r="51" spans="1:23" ht="15.75" thickBot="1" x14ac:dyDescent="0.3">
      <c r="A51" s="9" t="s">
        <v>127</v>
      </c>
      <c r="B51" s="11" t="s">
        <v>128</v>
      </c>
      <c r="C51" s="14">
        <v>99206</v>
      </c>
      <c r="D51" s="14">
        <v>98248</v>
      </c>
      <c r="E51" s="14">
        <v>98706</v>
      </c>
      <c r="F51" s="14">
        <v>98475</v>
      </c>
      <c r="G51" s="14">
        <v>98387</v>
      </c>
      <c r="H51" s="14">
        <v>97600</v>
      </c>
      <c r="I51" s="14">
        <v>99558</v>
      </c>
      <c r="J51" s="14">
        <v>99518</v>
      </c>
      <c r="K51" s="14">
        <v>98449</v>
      </c>
      <c r="L51" s="14">
        <v>97332</v>
      </c>
      <c r="M51" s="14">
        <v>93687</v>
      </c>
      <c r="N51" s="14">
        <v>93124</v>
      </c>
      <c r="O51" s="14">
        <v>96506</v>
      </c>
      <c r="P51" s="14">
        <v>96974</v>
      </c>
      <c r="Q51" s="14">
        <v>95430</v>
      </c>
      <c r="R51" s="14" cm="1">
        <f t="array" ref="R51:T51">TREND(C51:Q51,$C$1:$Q$1,$R$1:$T$1)</f>
        <v>95064.047619047691</v>
      </c>
      <c r="S51" s="14">
        <v>94770.386904761894</v>
      </c>
      <c r="T51" s="14">
        <v>94476.726190476213</v>
      </c>
      <c r="V51" s="14">
        <f t="shared" si="0"/>
        <v>2642.9464285713912</v>
      </c>
      <c r="W51" s="15" t="str">
        <f t="shared" si="1"/>
        <v>EE</v>
      </c>
    </row>
    <row r="52" spans="1:23" ht="15.75" thickBot="1" x14ac:dyDescent="0.3">
      <c r="A52" s="9" t="s">
        <v>129</v>
      </c>
      <c r="B52" s="11" t="s">
        <v>130</v>
      </c>
      <c r="C52" s="14">
        <v>3128600</v>
      </c>
      <c r="D52" s="14">
        <v>3132463</v>
      </c>
      <c r="E52" s="14">
        <v>3213271</v>
      </c>
      <c r="F52" s="14">
        <v>3255944</v>
      </c>
      <c r="G52" s="14">
        <v>3273049</v>
      </c>
      <c r="H52" s="14">
        <v>3198645</v>
      </c>
      <c r="I52" s="14">
        <v>3233527</v>
      </c>
      <c r="J52" s="14">
        <v>3207247</v>
      </c>
      <c r="K52" s="14">
        <v>3165235</v>
      </c>
      <c r="L52" s="14">
        <v>4852911</v>
      </c>
      <c r="M52" s="14">
        <v>4878277</v>
      </c>
      <c r="N52" s="14">
        <v>4904291</v>
      </c>
      <c r="O52" s="14">
        <v>4955432</v>
      </c>
      <c r="P52" s="14">
        <v>5012504</v>
      </c>
      <c r="Q52" s="14">
        <v>5098717</v>
      </c>
      <c r="R52" s="14" cm="1">
        <f t="array" ref="R52:T52">TREND(C52:Q52,$C$1:$Q$1,$R$1:$T$1)</f>
        <v>5284422.2571428418</v>
      </c>
      <c r="S52" s="14">
        <v>5457390.7642856836</v>
      </c>
      <c r="T52" s="14">
        <v>5630359.2714285851</v>
      </c>
      <c r="V52" s="14">
        <f t="shared" si="0"/>
        <v>1556716.564285703</v>
      </c>
      <c r="W52" s="15" t="str">
        <f t="shared" si="1"/>
        <v>ES</v>
      </c>
    </row>
    <row r="53" spans="1:23" ht="15.75" thickBot="1" x14ac:dyDescent="0.3">
      <c r="A53" s="9" t="s">
        <v>131</v>
      </c>
      <c r="B53" s="11" t="s">
        <v>132</v>
      </c>
      <c r="C53" s="14">
        <v>649181</v>
      </c>
      <c r="D53" s="14">
        <v>654390</v>
      </c>
      <c r="E53" s="14">
        <v>666129</v>
      </c>
      <c r="F53" s="14">
        <v>674317</v>
      </c>
      <c r="G53" s="14">
        <v>675121</v>
      </c>
      <c r="H53" s="14">
        <v>678115</v>
      </c>
      <c r="I53" s="14">
        <v>679624</v>
      </c>
      <c r="J53" s="14">
        <v>682004</v>
      </c>
      <c r="K53" s="14">
        <v>666058</v>
      </c>
      <c r="L53" s="14">
        <v>664953</v>
      </c>
      <c r="M53" s="14">
        <v>661108</v>
      </c>
      <c r="N53" s="14">
        <v>664938</v>
      </c>
      <c r="O53" s="14">
        <v>666880</v>
      </c>
      <c r="P53" s="14">
        <v>674997</v>
      </c>
      <c r="Q53" s="14">
        <v>681877</v>
      </c>
      <c r="R53" s="14" cm="1">
        <f t="array" ref="R53:T53">TREND(C53:Q53,$C$1:$Q$1,$R$1:$T$1)</f>
        <v>676079.2</v>
      </c>
      <c r="S53" s="14">
        <v>676925</v>
      </c>
      <c r="T53" s="14">
        <v>677770.8</v>
      </c>
      <c r="V53" s="14">
        <f t="shared" si="0"/>
        <v>7612.1999999999534</v>
      </c>
      <c r="W53" s="15" t="str">
        <f t="shared" si="1"/>
        <v>ES</v>
      </c>
    </row>
    <row r="54" spans="1:23" ht="15.75" thickBot="1" x14ac:dyDescent="0.3">
      <c r="A54" s="9" t="s">
        <v>133</v>
      </c>
      <c r="B54" s="11" t="s">
        <v>134</v>
      </c>
      <c r="C54" s="14">
        <v>560631</v>
      </c>
      <c r="D54" s="14">
        <v>561250</v>
      </c>
      <c r="E54" s="14">
        <v>566447</v>
      </c>
      <c r="F54" s="14">
        <v>568305</v>
      </c>
      <c r="G54" s="14">
        <v>568507</v>
      </c>
      <c r="H54" s="14">
        <v>561435</v>
      </c>
      <c r="I54" s="14">
        <v>567433</v>
      </c>
      <c r="J54" s="14">
        <v>568479</v>
      </c>
      <c r="K54" s="14">
        <v>566913</v>
      </c>
      <c r="L54" s="14">
        <v>569130</v>
      </c>
      <c r="M54" s="14">
        <v>569009</v>
      </c>
      <c r="N54" s="14">
        <v>569002</v>
      </c>
      <c r="O54" s="14">
        <v>571026</v>
      </c>
      <c r="P54" s="14">
        <v>574654</v>
      </c>
      <c r="Q54" s="14">
        <v>578460</v>
      </c>
      <c r="R54" s="14" cm="1">
        <f t="array" ref="R54:T54">TREND(C54:Q54,$C$1:$Q$1,$R$1:$T$1)</f>
        <v>575110.71428571432</v>
      </c>
      <c r="S54" s="14">
        <v>575993.87857142882</v>
      </c>
      <c r="T54" s="14">
        <v>576877.0428571431</v>
      </c>
      <c r="V54" s="14">
        <f t="shared" si="0"/>
        <v>7948.4785714286845</v>
      </c>
      <c r="W54" s="15" t="str">
        <f t="shared" si="1"/>
        <v>ES</v>
      </c>
    </row>
    <row r="55" spans="1:23" ht="15.75" thickBot="1" x14ac:dyDescent="0.3">
      <c r="A55" s="9" t="s">
        <v>135</v>
      </c>
      <c r="B55" s="11" t="s">
        <v>136</v>
      </c>
      <c r="C55" s="14">
        <v>416996</v>
      </c>
      <c r="D55" s="14">
        <v>422861</v>
      </c>
      <c r="E55" s="14">
        <v>430571</v>
      </c>
      <c r="F55" s="14">
        <v>436870</v>
      </c>
      <c r="G55" s="14">
        <v>441345</v>
      </c>
      <c r="H55" s="14">
        <v>437667</v>
      </c>
      <c r="I55" s="14">
        <v>441354</v>
      </c>
      <c r="J55" s="14">
        <v>438246</v>
      </c>
      <c r="K55" s="14">
        <v>439712</v>
      </c>
      <c r="L55" s="14">
        <v>439889</v>
      </c>
      <c r="M55" s="14">
        <v>441003</v>
      </c>
      <c r="N55" s="14">
        <v>443243</v>
      </c>
      <c r="O55" s="14">
        <v>447182</v>
      </c>
      <c r="P55" s="14">
        <v>453258</v>
      </c>
      <c r="Q55" s="14">
        <v>459403</v>
      </c>
      <c r="R55" s="14" cm="1">
        <f t="array" ref="R55:T55">TREND(C55:Q55,$C$1:$Q$1,$R$1:$T$1)</f>
        <v>456151.06666666688</v>
      </c>
      <c r="S55" s="14">
        <v>458256.6166666667</v>
      </c>
      <c r="T55" s="14">
        <v>460362.16666666651</v>
      </c>
      <c r="V55" s="14">
        <f t="shared" si="0"/>
        <v>18949.950000000012</v>
      </c>
      <c r="W55" s="15" t="str">
        <f t="shared" si="1"/>
        <v>ES</v>
      </c>
    </row>
    <row r="56" spans="1:23" ht="15.75" thickBot="1" x14ac:dyDescent="0.3">
      <c r="A56" s="9" t="s">
        <v>137</v>
      </c>
      <c r="B56" s="11" t="s">
        <v>138</v>
      </c>
      <c r="C56" s="14">
        <v>377056</v>
      </c>
      <c r="D56" s="14">
        <v>377203</v>
      </c>
      <c r="E56" s="14">
        <v>381123</v>
      </c>
      <c r="F56" s="14">
        <v>381847</v>
      </c>
      <c r="G56" s="14">
        <v>383308</v>
      </c>
      <c r="H56" s="14">
        <v>381271</v>
      </c>
      <c r="I56" s="14">
        <v>382296</v>
      </c>
      <c r="J56" s="14">
        <v>383050</v>
      </c>
      <c r="K56" s="14">
        <v>382283</v>
      </c>
      <c r="L56" s="14">
        <v>379766</v>
      </c>
      <c r="M56" s="14">
        <v>378998</v>
      </c>
      <c r="N56" s="14">
        <v>377650</v>
      </c>
      <c r="O56" s="14">
        <v>378517</v>
      </c>
      <c r="P56" s="14">
        <v>379925</v>
      </c>
      <c r="Q56" s="14">
        <v>381223</v>
      </c>
      <c r="R56" s="14" cm="1">
        <f t="array" ref="R56:T56">TREND(C56:Q56,$C$1:$Q$1,$R$1:$T$1)</f>
        <v>380360.01904761908</v>
      </c>
      <c r="S56" s="14">
        <v>380359.05476190476</v>
      </c>
      <c r="T56" s="14">
        <v>380358.0904761905</v>
      </c>
      <c r="V56" s="14">
        <f t="shared" si="0"/>
        <v>8.678571428579744</v>
      </c>
      <c r="W56" s="15" t="str">
        <f t="shared" si="1"/>
        <v>ES</v>
      </c>
    </row>
    <row r="57" spans="1:23" ht="15.75" thickBot="1" x14ac:dyDescent="0.3">
      <c r="A57" s="9" t="s">
        <v>139</v>
      </c>
      <c r="B57" s="11" t="s">
        <v>140</v>
      </c>
      <c r="C57" s="14">
        <v>319943</v>
      </c>
      <c r="D57" s="14">
        <v>316564</v>
      </c>
      <c r="E57" s="14">
        <v>318461</v>
      </c>
      <c r="F57" s="14">
        <v>317864</v>
      </c>
      <c r="G57" s="14">
        <v>315522</v>
      </c>
      <c r="H57" s="14">
        <v>311682</v>
      </c>
      <c r="I57" s="14">
        <v>311501</v>
      </c>
      <c r="J57" s="14">
        <v>309714</v>
      </c>
      <c r="K57" s="14">
        <v>306830</v>
      </c>
      <c r="L57" s="14">
        <v>303905</v>
      </c>
      <c r="M57" s="14">
        <v>301876</v>
      </c>
      <c r="N57" s="14">
        <v>299715</v>
      </c>
      <c r="O57" s="14">
        <v>298866</v>
      </c>
      <c r="P57" s="14">
        <v>298412</v>
      </c>
      <c r="Q57" s="14">
        <v>299265</v>
      </c>
      <c r="R57" s="14" cm="1">
        <f t="array" ref="R57:T57">TREND(C57:Q57,$C$1:$Q$1,$R$1:$T$1)</f>
        <v>294806.3238095236</v>
      </c>
      <c r="S57" s="14">
        <v>293072.78095238097</v>
      </c>
      <c r="T57" s="14">
        <v>291339.23809523787</v>
      </c>
      <c r="V57" s="14">
        <f t="shared" si="0"/>
        <v>15601.885714285891</v>
      </c>
      <c r="W57" s="15" t="str">
        <f t="shared" si="1"/>
        <v>ES</v>
      </c>
    </row>
    <row r="58" spans="1:23" ht="15.75" thickBot="1" x14ac:dyDescent="0.3">
      <c r="A58" s="9" t="s">
        <v>141</v>
      </c>
      <c r="B58" s="11" t="s">
        <v>142</v>
      </c>
      <c r="C58" s="14">
        <v>375048</v>
      </c>
      <c r="D58" s="14">
        <v>383107</v>
      </c>
      <c r="E58" s="14">
        <v>396570</v>
      </c>
      <c r="F58" s="14">
        <v>401270</v>
      </c>
      <c r="G58" s="14">
        <v>404681</v>
      </c>
      <c r="H58" s="14">
        <v>402044</v>
      </c>
      <c r="I58" s="14">
        <v>407648</v>
      </c>
      <c r="J58" s="14">
        <v>398162</v>
      </c>
      <c r="K58" s="14">
        <v>399093</v>
      </c>
      <c r="L58" s="14">
        <v>400578</v>
      </c>
      <c r="M58" s="14">
        <v>402949</v>
      </c>
      <c r="N58" s="14">
        <v>406492</v>
      </c>
      <c r="O58" s="14">
        <v>409661</v>
      </c>
      <c r="P58" s="14">
        <v>416065</v>
      </c>
      <c r="Q58" s="14">
        <v>422587</v>
      </c>
      <c r="R58" s="14" cm="1">
        <f t="array" ref="R58:T58">TREND(C58:Q58,$C$1:$Q$1,$R$1:$T$1)</f>
        <v>418878.36190476222</v>
      </c>
      <c r="S58" s="14">
        <v>421021.86547619058</v>
      </c>
      <c r="T58" s="14">
        <v>423165.36904761894</v>
      </c>
      <c r="V58" s="14">
        <f t="shared" si="0"/>
        <v>19291.532142857264</v>
      </c>
      <c r="W58" s="15" t="str">
        <f t="shared" si="1"/>
        <v>ES</v>
      </c>
    </row>
    <row r="59" spans="1:23" ht="15.75" thickBot="1" x14ac:dyDescent="0.3">
      <c r="A59" s="9" t="s">
        <v>143</v>
      </c>
      <c r="B59" s="11" t="s">
        <v>144</v>
      </c>
      <c r="C59" s="14">
        <v>93458</v>
      </c>
      <c r="D59" s="14">
        <v>93712</v>
      </c>
      <c r="E59" s="14">
        <v>94339</v>
      </c>
      <c r="F59" s="14">
        <v>95092</v>
      </c>
      <c r="G59" s="14">
        <v>94824</v>
      </c>
      <c r="H59" s="14">
        <v>95397</v>
      </c>
      <c r="I59" s="14">
        <v>95671</v>
      </c>
      <c r="J59" s="14">
        <v>96041</v>
      </c>
      <c r="K59" s="14">
        <v>95800</v>
      </c>
      <c r="L59" s="14">
        <v>95612</v>
      </c>
      <c r="M59" s="14">
        <v>95966</v>
      </c>
      <c r="N59" s="14">
        <v>96456</v>
      </c>
      <c r="O59" s="14">
        <v>96405</v>
      </c>
      <c r="P59" s="14">
        <v>97260</v>
      </c>
      <c r="Q59" s="14">
        <v>97848</v>
      </c>
      <c r="R59" s="14" cm="1">
        <f t="array" ref="R59:T59">TREND(C59:Q59,$C$1:$Q$1,$R$1:$T$1)</f>
        <v>97643.180952380935</v>
      </c>
      <c r="S59" s="14">
        <v>97899.570238095243</v>
      </c>
      <c r="T59" s="14">
        <v>98155.959523809492</v>
      </c>
      <c r="V59" s="14">
        <f t="shared" si="0"/>
        <v>2307.5035714285623</v>
      </c>
      <c r="W59" s="15" t="str">
        <f t="shared" si="1"/>
        <v>ES</v>
      </c>
    </row>
    <row r="60" spans="1:23" ht="15.75" thickBot="1" x14ac:dyDescent="0.3">
      <c r="A60" s="9" t="s">
        <v>145</v>
      </c>
      <c r="B60" s="11" t="s">
        <v>146</v>
      </c>
      <c r="C60" s="14">
        <v>227568</v>
      </c>
      <c r="D60" s="14">
        <v>229484</v>
      </c>
      <c r="E60" s="14">
        <v>232477</v>
      </c>
      <c r="F60" s="14">
        <v>235661</v>
      </c>
      <c r="G60" s="14">
        <v>238247</v>
      </c>
      <c r="H60" s="14">
        <v>240753</v>
      </c>
      <c r="I60" s="14">
        <v>242223</v>
      </c>
      <c r="J60" s="14">
        <v>241386</v>
      </c>
      <c r="K60" s="14">
        <v>242082</v>
      </c>
      <c r="L60" s="14">
        <v>243918</v>
      </c>
      <c r="M60" s="14">
        <v>244634</v>
      </c>
      <c r="N60" s="14">
        <v>246976</v>
      </c>
      <c r="O60" s="14">
        <v>249176</v>
      </c>
      <c r="P60" s="14">
        <v>251774</v>
      </c>
      <c r="Q60" s="14">
        <v>253996</v>
      </c>
      <c r="R60" s="14" cm="1">
        <f t="array" ref="R60:T60">TREND(C60:Q60,$C$1:$Q$1,$R$1:$T$1)</f>
        <v>254866.74285714282</v>
      </c>
      <c r="S60" s="14">
        <v>256555.46071428573</v>
      </c>
      <c r="T60" s="14">
        <v>258244.17857142864</v>
      </c>
      <c r="V60" s="14">
        <f t="shared" si="0"/>
        <v>15198.460714285728</v>
      </c>
      <c r="W60" s="15" t="str">
        <f t="shared" si="1"/>
        <v>ES</v>
      </c>
    </row>
    <row r="61" spans="1:23" ht="15.75" thickBot="1" x14ac:dyDescent="0.3">
      <c r="A61" s="9" t="s">
        <v>147</v>
      </c>
      <c r="B61" s="11" t="s">
        <v>148</v>
      </c>
      <c r="C61" s="14">
        <v>214883</v>
      </c>
      <c r="D61" s="14">
        <v>216607</v>
      </c>
      <c r="E61" s="14">
        <v>220644</v>
      </c>
      <c r="F61" s="14">
        <v>224005</v>
      </c>
      <c r="G61" s="14">
        <v>225155</v>
      </c>
      <c r="H61" s="14">
        <v>225005</v>
      </c>
      <c r="I61" s="14">
        <v>225973</v>
      </c>
      <c r="J61" s="14">
        <v>225089</v>
      </c>
      <c r="K61" s="14">
        <v>223765</v>
      </c>
      <c r="L61" s="14">
        <v>221870</v>
      </c>
      <c r="M61" s="14">
        <v>220567</v>
      </c>
      <c r="N61" s="14">
        <v>220301</v>
      </c>
      <c r="O61" s="14">
        <v>220020</v>
      </c>
      <c r="P61" s="14">
        <v>219686</v>
      </c>
      <c r="Q61" s="14">
        <v>219910</v>
      </c>
      <c r="R61" s="14" cm="1">
        <f t="array" ref="R61:T61">TREND(C61:Q61,$C$1:$Q$1,$R$1:$T$1)</f>
        <v>221950.61904761905</v>
      </c>
      <c r="S61" s="14">
        <v>221998.77976190479</v>
      </c>
      <c r="T61" s="14">
        <v>222046.94047619047</v>
      </c>
      <c r="V61" s="14">
        <f t="shared" si="0"/>
        <v>433.44642857142026</v>
      </c>
      <c r="W61" s="15" t="str">
        <f t="shared" si="1"/>
        <v>ES</v>
      </c>
    </row>
    <row r="62" spans="1:23" ht="15.75" thickBot="1" x14ac:dyDescent="0.3">
      <c r="A62" s="9" t="s">
        <v>149</v>
      </c>
      <c r="B62" s="11" t="s">
        <v>150</v>
      </c>
      <c r="C62" s="14">
        <v>182926</v>
      </c>
      <c r="D62" s="14">
        <v>181802</v>
      </c>
      <c r="E62" s="14">
        <v>182302</v>
      </c>
      <c r="F62" s="14">
        <v>182700</v>
      </c>
      <c r="G62" s="14">
        <v>181589</v>
      </c>
      <c r="H62" s="14">
        <v>178095</v>
      </c>
      <c r="I62" s="14">
        <v>178465</v>
      </c>
      <c r="J62" s="14">
        <v>177123</v>
      </c>
      <c r="K62" s="14">
        <v>175736</v>
      </c>
      <c r="L62" s="14">
        <v>173957</v>
      </c>
      <c r="M62" s="14">
        <v>172656</v>
      </c>
      <c r="N62" s="14">
        <v>171951</v>
      </c>
      <c r="O62" s="14">
        <v>172044</v>
      </c>
      <c r="P62" s="14">
        <v>172539</v>
      </c>
      <c r="Q62" s="14">
        <v>173375</v>
      </c>
      <c r="R62" s="14" cm="1">
        <f t="array" ref="R62:T62">TREND(C62:Q62,$C$1:$Q$1,$R$1:$T$1)</f>
        <v>169878.52380952379</v>
      </c>
      <c r="S62" s="14">
        <v>168969.50595238106</v>
      </c>
      <c r="T62" s="14">
        <v>168060.48809523811</v>
      </c>
      <c r="V62" s="14">
        <f t="shared" si="0"/>
        <v>8181.160714285681</v>
      </c>
      <c r="W62" s="15" t="str">
        <f t="shared" si="1"/>
        <v>ES</v>
      </c>
    </row>
    <row r="63" spans="1:23" ht="15.75" thickBot="1" x14ac:dyDescent="0.3">
      <c r="A63" s="9" t="s">
        <v>151</v>
      </c>
      <c r="B63" s="11" t="s">
        <v>152</v>
      </c>
      <c r="C63" s="14">
        <v>77601</v>
      </c>
      <c r="D63" s="14">
        <v>78618</v>
      </c>
      <c r="E63" s="14">
        <v>80810</v>
      </c>
      <c r="F63" s="14">
        <v>82291</v>
      </c>
      <c r="G63" s="14">
        <v>82489</v>
      </c>
      <c r="H63" s="14">
        <v>83872</v>
      </c>
      <c r="I63" s="14">
        <v>84019</v>
      </c>
      <c r="J63" s="14">
        <v>83593</v>
      </c>
      <c r="K63" s="14">
        <v>83334</v>
      </c>
      <c r="L63" s="14">
        <v>83226</v>
      </c>
      <c r="M63" s="14">
        <v>83459</v>
      </c>
      <c r="N63" s="14">
        <v>83741</v>
      </c>
      <c r="O63" s="14">
        <v>84282</v>
      </c>
      <c r="P63" s="14">
        <v>84873</v>
      </c>
      <c r="Q63" s="14">
        <v>85811</v>
      </c>
      <c r="R63" s="14" cm="1">
        <f t="array" ref="R63:T63">TREND(C63:Q63,$C$1:$Q$1,$R$1:$T$1)</f>
        <v>86203.923809523811</v>
      </c>
      <c r="S63" s="14">
        <v>86629.255952381063</v>
      </c>
      <c r="T63" s="14">
        <v>87054.588095238199</v>
      </c>
      <c r="V63" s="14">
        <f t="shared" si="0"/>
        <v>3827.9892857143568</v>
      </c>
      <c r="W63" s="15" t="str">
        <f t="shared" si="1"/>
        <v>ES</v>
      </c>
    </row>
    <row r="64" spans="1:23" ht="15.75" thickBot="1" x14ac:dyDescent="0.3">
      <c r="A64" s="9" t="s">
        <v>153</v>
      </c>
      <c r="B64" s="11" t="s">
        <v>154</v>
      </c>
      <c r="C64" s="14">
        <v>143748</v>
      </c>
      <c r="D64" s="14">
        <v>145257</v>
      </c>
      <c r="E64" s="14">
        <v>146832</v>
      </c>
      <c r="F64" s="14">
        <v>148334</v>
      </c>
      <c r="G64" s="14">
        <v>150376</v>
      </c>
      <c r="H64" s="14">
        <v>151214</v>
      </c>
      <c r="I64" s="14">
        <v>152270</v>
      </c>
      <c r="J64" s="14">
        <v>150621</v>
      </c>
      <c r="K64" s="14">
        <v>150517</v>
      </c>
      <c r="L64" s="14">
        <v>149892</v>
      </c>
      <c r="M64" s="14">
        <v>149946</v>
      </c>
      <c r="N64" s="14">
        <v>150543</v>
      </c>
      <c r="O64" s="14">
        <v>150530</v>
      </c>
      <c r="P64" s="14">
        <v>150702</v>
      </c>
      <c r="Q64" s="14">
        <v>150984</v>
      </c>
      <c r="R64" s="14" cm="1">
        <f t="array" ref="R64:T64">TREND(C64:Q64,$C$1:$Q$1,$R$1:$T$1)</f>
        <v>152449.95238095231</v>
      </c>
      <c r="S64" s="14">
        <v>152824.81309523806</v>
      </c>
      <c r="T64" s="14">
        <v>153199.67380952381</v>
      </c>
      <c r="V64" s="14">
        <f t="shared" si="0"/>
        <v>3373.7464285713795</v>
      </c>
      <c r="W64" s="15" t="str">
        <f t="shared" si="1"/>
        <v>ES</v>
      </c>
    </row>
    <row r="65" spans="1:23" ht="15.75" thickBot="1" x14ac:dyDescent="0.3">
      <c r="A65" s="9" t="s">
        <v>155</v>
      </c>
      <c r="B65" s="11" t="s">
        <v>156</v>
      </c>
      <c r="C65" s="14">
        <v>147036</v>
      </c>
      <c r="D65" s="14">
        <v>145866</v>
      </c>
      <c r="E65" s="14">
        <v>150071</v>
      </c>
      <c r="F65" s="14">
        <v>152107</v>
      </c>
      <c r="G65" s="14">
        <v>152650</v>
      </c>
      <c r="H65" s="14">
        <v>152698</v>
      </c>
      <c r="I65" s="14">
        <v>153402</v>
      </c>
      <c r="J65" s="14">
        <v>153066</v>
      </c>
      <c r="K65" s="14">
        <v>151962</v>
      </c>
      <c r="L65" s="14">
        <v>151344</v>
      </c>
      <c r="M65" s="14">
        <v>150876</v>
      </c>
      <c r="N65" s="14">
        <v>150979</v>
      </c>
      <c r="O65" s="14">
        <v>151113</v>
      </c>
      <c r="P65" s="14">
        <v>151136</v>
      </c>
      <c r="Q65" s="14">
        <v>152485</v>
      </c>
      <c r="R65" s="14" cm="1">
        <f t="array" ref="R65:T65">TREND(C65:Q65,$C$1:$Q$1,$R$1:$T$1)</f>
        <v>152861.99999999994</v>
      </c>
      <c r="S65" s="14">
        <v>153079.82499999995</v>
      </c>
      <c r="T65" s="14">
        <v>153297.64999999997</v>
      </c>
      <c r="V65" s="14">
        <f t="shared" si="0"/>
        <v>1960.4249999999593</v>
      </c>
      <c r="W65" s="15" t="str">
        <f t="shared" si="1"/>
        <v>ES</v>
      </c>
    </row>
    <row r="66" spans="1:23" ht="15.75" thickBot="1" x14ac:dyDescent="0.3">
      <c r="A66" s="9" t="s">
        <v>157</v>
      </c>
      <c r="B66" s="11" t="s">
        <v>158</v>
      </c>
      <c r="C66" s="14">
        <v>322867</v>
      </c>
      <c r="D66" s="14">
        <v>323600</v>
      </c>
      <c r="E66" s="14">
        <v>325453</v>
      </c>
      <c r="F66" s="14">
        <v>328428</v>
      </c>
      <c r="G66" s="14">
        <v>328547</v>
      </c>
      <c r="H66" s="14">
        <v>328326</v>
      </c>
      <c r="I66" s="14">
        <v>328841</v>
      </c>
      <c r="J66" s="14">
        <v>328704</v>
      </c>
      <c r="K66" s="14">
        <v>328041</v>
      </c>
      <c r="L66" s="14">
        <v>327362</v>
      </c>
      <c r="M66" s="14">
        <v>326609</v>
      </c>
      <c r="N66" s="14">
        <v>325916</v>
      </c>
      <c r="O66" s="14">
        <v>325708</v>
      </c>
      <c r="P66" s="14">
        <v>325701</v>
      </c>
      <c r="Q66" s="14">
        <v>326039</v>
      </c>
      <c r="R66" s="14" cm="1">
        <f t="array" ref="R66:T66">TREND(C66:Q66,$C$1:$Q$1,$R$1:$T$1)</f>
        <v>327175.99047619046</v>
      </c>
      <c r="S66" s="14">
        <v>327238.47261904762</v>
      </c>
      <c r="T66" s="14">
        <v>327300.95476190478</v>
      </c>
      <c r="V66" s="14">
        <f t="shared" si="0"/>
        <v>562.33928571426077</v>
      </c>
      <c r="W66" s="15" t="str">
        <f t="shared" si="1"/>
        <v>ES</v>
      </c>
    </row>
    <row r="67" spans="1:23" ht="15.75" thickBot="1" x14ac:dyDescent="0.3">
      <c r="A67" s="9" t="s">
        <v>159</v>
      </c>
      <c r="B67" s="11" t="s">
        <v>160</v>
      </c>
      <c r="C67" s="14">
        <v>322431</v>
      </c>
      <c r="D67" s="14">
        <v>322673</v>
      </c>
      <c r="E67" s="14">
        <v>331750</v>
      </c>
      <c r="F67" s="14">
        <v>334757</v>
      </c>
      <c r="G67" s="14">
        <v>334418</v>
      </c>
      <c r="H67" s="14">
        <v>329325</v>
      </c>
      <c r="I67" s="14">
        <v>334678</v>
      </c>
      <c r="J67" s="14">
        <v>335052</v>
      </c>
      <c r="K67" s="14">
        <v>332067</v>
      </c>
      <c r="L67" s="14">
        <v>328648</v>
      </c>
      <c r="M67" s="14">
        <v>330525</v>
      </c>
      <c r="N67" s="14">
        <v>329988</v>
      </c>
      <c r="O67" s="14">
        <v>331577</v>
      </c>
      <c r="P67" s="14">
        <v>334887</v>
      </c>
      <c r="Q67" s="14">
        <v>337482</v>
      </c>
      <c r="R67" s="14" cm="1">
        <f t="array" ref="R67:T67">TREND(C67:Q67,$C$1:$Q$1,$R$1:$T$1)</f>
        <v>335437.84761904762</v>
      </c>
      <c r="S67" s="14">
        <v>335948.76190476189</v>
      </c>
      <c r="T67" s="14">
        <v>336459.67619047617</v>
      </c>
      <c r="V67" s="14">
        <f t="shared" si="0"/>
        <v>4598.2285714285681</v>
      </c>
      <c r="W67" s="15" t="str">
        <f t="shared" si="1"/>
        <v>ES</v>
      </c>
    </row>
    <row r="68" spans="1:23" ht="15.75" thickBot="1" x14ac:dyDescent="0.3">
      <c r="A68" s="9" t="s">
        <v>161</v>
      </c>
      <c r="B68" s="11" t="s">
        <v>162</v>
      </c>
      <c r="C68" s="14">
        <v>293255</v>
      </c>
      <c r="D68" s="14">
        <v>294772</v>
      </c>
      <c r="E68" s="14">
        <v>295703</v>
      </c>
      <c r="F68" s="14">
        <v>297332</v>
      </c>
      <c r="G68" s="14">
        <v>297124</v>
      </c>
      <c r="H68" s="14">
        <v>295623</v>
      </c>
      <c r="I68" s="14">
        <v>297355</v>
      </c>
      <c r="J68" s="14">
        <v>296479</v>
      </c>
      <c r="K68" s="14">
        <v>294997</v>
      </c>
      <c r="L68" s="14">
        <v>294098</v>
      </c>
      <c r="M68" s="14">
        <v>292817</v>
      </c>
      <c r="N68" s="14">
        <v>292986</v>
      </c>
      <c r="O68" s="14">
        <v>293642</v>
      </c>
      <c r="P68" s="14">
        <v>295364</v>
      </c>
      <c r="Q68" s="14">
        <v>296692</v>
      </c>
      <c r="R68" s="14" cm="1">
        <f t="array" ref="R68:T68">TREND(C68:Q68,$C$1:$Q$1,$R$1:$T$1)</f>
        <v>294690.01904761908</v>
      </c>
      <c r="S68" s="14">
        <v>294624.27976190485</v>
      </c>
      <c r="T68" s="14">
        <v>294558.54047619051</v>
      </c>
      <c r="V68" s="14">
        <f t="shared" ref="V68:V131" si="2">ABS(AVERAGE(C68:Q68) - AVERAGE(_xlfn.ANCHORARRAY(R68)))</f>
        <v>591.65357142855646</v>
      </c>
      <c r="W68" s="15" t="str">
        <f t="shared" ref="W68:W131" si="3">LEFT(B68, 2)</f>
        <v>ES</v>
      </c>
    </row>
    <row r="69" spans="1:23" ht="15.75" thickBot="1" x14ac:dyDescent="0.3">
      <c r="A69" s="9" t="s">
        <v>163</v>
      </c>
      <c r="B69" s="11" t="s">
        <v>164</v>
      </c>
      <c r="C69" s="14">
        <v>274472</v>
      </c>
      <c r="D69" s="14">
        <v>274037</v>
      </c>
      <c r="E69" s="14">
        <v>275699</v>
      </c>
      <c r="F69" s="14">
        <v>277554</v>
      </c>
      <c r="G69" s="14">
        <v>277198</v>
      </c>
      <c r="H69" s="14">
        <v>276969</v>
      </c>
      <c r="I69" s="14">
        <v>277733</v>
      </c>
      <c r="J69" s="14">
        <v>275274</v>
      </c>
      <c r="K69" s="14">
        <v>275735</v>
      </c>
      <c r="L69" s="14">
        <v>274290</v>
      </c>
      <c r="M69" s="14">
        <v>273422</v>
      </c>
      <c r="N69" s="14">
        <v>272365</v>
      </c>
      <c r="O69" s="14">
        <v>271843</v>
      </c>
      <c r="P69" s="14">
        <v>271780</v>
      </c>
      <c r="Q69" s="14">
        <v>271717</v>
      </c>
      <c r="R69" s="14" cm="1">
        <f t="array" ref="R69:T69">TREND(C69:Q69,$C$1:$Q$1,$R$1:$T$1)</f>
        <v>272056.90476190473</v>
      </c>
      <c r="S69" s="14">
        <v>271729.95119047619</v>
      </c>
      <c r="T69" s="14">
        <v>271402.99761904764</v>
      </c>
      <c r="V69" s="14">
        <f t="shared" si="2"/>
        <v>2942.5821428571362</v>
      </c>
      <c r="W69" s="15" t="str">
        <f t="shared" si="3"/>
        <v>ES</v>
      </c>
    </row>
    <row r="70" spans="1:23" ht="15.75" thickBot="1" x14ac:dyDescent="0.3">
      <c r="A70" s="9" t="s">
        <v>165</v>
      </c>
      <c r="B70" s="11" t="s">
        <v>166</v>
      </c>
      <c r="C70" s="14">
        <v>243320</v>
      </c>
      <c r="D70" s="14">
        <v>244388</v>
      </c>
      <c r="E70" s="14">
        <v>245164</v>
      </c>
      <c r="F70" s="14">
        <v>246056</v>
      </c>
      <c r="G70" s="14">
        <v>246047</v>
      </c>
      <c r="H70" s="14">
        <v>245053</v>
      </c>
      <c r="I70" s="14">
        <v>246146</v>
      </c>
      <c r="J70" s="14">
        <v>245923</v>
      </c>
      <c r="K70" s="14">
        <v>244810</v>
      </c>
      <c r="L70" s="14">
        <v>243870</v>
      </c>
      <c r="M70" s="14">
        <v>243978</v>
      </c>
      <c r="N70" s="14">
        <v>244099</v>
      </c>
      <c r="O70" s="14">
        <v>244850</v>
      </c>
      <c r="P70" s="14">
        <v>245711</v>
      </c>
      <c r="Q70" s="14">
        <v>247604</v>
      </c>
      <c r="R70" s="14" cm="1">
        <f t="array" ref="R70:T70">TREND(C70:Q70,$C$1:$Q$1,$R$1:$T$1)</f>
        <v>245666.57142857142</v>
      </c>
      <c r="S70" s="14">
        <v>245733.06785714286</v>
      </c>
      <c r="T70" s="14">
        <v>245799.5642857143</v>
      </c>
      <c r="V70" s="14">
        <f t="shared" si="2"/>
        <v>598.46785714285215</v>
      </c>
      <c r="W70" s="15" t="str">
        <f t="shared" si="3"/>
        <v>ES</v>
      </c>
    </row>
    <row r="71" spans="1:23" ht="15.75" thickBot="1" x14ac:dyDescent="0.3">
      <c r="A71" s="9" t="s">
        <v>167</v>
      </c>
      <c r="B71" s="11" t="s">
        <v>168</v>
      </c>
      <c r="C71" s="14">
        <v>2547677</v>
      </c>
      <c r="D71" s="14">
        <v>2705603</v>
      </c>
      <c r="E71" s="14">
        <v>2572486</v>
      </c>
      <c r="F71" s="14">
        <v>2576803</v>
      </c>
      <c r="G71" s="14">
        <v>2590650</v>
      </c>
      <c r="H71" s="14">
        <v>2608530</v>
      </c>
      <c r="I71" s="14">
        <v>2614263</v>
      </c>
      <c r="J71" s="14">
        <v>2638842</v>
      </c>
      <c r="K71" s="14">
        <v>2863322</v>
      </c>
      <c r="L71" s="14">
        <v>2872021</v>
      </c>
      <c r="M71" s="14">
        <v>2864731</v>
      </c>
      <c r="N71" s="14">
        <v>2873494</v>
      </c>
      <c r="O71" s="14">
        <v>2872800</v>
      </c>
      <c r="P71" s="14">
        <v>2820219</v>
      </c>
      <c r="Q71" s="14">
        <v>2808293</v>
      </c>
      <c r="R71" s="14" cm="1">
        <f t="array" ref="R71:T71">TREND(C71:Q71,$C$1:$Q$1,$R$1:$T$1)</f>
        <v>2916228.7238095254</v>
      </c>
      <c r="S71" s="14">
        <v>2940509.5309523791</v>
      </c>
      <c r="T71" s="14">
        <v>2964790.3380952403</v>
      </c>
      <c r="V71" s="14">
        <f t="shared" si="2"/>
        <v>218527.26428571483</v>
      </c>
      <c r="W71" s="15" t="str">
        <f t="shared" si="3"/>
        <v>IT</v>
      </c>
    </row>
    <row r="72" spans="1:23" ht="15.75" thickBot="1" x14ac:dyDescent="0.3">
      <c r="A72" s="9" t="s">
        <v>169</v>
      </c>
      <c r="B72" s="11" t="s">
        <v>170</v>
      </c>
      <c r="C72" s="14">
        <v>900608</v>
      </c>
      <c r="D72" s="14">
        <v>900569</v>
      </c>
      <c r="E72" s="14">
        <v>876282</v>
      </c>
      <c r="F72" s="14">
        <v>876940</v>
      </c>
      <c r="G72" s="14">
        <v>877359</v>
      </c>
      <c r="H72" s="14">
        <v>874320</v>
      </c>
      <c r="I72" s="14">
        <v>869312</v>
      </c>
      <c r="J72" s="14">
        <v>872091</v>
      </c>
      <c r="K72" s="14">
        <v>902137</v>
      </c>
      <c r="L72" s="14">
        <v>896773</v>
      </c>
      <c r="M72" s="14">
        <v>890529</v>
      </c>
      <c r="N72" s="14">
        <v>886837</v>
      </c>
      <c r="O72" s="14">
        <v>882523</v>
      </c>
      <c r="P72" s="14">
        <v>860793</v>
      </c>
      <c r="Q72" s="14">
        <v>857910</v>
      </c>
      <c r="R72" s="14" cm="1">
        <f t="array" ref="R72:T72">TREND(C72:Q72,$C$1:$Q$1,$R$1:$T$1)</f>
        <v>871679.59047619021</v>
      </c>
      <c r="S72" s="14">
        <v>870431.34761904739</v>
      </c>
      <c r="T72" s="14">
        <v>869183.10476190457</v>
      </c>
      <c r="V72" s="14">
        <f t="shared" si="2"/>
        <v>11234.185714285937</v>
      </c>
      <c r="W72" s="15" t="str">
        <f t="shared" si="3"/>
        <v>IT</v>
      </c>
    </row>
    <row r="73" spans="1:23" ht="15.75" thickBot="1" x14ac:dyDescent="0.3">
      <c r="A73" s="9" t="s">
        <v>171</v>
      </c>
      <c r="B73" s="11" t="s">
        <v>172</v>
      </c>
      <c r="C73" s="14">
        <v>670820</v>
      </c>
      <c r="D73" s="14">
        <v>666552</v>
      </c>
      <c r="E73" s="14">
        <v>665252</v>
      </c>
      <c r="F73" s="14">
        <v>662222</v>
      </c>
      <c r="G73" s="14">
        <v>659193</v>
      </c>
      <c r="H73" s="14">
        <v>659326</v>
      </c>
      <c r="I73" s="14">
        <v>656829</v>
      </c>
      <c r="J73" s="14">
        <v>654987</v>
      </c>
      <c r="K73" s="14">
        <v>678492</v>
      </c>
      <c r="L73" s="14">
        <v>678492</v>
      </c>
      <c r="M73" s="14">
        <v>674435</v>
      </c>
      <c r="N73" s="14">
        <v>673735</v>
      </c>
      <c r="O73" s="14">
        <v>668405</v>
      </c>
      <c r="P73" s="14">
        <v>652720</v>
      </c>
      <c r="Q73" s="14">
        <v>647422</v>
      </c>
      <c r="R73" s="14" cm="1">
        <f t="array" ref="R73:T73">TREND(C73:Q73,$C$1:$Q$1,$R$1:$T$1)</f>
        <v>662328.13333333319</v>
      </c>
      <c r="S73" s="14">
        <v>662045.13333333319</v>
      </c>
      <c r="T73" s="14">
        <v>661762.13333333319</v>
      </c>
      <c r="V73" s="14">
        <f t="shared" si="2"/>
        <v>2547.0000000001164</v>
      </c>
      <c r="W73" s="15" t="str">
        <f t="shared" si="3"/>
        <v>IT</v>
      </c>
    </row>
    <row r="74" spans="1:23" ht="15.75" thickBot="1" x14ac:dyDescent="0.3">
      <c r="A74" s="9" t="s">
        <v>173</v>
      </c>
      <c r="B74" s="11" t="s">
        <v>174</v>
      </c>
      <c r="C74" s="14">
        <v>620316</v>
      </c>
      <c r="D74" s="14">
        <v>615686</v>
      </c>
      <c r="E74" s="14">
        <v>592370</v>
      </c>
      <c r="F74" s="14">
        <v>592165</v>
      </c>
      <c r="G74" s="14">
        <v>590350</v>
      </c>
      <c r="H74" s="14">
        <v>587680</v>
      </c>
      <c r="I74" s="14">
        <v>584644</v>
      </c>
      <c r="J74" s="14">
        <v>582320</v>
      </c>
      <c r="K74" s="14">
        <v>596958</v>
      </c>
      <c r="L74" s="14">
        <v>592507</v>
      </c>
      <c r="M74" s="14">
        <v>586655</v>
      </c>
      <c r="N74" s="14">
        <v>583601</v>
      </c>
      <c r="O74" s="14">
        <v>580097</v>
      </c>
      <c r="P74" s="14">
        <v>569184</v>
      </c>
      <c r="Q74" s="14">
        <v>565752</v>
      </c>
      <c r="R74" s="14" cm="1">
        <f t="array" ref="R74:T74">TREND(C74:Q74,$C$1:$Q$1,$R$1:$T$1)</f>
        <v>568046.67619047593</v>
      </c>
      <c r="S74" s="14">
        <v>565383.46904761903</v>
      </c>
      <c r="T74" s="14">
        <v>562720.2619047612</v>
      </c>
      <c r="V74" s="14">
        <f t="shared" si="2"/>
        <v>23968.864285714692</v>
      </c>
      <c r="W74" s="15" t="str">
        <f t="shared" si="3"/>
        <v>IT</v>
      </c>
    </row>
    <row r="75" spans="1:23" ht="15.75" thickBot="1" x14ac:dyDescent="0.3">
      <c r="A75" s="9" t="s">
        <v>175</v>
      </c>
      <c r="B75" s="11" t="s">
        <v>176</v>
      </c>
      <c r="C75" s="14">
        <v>366901</v>
      </c>
      <c r="D75" s="14">
        <v>365966</v>
      </c>
      <c r="E75" s="14">
        <v>349606</v>
      </c>
      <c r="F75" s="14">
        <v>350434</v>
      </c>
      <c r="G75" s="14">
        <v>354300</v>
      </c>
      <c r="H75" s="14">
        <v>356419</v>
      </c>
      <c r="I75" s="14">
        <v>357318</v>
      </c>
      <c r="J75" s="14">
        <v>366039</v>
      </c>
      <c r="K75" s="14">
        <v>377207</v>
      </c>
      <c r="L75" s="14">
        <v>381037</v>
      </c>
      <c r="M75" s="14">
        <v>382808</v>
      </c>
      <c r="N75" s="14">
        <v>382258</v>
      </c>
      <c r="O75" s="14">
        <v>380948</v>
      </c>
      <c r="P75" s="14">
        <v>369885</v>
      </c>
      <c r="Q75" s="14">
        <v>366927</v>
      </c>
      <c r="R75" s="14" cm="1">
        <f t="array" ref="R75:T75">TREND(C75:Q75,$C$1:$Q$1,$R$1:$T$1)</f>
        <v>380413.56190476194</v>
      </c>
      <c r="S75" s="14">
        <v>382064.8154761903</v>
      </c>
      <c r="T75" s="14">
        <v>383716.06904761912</v>
      </c>
      <c r="V75" s="14">
        <f t="shared" si="2"/>
        <v>14861.282142857148</v>
      </c>
      <c r="W75" s="15" t="str">
        <f t="shared" si="3"/>
        <v>IT</v>
      </c>
    </row>
    <row r="76" spans="1:23" ht="15.75" thickBot="1" x14ac:dyDescent="0.3">
      <c r="A76" s="9" t="s">
        <v>177</v>
      </c>
      <c r="B76" s="11" t="s">
        <v>178</v>
      </c>
      <c r="C76" s="14">
        <v>326915</v>
      </c>
      <c r="D76" s="14">
        <v>325052</v>
      </c>
      <c r="E76" s="14">
        <v>316136</v>
      </c>
      <c r="F76" s="14">
        <v>315219</v>
      </c>
      <c r="G76" s="14">
        <v>315369</v>
      </c>
      <c r="H76" s="14">
        <v>316483</v>
      </c>
      <c r="I76" s="14">
        <v>315408</v>
      </c>
      <c r="J76" s="14">
        <v>313213</v>
      </c>
      <c r="K76" s="14">
        <v>322751</v>
      </c>
      <c r="L76" s="14">
        <v>327361</v>
      </c>
      <c r="M76" s="14">
        <v>326344</v>
      </c>
      <c r="N76" s="14">
        <v>324198</v>
      </c>
      <c r="O76" s="14">
        <v>323370</v>
      </c>
      <c r="P76" s="14">
        <v>316491</v>
      </c>
      <c r="Q76" s="14">
        <v>315284</v>
      </c>
      <c r="R76" s="14" cm="1">
        <f t="array" ref="R76:T76">TREND(C76:Q76,$C$1:$Q$1,$R$1:$T$1)</f>
        <v>320010.84761904762</v>
      </c>
      <c r="S76" s="14">
        <v>320015.58690476191</v>
      </c>
      <c r="T76" s="14">
        <v>320020.32619047619</v>
      </c>
      <c r="V76" s="14">
        <f t="shared" si="2"/>
        <v>42.653571428556461</v>
      </c>
      <c r="W76" s="15" t="str">
        <f t="shared" si="3"/>
        <v>IT</v>
      </c>
    </row>
    <row r="77" spans="1:23" ht="15.75" thickBot="1" x14ac:dyDescent="0.3">
      <c r="A77" s="9" t="s">
        <v>179</v>
      </c>
      <c r="B77" s="11" t="s">
        <v>180</v>
      </c>
      <c r="C77" s="14">
        <v>373743</v>
      </c>
      <c r="D77" s="14">
        <v>373026</v>
      </c>
      <c r="E77" s="14">
        <v>363636</v>
      </c>
      <c r="F77" s="14">
        <v>365844</v>
      </c>
      <c r="G77" s="14">
        <v>367451</v>
      </c>
      <c r="H77" s="14">
        <v>369653</v>
      </c>
      <c r="I77" s="14">
        <v>371151</v>
      </c>
      <c r="J77" s="14">
        <v>380635</v>
      </c>
      <c r="K77" s="14">
        <v>384202</v>
      </c>
      <c r="L77" s="14">
        <v>386181</v>
      </c>
      <c r="M77" s="14">
        <v>386663</v>
      </c>
      <c r="N77" s="14">
        <v>388367</v>
      </c>
      <c r="O77" s="14">
        <v>389261</v>
      </c>
      <c r="P77" s="14">
        <v>393248</v>
      </c>
      <c r="Q77" s="14">
        <v>395416</v>
      </c>
      <c r="R77" s="14" cm="1">
        <f t="array" ref="R77:T77">TREND(C77:Q77,$C$1:$Q$1,$R$1:$T$1)</f>
        <v>396231.88571428508</v>
      </c>
      <c r="S77" s="14">
        <v>398356.89642857108</v>
      </c>
      <c r="T77" s="14">
        <v>400481.90714285709</v>
      </c>
      <c r="V77" s="14">
        <f t="shared" si="2"/>
        <v>19125.096428571094</v>
      </c>
      <c r="W77" s="15" t="str">
        <f t="shared" si="3"/>
        <v>IT</v>
      </c>
    </row>
    <row r="78" spans="1:23" ht="15.75" thickBot="1" x14ac:dyDescent="0.3">
      <c r="A78" s="9" t="s">
        <v>181</v>
      </c>
      <c r="B78" s="11" t="s">
        <v>182</v>
      </c>
      <c r="C78" s="14">
        <v>304144</v>
      </c>
      <c r="D78" s="14">
        <v>301564</v>
      </c>
      <c r="E78" s="14">
        <v>300252</v>
      </c>
      <c r="F78" s="14">
        <v>298104</v>
      </c>
      <c r="G78" s="14">
        <v>297652</v>
      </c>
      <c r="H78" s="14">
        <v>295817</v>
      </c>
      <c r="I78" s="14">
        <v>293104</v>
      </c>
      <c r="J78" s="14">
        <v>290678</v>
      </c>
      <c r="K78" s="14">
        <v>315576</v>
      </c>
      <c r="L78" s="14">
        <v>315601</v>
      </c>
      <c r="M78" s="14">
        <v>314555</v>
      </c>
      <c r="N78" s="14">
        <v>313396</v>
      </c>
      <c r="O78" s="14">
        <v>311620</v>
      </c>
      <c r="P78" s="14">
        <v>297752</v>
      </c>
      <c r="Q78" s="14">
        <v>296266</v>
      </c>
      <c r="R78" s="14" cm="1">
        <f t="array" ref="R78:T78">TREND(C78:Q78,$C$1:$Q$1,$R$1:$T$1)</f>
        <v>307436.03809523815</v>
      </c>
      <c r="S78" s="14">
        <v>307981.53452380956</v>
      </c>
      <c r="T78" s="14">
        <v>308527.03095238097</v>
      </c>
      <c r="V78" s="14">
        <f t="shared" si="2"/>
        <v>4909.4678571429104</v>
      </c>
      <c r="W78" s="15" t="str">
        <f t="shared" si="3"/>
        <v>IT</v>
      </c>
    </row>
    <row r="79" spans="1:23" ht="15.75" thickBot="1" x14ac:dyDescent="0.3">
      <c r="A79" s="9" t="s">
        <v>183</v>
      </c>
      <c r="B79" s="11" t="s">
        <v>184</v>
      </c>
      <c r="C79" s="14">
        <v>269780</v>
      </c>
      <c r="D79" s="14">
        <v>268934</v>
      </c>
      <c r="E79" s="14">
        <v>261913</v>
      </c>
      <c r="F79" s="14">
        <v>262474</v>
      </c>
      <c r="G79" s="14">
        <v>262672</v>
      </c>
      <c r="H79" s="14">
        <v>262254</v>
      </c>
      <c r="I79" s="14">
        <v>260856</v>
      </c>
      <c r="J79" s="14">
        <v>259263</v>
      </c>
      <c r="K79" s="14">
        <v>264534</v>
      </c>
      <c r="L79" s="14">
        <v>264579</v>
      </c>
      <c r="M79" s="14">
        <v>263352</v>
      </c>
      <c r="N79" s="14">
        <v>261905</v>
      </c>
      <c r="O79" s="14">
        <v>261321</v>
      </c>
      <c r="P79" s="14">
        <v>259961</v>
      </c>
      <c r="Q79" s="14">
        <v>258685</v>
      </c>
      <c r="R79" s="14" cm="1">
        <f t="array" ref="R79:T79">TREND(C79:Q79,$C$1:$Q$1,$R$1:$T$1)</f>
        <v>259221.59999999998</v>
      </c>
      <c r="S79" s="14">
        <v>258770.27499999991</v>
      </c>
      <c r="T79" s="14">
        <v>258318.94999999995</v>
      </c>
      <c r="V79" s="14">
        <f t="shared" si="2"/>
        <v>4061.9250000000757</v>
      </c>
      <c r="W79" s="15" t="str">
        <f t="shared" si="3"/>
        <v>IT</v>
      </c>
    </row>
    <row r="80" spans="1:23" ht="15.75" thickBot="1" x14ac:dyDescent="0.3">
      <c r="A80" s="9" t="s">
        <v>185</v>
      </c>
      <c r="B80" s="11" t="s">
        <v>186</v>
      </c>
      <c r="C80" s="14">
        <v>259380</v>
      </c>
      <c r="D80" s="14">
        <v>260718</v>
      </c>
      <c r="E80" s="14">
        <v>257266</v>
      </c>
      <c r="F80" s="14">
        <v>257371</v>
      </c>
      <c r="G80" s="14">
        <v>255550</v>
      </c>
      <c r="H80" s="14">
        <v>253597</v>
      </c>
      <c r="I80" s="14">
        <v>251842</v>
      </c>
      <c r="J80" s="14">
        <v>253409</v>
      </c>
      <c r="K80" s="14">
        <v>259966</v>
      </c>
      <c r="L80" s="14">
        <v>260125</v>
      </c>
      <c r="M80" s="14">
        <v>258765</v>
      </c>
      <c r="N80" s="14">
        <v>257353</v>
      </c>
      <c r="O80" s="14">
        <v>257275</v>
      </c>
      <c r="P80" s="14">
        <v>258584</v>
      </c>
      <c r="Q80" s="14">
        <v>259087</v>
      </c>
      <c r="R80" s="14" cm="1">
        <f t="array" ref="R80:T80">TREND(C80:Q80,$C$1:$Q$1,$R$1:$T$1)</f>
        <v>257808.0476190476</v>
      </c>
      <c r="S80" s="14">
        <v>257864.98690476187</v>
      </c>
      <c r="T80" s="14">
        <v>257921.92619047617</v>
      </c>
      <c r="V80" s="14">
        <f t="shared" si="2"/>
        <v>512.45357142854482</v>
      </c>
      <c r="W80" s="15" t="str">
        <f t="shared" si="3"/>
        <v>IT</v>
      </c>
    </row>
    <row r="81" spans="1:23" ht="15.75" thickBot="1" x14ac:dyDescent="0.3">
      <c r="A81" s="9" t="s">
        <v>187</v>
      </c>
      <c r="B81" s="11" t="s">
        <v>188</v>
      </c>
      <c r="C81" s="14">
        <v>71313</v>
      </c>
      <c r="D81" s="14">
        <v>70883</v>
      </c>
      <c r="E81" s="14">
        <v>70464</v>
      </c>
      <c r="F81" s="14">
        <v>70646</v>
      </c>
      <c r="G81" s="14">
        <v>70435</v>
      </c>
      <c r="H81" s="14">
        <v>70003</v>
      </c>
      <c r="I81" s="14">
        <v>69675</v>
      </c>
      <c r="J81" s="14">
        <v>72137</v>
      </c>
      <c r="K81" s="14">
        <v>71184</v>
      </c>
      <c r="L81" s="14">
        <v>71657</v>
      </c>
      <c r="M81" s="14">
        <v>71901</v>
      </c>
      <c r="N81" s="14">
        <v>71924</v>
      </c>
      <c r="O81" s="14">
        <v>72077</v>
      </c>
      <c r="P81" s="14">
        <v>72274</v>
      </c>
      <c r="Q81" s="14">
        <v>72399</v>
      </c>
      <c r="R81" s="14" cm="1">
        <f t="array" ref="R81:T81">TREND(C81:Q81,$C$1:$Q$1,$R$1:$T$1)</f>
        <v>72360.228571428568</v>
      </c>
      <c r="S81" s="14">
        <v>72497.157142857148</v>
      </c>
      <c r="T81" s="14">
        <v>72634.085714285728</v>
      </c>
      <c r="V81" s="14">
        <f t="shared" si="2"/>
        <v>1232.3571428571449</v>
      </c>
      <c r="W81" s="15" t="str">
        <f t="shared" si="3"/>
        <v>IT</v>
      </c>
    </row>
    <row r="82" spans="1:23" ht="15.75" thickBot="1" x14ac:dyDescent="0.3">
      <c r="A82" s="9" t="s">
        <v>189</v>
      </c>
      <c r="B82" s="11" t="s">
        <v>190</v>
      </c>
      <c r="C82" s="14">
        <v>111044</v>
      </c>
      <c r="D82" s="14">
        <v>111718</v>
      </c>
      <c r="E82" s="14">
        <v>110497</v>
      </c>
      <c r="F82" s="14">
        <v>111977</v>
      </c>
      <c r="G82" s="14">
        <v>113124</v>
      </c>
      <c r="H82" s="14">
        <v>113736</v>
      </c>
      <c r="I82" s="14">
        <v>114063</v>
      </c>
      <c r="J82" s="14">
        <v>115540</v>
      </c>
      <c r="K82" s="14">
        <v>117285</v>
      </c>
      <c r="L82" s="14">
        <v>117304</v>
      </c>
      <c r="M82" s="14">
        <v>117317</v>
      </c>
      <c r="N82" s="14">
        <v>117417</v>
      </c>
      <c r="O82" s="14">
        <v>117997</v>
      </c>
      <c r="P82" s="14">
        <v>119616</v>
      </c>
      <c r="Q82" s="14">
        <v>120641</v>
      </c>
      <c r="R82" s="14" cm="1">
        <f t="array" ref="R82:T82">TREND(C82:Q82,$C$1:$Q$1,$R$1:$T$1)</f>
        <v>120906.8952380952</v>
      </c>
      <c r="S82" s="14">
        <v>121609.62380952388</v>
      </c>
      <c r="T82" s="14">
        <v>122312.35238095233</v>
      </c>
      <c r="V82" s="14">
        <f t="shared" si="2"/>
        <v>6324.557142857142</v>
      </c>
      <c r="W82" s="15" t="str">
        <f t="shared" si="3"/>
        <v>IT</v>
      </c>
    </row>
    <row r="83" spans="1:23" ht="15.75" thickBot="1" x14ac:dyDescent="0.3">
      <c r="A83" s="9" t="s">
        <v>191</v>
      </c>
      <c r="B83" s="11" t="s">
        <v>192</v>
      </c>
      <c r="C83" s="14">
        <v>206058</v>
      </c>
      <c r="D83" s="14">
        <v>205363</v>
      </c>
      <c r="E83" s="14">
        <v>203885</v>
      </c>
      <c r="F83" s="14">
        <v>203556</v>
      </c>
      <c r="G83" s="14">
        <v>203328</v>
      </c>
      <c r="H83" s="14">
        <v>202878</v>
      </c>
      <c r="I83" s="14">
        <v>201814</v>
      </c>
      <c r="J83" s="14">
        <v>201148</v>
      </c>
      <c r="K83" s="14">
        <v>204849</v>
      </c>
      <c r="L83" s="14">
        <v>205413</v>
      </c>
      <c r="M83" s="14">
        <v>204420</v>
      </c>
      <c r="N83" s="14">
        <v>204234</v>
      </c>
      <c r="O83" s="14">
        <v>204338</v>
      </c>
      <c r="P83" s="14">
        <v>202351</v>
      </c>
      <c r="Q83" s="14">
        <v>201613</v>
      </c>
      <c r="R83" s="14" cm="1">
        <f t="array" ref="R83:T83">TREND(C83:Q83,$C$1:$Q$1,$R$1:$T$1)</f>
        <v>202745.22857142854</v>
      </c>
      <c r="S83" s="14">
        <v>202627.98214285713</v>
      </c>
      <c r="T83" s="14">
        <v>202510.73571428569</v>
      </c>
      <c r="V83" s="14">
        <f t="shared" si="2"/>
        <v>1055.2178571428813</v>
      </c>
      <c r="W83" s="15" t="str">
        <f t="shared" si="3"/>
        <v>IT</v>
      </c>
    </row>
    <row r="84" spans="1:23" ht="15.75" thickBot="1" x14ac:dyDescent="0.3">
      <c r="A84" s="9" t="s">
        <v>193</v>
      </c>
      <c r="B84" s="11" t="s">
        <v>194</v>
      </c>
      <c r="C84" s="14">
        <v>161390</v>
      </c>
      <c r="D84" s="14">
        <v>161944</v>
      </c>
      <c r="E84" s="14">
        <v>157418</v>
      </c>
      <c r="F84" s="14">
        <v>159199</v>
      </c>
      <c r="G84" s="14">
        <v>160451</v>
      </c>
      <c r="H84" s="14">
        <v>161722</v>
      </c>
      <c r="I84" s="14">
        <v>162097</v>
      </c>
      <c r="J84" s="14">
        <v>162986</v>
      </c>
      <c r="K84" s="14">
        <v>166030</v>
      </c>
      <c r="L84" s="14">
        <v>165668</v>
      </c>
      <c r="M84" s="14">
        <v>166134</v>
      </c>
      <c r="N84" s="14">
        <v>166676</v>
      </c>
      <c r="O84" s="14">
        <v>165683</v>
      </c>
      <c r="P84" s="14">
        <v>164768</v>
      </c>
      <c r="Q84" s="14">
        <v>164880</v>
      </c>
      <c r="R84" s="14" cm="1">
        <f t="array" ref="R84:T84">TREND(C84:Q84,$C$1:$Q$1,$R$1:$T$1)</f>
        <v>167178.71428571432</v>
      </c>
      <c r="S84" s="14">
        <v>167684.00357142859</v>
      </c>
      <c r="T84" s="14">
        <v>168189.29285714286</v>
      </c>
      <c r="V84" s="14">
        <f t="shared" si="2"/>
        <v>4547.6035714285972</v>
      </c>
      <c r="W84" s="15" t="str">
        <f t="shared" si="3"/>
        <v>IT</v>
      </c>
    </row>
    <row r="85" spans="1:23" ht="15.75" thickBot="1" x14ac:dyDescent="0.3">
      <c r="A85" s="9" t="s">
        <v>195</v>
      </c>
      <c r="B85" s="11" t="s">
        <v>196</v>
      </c>
      <c r="C85" s="14">
        <v>101862</v>
      </c>
      <c r="D85" s="14">
        <v>101480</v>
      </c>
      <c r="E85" s="14">
        <v>100300</v>
      </c>
      <c r="F85" s="14">
        <v>100666</v>
      </c>
      <c r="G85" s="14">
        <v>100779</v>
      </c>
      <c r="H85" s="14">
        <v>100926</v>
      </c>
      <c r="I85" s="14">
        <v>100465</v>
      </c>
      <c r="J85" s="14">
        <v>100343</v>
      </c>
      <c r="K85" s="14">
        <v>101742</v>
      </c>
      <c r="L85" s="14">
        <v>101518</v>
      </c>
      <c r="M85" s="14">
        <v>100861</v>
      </c>
      <c r="N85" s="14">
        <v>100696</v>
      </c>
      <c r="O85" s="14">
        <v>100924</v>
      </c>
      <c r="P85" s="14">
        <v>99307</v>
      </c>
      <c r="Q85" s="14">
        <v>99077</v>
      </c>
      <c r="R85" s="14" cm="1">
        <f t="array" ref="R85:T85">TREND(C85:Q85,$C$1:$Q$1,$R$1:$T$1)</f>
        <v>99970.133333333331</v>
      </c>
      <c r="S85" s="14">
        <v>99875.183333333349</v>
      </c>
      <c r="T85" s="14">
        <v>99780.233333333337</v>
      </c>
      <c r="V85" s="14">
        <f t="shared" si="2"/>
        <v>854.54999999998836</v>
      </c>
      <c r="W85" s="15" t="str">
        <f t="shared" si="3"/>
        <v>IT</v>
      </c>
    </row>
    <row r="86" spans="1:23" ht="15.75" thickBot="1" x14ac:dyDescent="0.3">
      <c r="A86" s="9" t="s">
        <v>197</v>
      </c>
      <c r="B86" s="11" t="s">
        <v>198</v>
      </c>
      <c r="C86" s="14">
        <v>122457</v>
      </c>
      <c r="D86" s="14">
        <v>122402</v>
      </c>
      <c r="E86" s="14">
        <v>117456</v>
      </c>
      <c r="F86" s="14">
        <v>117781</v>
      </c>
      <c r="G86" s="14">
        <v>117871</v>
      </c>
      <c r="H86" s="14">
        <v>117631</v>
      </c>
      <c r="I86" s="14">
        <v>116846</v>
      </c>
      <c r="J86" s="14">
        <v>117091</v>
      </c>
      <c r="K86" s="14">
        <v>121325</v>
      </c>
      <c r="L86" s="14">
        <v>121366</v>
      </c>
      <c r="M86" s="14">
        <v>121014</v>
      </c>
      <c r="N86" s="14">
        <v>120420</v>
      </c>
      <c r="O86" s="14">
        <v>119217</v>
      </c>
      <c r="P86" s="14">
        <v>120463</v>
      </c>
      <c r="Q86" s="14">
        <v>119862</v>
      </c>
      <c r="R86" s="14" cm="1">
        <f t="array" ref="R86:T86">TREND(C86:Q86,$C$1:$Q$1,$R$1:$T$1)</f>
        <v>119859.37142857144</v>
      </c>
      <c r="S86" s="14">
        <v>119898.44285714286</v>
      </c>
      <c r="T86" s="14">
        <v>119937.51428571429</v>
      </c>
      <c r="V86" s="14">
        <f t="shared" si="2"/>
        <v>351.64285714286962</v>
      </c>
      <c r="W86" s="15" t="str">
        <f t="shared" si="3"/>
        <v>IT</v>
      </c>
    </row>
    <row r="87" spans="1:23" ht="15.75" thickBot="1" x14ac:dyDescent="0.3">
      <c r="A87" s="9" t="s">
        <v>199</v>
      </c>
      <c r="B87" s="11" t="s">
        <v>200</v>
      </c>
      <c r="C87" s="14">
        <v>51337</v>
      </c>
      <c r="D87" s="14">
        <v>51140</v>
      </c>
      <c r="E87" s="14">
        <v>49918</v>
      </c>
      <c r="F87" s="14">
        <v>49616</v>
      </c>
      <c r="G87" s="14">
        <v>49177</v>
      </c>
      <c r="H87" s="14">
        <v>48921</v>
      </c>
      <c r="I87" s="14">
        <v>48675</v>
      </c>
      <c r="J87" s="14">
        <v>48487</v>
      </c>
      <c r="K87" s="14">
        <v>49392</v>
      </c>
      <c r="L87" s="14">
        <v>49434</v>
      </c>
      <c r="M87" s="14">
        <v>49431</v>
      </c>
      <c r="N87" s="14">
        <v>49320</v>
      </c>
      <c r="O87" s="14">
        <v>49262</v>
      </c>
      <c r="P87" s="14">
        <v>48675</v>
      </c>
      <c r="Q87" s="14">
        <v>48337</v>
      </c>
      <c r="R87" s="14" cm="1">
        <f t="array" ref="R87:T87">TREND(C87:Q87,$C$1:$Q$1,$R$1:$T$1)</f>
        <v>48329.590476190438</v>
      </c>
      <c r="S87" s="14">
        <v>48194.77261904761</v>
      </c>
      <c r="T87" s="14">
        <v>48059.954761904723</v>
      </c>
      <c r="V87" s="14">
        <f t="shared" si="2"/>
        <v>1213.3607142857436</v>
      </c>
      <c r="W87" s="15" t="str">
        <f t="shared" si="3"/>
        <v>IT</v>
      </c>
    </row>
    <row r="88" spans="1:23" ht="15.75" thickBot="1" x14ac:dyDescent="0.3">
      <c r="A88" s="9" t="s">
        <v>201</v>
      </c>
      <c r="B88" s="11" t="s">
        <v>202</v>
      </c>
      <c r="C88" s="14">
        <v>79432</v>
      </c>
      <c r="D88" s="14">
        <v>79228</v>
      </c>
      <c r="E88" s="14">
        <v>75761</v>
      </c>
      <c r="F88" s="14">
        <v>75568</v>
      </c>
      <c r="G88" s="14">
        <v>75401</v>
      </c>
      <c r="H88" s="14">
        <v>75531</v>
      </c>
      <c r="I88" s="14">
        <v>75625</v>
      </c>
      <c r="J88" s="14">
        <v>74868</v>
      </c>
      <c r="K88" s="14">
        <v>77099</v>
      </c>
      <c r="L88" s="14">
        <v>76887</v>
      </c>
      <c r="M88" s="14">
        <v>76326</v>
      </c>
      <c r="N88" s="14">
        <v>76126</v>
      </c>
      <c r="O88" s="14">
        <v>75561</v>
      </c>
      <c r="P88" s="14">
        <v>74757</v>
      </c>
      <c r="Q88" s="14">
        <v>73984</v>
      </c>
      <c r="R88" s="14" cm="1">
        <f t="array" ref="R88:T88">TREND(C88:Q88,$C$1:$Q$1,$R$1:$T$1)</f>
        <v>74521.628571428533</v>
      </c>
      <c r="S88" s="14">
        <v>74318.882142857125</v>
      </c>
      <c r="T88" s="14">
        <v>74116.135714285716</v>
      </c>
      <c r="V88" s="14">
        <f t="shared" si="2"/>
        <v>1824.7178571428813</v>
      </c>
      <c r="W88" s="15" t="str">
        <f t="shared" si="3"/>
        <v>IT</v>
      </c>
    </row>
    <row r="89" spans="1:23" ht="15.75" thickBot="1" x14ac:dyDescent="0.3">
      <c r="A89" s="9" t="s">
        <v>203</v>
      </c>
      <c r="B89" s="11" t="s">
        <v>204</v>
      </c>
      <c r="C89" s="14">
        <v>197582</v>
      </c>
      <c r="D89" s="14">
        <v>196369</v>
      </c>
      <c r="E89" s="14">
        <v>201936</v>
      </c>
      <c r="F89" s="14">
        <v>201532</v>
      </c>
      <c r="G89" s="14">
        <v>201598</v>
      </c>
      <c r="H89" s="14">
        <v>200573</v>
      </c>
      <c r="I89" s="14">
        <v>199936</v>
      </c>
      <c r="J89" s="14">
        <v>198728</v>
      </c>
      <c r="K89" s="14">
        <v>203257</v>
      </c>
      <c r="L89" s="14">
        <v>202016</v>
      </c>
      <c r="M89" s="14">
        <v>201100</v>
      </c>
      <c r="N89" s="14">
        <v>199561</v>
      </c>
      <c r="O89" s="14">
        <v>198283</v>
      </c>
      <c r="P89" s="14">
        <v>192775</v>
      </c>
      <c r="Q89" s="14">
        <v>191050</v>
      </c>
      <c r="R89" s="14" cm="1">
        <f t="array" ref="R89:T89">TREND(C89:Q89,$C$1:$Q$1,$R$1:$T$1)</f>
        <v>196551.42857142864</v>
      </c>
      <c r="S89" s="14">
        <v>196234.55714285711</v>
      </c>
      <c r="T89" s="14">
        <v>195917.6857142857</v>
      </c>
      <c r="V89" s="14">
        <f t="shared" si="2"/>
        <v>2851.8428571428522</v>
      </c>
      <c r="W89" s="15" t="str">
        <f t="shared" si="3"/>
        <v>IT</v>
      </c>
    </row>
    <row r="90" spans="1:23" ht="15.75" thickBot="1" x14ac:dyDescent="0.3">
      <c r="A90" s="9" t="s">
        <v>205</v>
      </c>
      <c r="B90" s="11" t="s">
        <v>206</v>
      </c>
      <c r="C90" s="14">
        <v>68577</v>
      </c>
      <c r="D90" s="14">
        <v>68252</v>
      </c>
      <c r="E90" s="14">
        <v>67435</v>
      </c>
      <c r="F90" s="14">
        <v>67325</v>
      </c>
      <c r="G90" s="14">
        <v>67228</v>
      </c>
      <c r="H90" s="14">
        <v>66844</v>
      </c>
      <c r="I90" s="14">
        <v>66698</v>
      </c>
      <c r="J90" s="14">
        <v>66405</v>
      </c>
      <c r="K90" s="14">
        <v>67403</v>
      </c>
      <c r="L90" s="14">
        <v>67348</v>
      </c>
      <c r="M90" s="14">
        <v>67122</v>
      </c>
      <c r="N90" s="14">
        <v>67168</v>
      </c>
      <c r="O90" s="14">
        <v>67211</v>
      </c>
      <c r="P90" s="14">
        <v>66734</v>
      </c>
      <c r="Q90" s="14">
        <v>66393</v>
      </c>
      <c r="R90" s="14" cm="1">
        <f t="array" ref="R90:T90">TREND(C90:Q90,$C$1:$Q$1,$R$1:$T$1)</f>
        <v>66502.419047619071</v>
      </c>
      <c r="S90" s="14">
        <v>66414.029761904792</v>
      </c>
      <c r="T90" s="14">
        <v>66325.640476190485</v>
      </c>
      <c r="V90" s="14">
        <f t="shared" si="2"/>
        <v>795.50357142856228</v>
      </c>
      <c r="W90" s="15" t="str">
        <f t="shared" si="3"/>
        <v>IT</v>
      </c>
    </row>
    <row r="91" spans="1:23" ht="15.75" thickBot="1" x14ac:dyDescent="0.3">
      <c r="A91" s="9" t="s">
        <v>207</v>
      </c>
      <c r="B91" s="11" t="s">
        <v>208</v>
      </c>
      <c r="C91" s="14">
        <v>94612</v>
      </c>
      <c r="D91" s="14">
        <v>94381</v>
      </c>
      <c r="E91" s="14">
        <v>91487</v>
      </c>
      <c r="F91" s="14">
        <v>90713</v>
      </c>
      <c r="G91" s="14">
        <v>90197</v>
      </c>
      <c r="H91" s="14">
        <v>89727</v>
      </c>
      <c r="I91" s="14">
        <v>89319</v>
      </c>
      <c r="J91" s="14">
        <v>89062</v>
      </c>
      <c r="K91" s="14">
        <v>91028</v>
      </c>
      <c r="L91" s="14">
        <v>90840</v>
      </c>
      <c r="M91" s="14">
        <v>90612</v>
      </c>
      <c r="N91" s="14">
        <v>90240</v>
      </c>
      <c r="O91" s="14">
        <v>89718</v>
      </c>
      <c r="P91" s="14">
        <v>88085</v>
      </c>
      <c r="Q91" s="14">
        <v>87397</v>
      </c>
      <c r="R91" s="14" cm="1">
        <f t="array" ref="R91:T91">TREND(C91:Q91,$C$1:$Q$1,$R$1:$T$1)</f>
        <v>87813.447619047598</v>
      </c>
      <c r="S91" s="14">
        <v>87478.31190476194</v>
      </c>
      <c r="T91" s="14">
        <v>87143.176190476166</v>
      </c>
      <c r="V91" s="14">
        <f t="shared" si="2"/>
        <v>3016.2214285714435</v>
      </c>
      <c r="W91" s="15" t="str">
        <f t="shared" si="3"/>
        <v>IT</v>
      </c>
    </row>
    <row r="92" spans="1:23" ht="15.75" thickBot="1" x14ac:dyDescent="0.3">
      <c r="A92" s="9" t="s">
        <v>209</v>
      </c>
      <c r="B92" s="11" t="s">
        <v>210</v>
      </c>
      <c r="C92" s="14">
        <v>184369</v>
      </c>
      <c r="D92" s="14">
        <v>184179</v>
      </c>
      <c r="E92" s="14">
        <v>181153</v>
      </c>
      <c r="F92" s="14">
        <v>180874</v>
      </c>
      <c r="G92" s="14">
        <v>180824</v>
      </c>
      <c r="H92" s="14">
        <v>181178</v>
      </c>
      <c r="I92" s="14">
        <v>180719</v>
      </c>
      <c r="J92" s="14">
        <v>180686</v>
      </c>
      <c r="K92" s="14">
        <v>184937</v>
      </c>
      <c r="L92" s="14">
        <v>183974</v>
      </c>
      <c r="M92" s="14">
        <v>183035</v>
      </c>
      <c r="N92" s="14">
        <v>182551</v>
      </c>
      <c r="O92" s="14">
        <v>181447</v>
      </c>
      <c r="P92" s="14">
        <v>176299</v>
      </c>
      <c r="Q92" s="14">
        <v>174885</v>
      </c>
      <c r="R92" s="14" cm="1">
        <f t="array" ref="R92:T92">TREND(C92:Q92,$C$1:$Q$1,$R$1:$T$1)</f>
        <v>178863.13333333342</v>
      </c>
      <c r="S92" s="14">
        <v>178545.1083333334</v>
      </c>
      <c r="T92" s="14">
        <v>178227.08333333337</v>
      </c>
      <c r="V92" s="14">
        <f t="shared" si="2"/>
        <v>2862.2249999999476</v>
      </c>
      <c r="W92" s="15" t="str">
        <f t="shared" si="3"/>
        <v>IT</v>
      </c>
    </row>
    <row r="93" spans="1:23" ht="15.75" thickBot="1" x14ac:dyDescent="0.3">
      <c r="A93" s="9" t="s">
        <v>211</v>
      </c>
      <c r="B93" s="11" t="s">
        <v>212</v>
      </c>
      <c r="C93" s="14">
        <v>127893</v>
      </c>
      <c r="D93" s="14">
        <v>128611</v>
      </c>
      <c r="E93" s="14">
        <v>122981</v>
      </c>
      <c r="F93" s="14">
        <v>123225</v>
      </c>
      <c r="G93" s="14">
        <v>123290</v>
      </c>
      <c r="H93" s="14">
        <v>123729</v>
      </c>
      <c r="I93" s="14">
        <v>123624</v>
      </c>
      <c r="J93" s="14">
        <v>125672</v>
      </c>
      <c r="K93" s="14">
        <v>127715</v>
      </c>
      <c r="L93" s="14">
        <v>127625</v>
      </c>
      <c r="M93" s="14">
        <v>127525</v>
      </c>
      <c r="N93" s="14">
        <v>127533</v>
      </c>
      <c r="O93" s="14">
        <v>126769</v>
      </c>
      <c r="P93" s="14">
        <v>125998</v>
      </c>
      <c r="Q93" s="14">
        <v>125273</v>
      </c>
      <c r="R93" s="14" cm="1">
        <f t="array" ref="R93:T93">TREND(C93:Q93,$C$1:$Q$1,$R$1:$T$1)</f>
        <v>126594.92380952381</v>
      </c>
      <c r="S93" s="14">
        <v>126690.43095238096</v>
      </c>
      <c r="T93" s="14">
        <v>126785.93809523809</v>
      </c>
      <c r="V93" s="14">
        <f t="shared" si="2"/>
        <v>859.56428571428114</v>
      </c>
      <c r="W93" s="15" t="str">
        <f t="shared" si="3"/>
        <v>IT</v>
      </c>
    </row>
    <row r="94" spans="1:23" ht="15.75" thickBot="1" x14ac:dyDescent="0.3">
      <c r="A94" s="9" t="s">
        <v>213</v>
      </c>
      <c r="B94" s="11" t="s">
        <v>214</v>
      </c>
      <c r="C94" s="14">
        <v>160391</v>
      </c>
      <c r="D94" s="14">
        <v>159312</v>
      </c>
      <c r="E94" s="14">
        <v>153601</v>
      </c>
      <c r="F94" s="14">
        <v>152415</v>
      </c>
      <c r="G94" s="14">
        <v>151517</v>
      </c>
      <c r="H94" s="14">
        <v>150531</v>
      </c>
      <c r="I94" s="14">
        <v>149343</v>
      </c>
      <c r="J94" s="14">
        <v>149575</v>
      </c>
      <c r="K94" s="14">
        <v>154019</v>
      </c>
      <c r="L94" s="14">
        <v>154478</v>
      </c>
      <c r="M94" s="14">
        <v>154460</v>
      </c>
      <c r="N94" s="14">
        <v>154083</v>
      </c>
      <c r="O94" s="14">
        <v>154106</v>
      </c>
      <c r="P94" s="14">
        <v>151504</v>
      </c>
      <c r="Q94" s="14">
        <v>151005</v>
      </c>
      <c r="R94" s="14" cm="1">
        <f t="array" ref="R94:T94">TREND(C94:Q94,$C$1:$Q$1,$R$1:$T$1)</f>
        <v>151014.45714285714</v>
      </c>
      <c r="S94" s="14">
        <v>150721.76428571425</v>
      </c>
      <c r="T94" s="14">
        <v>150429.07142857148</v>
      </c>
      <c r="V94" s="14">
        <f t="shared" si="2"/>
        <v>2634.2357142857218</v>
      </c>
      <c r="W94" s="15" t="str">
        <f t="shared" si="3"/>
        <v>IT</v>
      </c>
    </row>
    <row r="95" spans="1:23" ht="15.75" thickBot="1" x14ac:dyDescent="0.3">
      <c r="A95" s="9" t="s">
        <v>215</v>
      </c>
      <c r="B95" s="11" t="s">
        <v>216</v>
      </c>
      <c r="C95" s="14">
        <v>210985</v>
      </c>
      <c r="D95" s="14">
        <v>210301</v>
      </c>
      <c r="E95" s="14">
        <v>204036</v>
      </c>
      <c r="F95" s="14">
        <v>205768</v>
      </c>
      <c r="G95" s="14">
        <v>206333</v>
      </c>
      <c r="H95" s="14">
        <v>206936</v>
      </c>
      <c r="I95" s="14">
        <v>205631</v>
      </c>
      <c r="J95" s="14">
        <v>207245</v>
      </c>
      <c r="K95" s="14">
        <v>209678</v>
      </c>
      <c r="L95" s="14">
        <v>211210</v>
      </c>
      <c r="M95" s="14">
        <v>210401</v>
      </c>
      <c r="N95" s="14">
        <v>209829</v>
      </c>
      <c r="O95" s="14">
        <v>210440</v>
      </c>
      <c r="P95" s="14">
        <v>209995</v>
      </c>
      <c r="Q95" s="14">
        <v>210077</v>
      </c>
      <c r="R95" s="14" cm="1">
        <f t="array" ref="R95:T95">TREND(C95:Q95,$C$1:$Q$1,$R$1:$T$1)</f>
        <v>210444.45714285714</v>
      </c>
      <c r="S95" s="14">
        <v>210676.13928571431</v>
      </c>
      <c r="T95" s="14">
        <v>210907.82142857142</v>
      </c>
      <c r="V95" s="14">
        <f t="shared" si="2"/>
        <v>2085.1392857142782</v>
      </c>
      <c r="W95" s="15" t="str">
        <f t="shared" si="3"/>
        <v>IT</v>
      </c>
    </row>
    <row r="96" spans="1:23" ht="15.75" thickBot="1" x14ac:dyDescent="0.3">
      <c r="A96" s="9" t="s">
        <v>217</v>
      </c>
      <c r="B96" s="11" t="s">
        <v>218</v>
      </c>
      <c r="C96" s="14">
        <v>191059</v>
      </c>
      <c r="D96" s="14">
        <v>190044</v>
      </c>
      <c r="E96" s="14">
        <v>188184</v>
      </c>
      <c r="F96" s="14">
        <v>188638</v>
      </c>
      <c r="G96" s="14">
        <v>188152</v>
      </c>
      <c r="H96" s="14">
        <v>189576</v>
      </c>
      <c r="I96" s="14">
        <v>189085</v>
      </c>
      <c r="J96" s="14">
        <v>188520</v>
      </c>
      <c r="K96" s="14">
        <v>193599</v>
      </c>
      <c r="L96" s="14">
        <v>196058</v>
      </c>
      <c r="M96" s="14">
        <v>196480</v>
      </c>
      <c r="N96" s="14">
        <v>196670</v>
      </c>
      <c r="O96" s="14">
        <v>196745</v>
      </c>
      <c r="P96" s="14">
        <v>196134</v>
      </c>
      <c r="Q96" s="14">
        <v>196340</v>
      </c>
      <c r="R96" s="14" cm="1">
        <f t="array" ref="R96:T96">TREND(C96:Q96,$C$1:$Q$1,$R$1:$T$1)</f>
        <v>197806.60952380951</v>
      </c>
      <c r="S96" s="14">
        <v>198488.40238095238</v>
      </c>
      <c r="T96" s="14">
        <v>199170.19523809524</v>
      </c>
      <c r="V96" s="14">
        <f t="shared" si="2"/>
        <v>6136.1357142857159</v>
      </c>
      <c r="W96" s="15" t="str">
        <f t="shared" si="3"/>
        <v>IT</v>
      </c>
    </row>
    <row r="97" spans="1:23" ht="15.75" thickBot="1" x14ac:dyDescent="0.3">
      <c r="A97" s="9" t="s">
        <v>219</v>
      </c>
      <c r="B97" s="11" t="s">
        <v>220</v>
      </c>
      <c r="C97" s="14">
        <v>180469</v>
      </c>
      <c r="D97" s="14">
        <v>180080</v>
      </c>
      <c r="E97" s="14">
        <v>175913</v>
      </c>
      <c r="F97" s="14">
        <v>177163</v>
      </c>
      <c r="G97" s="14">
        <v>177814</v>
      </c>
      <c r="H97" s="14">
        <v>178828</v>
      </c>
      <c r="I97" s="14">
        <v>179095</v>
      </c>
      <c r="J97" s="14">
        <v>179353</v>
      </c>
      <c r="K97" s="14">
        <v>184525</v>
      </c>
      <c r="L97" s="14">
        <v>185148</v>
      </c>
      <c r="M97" s="14">
        <v>184973</v>
      </c>
      <c r="N97" s="14">
        <v>184727</v>
      </c>
      <c r="O97" s="14">
        <v>185273</v>
      </c>
      <c r="P97" s="14">
        <v>189016</v>
      </c>
      <c r="Q97" s="14">
        <v>189013</v>
      </c>
      <c r="R97" s="14" cm="1">
        <f t="array" ref="R97:T97">TREND(C97:Q97,$C$1:$Q$1,$R$1:$T$1)</f>
        <v>188664.8666666667</v>
      </c>
      <c r="S97" s="14">
        <v>189486.39166666684</v>
      </c>
      <c r="T97" s="14">
        <v>190307.91666666674</v>
      </c>
      <c r="V97" s="14">
        <f t="shared" si="2"/>
        <v>7393.7250000000931</v>
      </c>
      <c r="W97" s="15" t="str">
        <f t="shared" si="3"/>
        <v>IT</v>
      </c>
    </row>
    <row r="98" spans="1:23" ht="15.75" thickBot="1" x14ac:dyDescent="0.3">
      <c r="A98" s="9" t="s">
        <v>221</v>
      </c>
      <c r="B98" s="11" t="s">
        <v>222</v>
      </c>
      <c r="C98" s="14">
        <v>153650</v>
      </c>
      <c r="D98" s="14">
        <v>153529</v>
      </c>
      <c r="E98" s="14">
        <v>150571</v>
      </c>
      <c r="F98" s="14">
        <v>149745</v>
      </c>
      <c r="G98" s="14">
        <v>148783</v>
      </c>
      <c r="H98" s="14">
        <v>147916</v>
      </c>
      <c r="I98" s="14">
        <v>147045</v>
      </c>
      <c r="J98" s="14">
        <v>148573</v>
      </c>
      <c r="K98" s="14">
        <v>153143</v>
      </c>
      <c r="L98" s="14">
        <v>152770</v>
      </c>
      <c r="M98" s="14">
        <v>151991</v>
      </c>
      <c r="N98" s="14">
        <v>151726</v>
      </c>
      <c r="O98" s="14">
        <v>151372</v>
      </c>
      <c r="P98" s="14">
        <v>150652</v>
      </c>
      <c r="Q98" s="14">
        <v>149673</v>
      </c>
      <c r="R98" s="14" cm="1">
        <f t="array" ref="R98:T98">TREND(C98:Q98,$C$1:$Q$1,$R$1:$T$1)</f>
        <v>150521.4</v>
      </c>
      <c r="S98" s="14">
        <v>150493.75</v>
      </c>
      <c r="T98" s="14">
        <v>150466.1</v>
      </c>
      <c r="V98" s="14">
        <f t="shared" si="2"/>
        <v>248.85000000000582</v>
      </c>
      <c r="W98" s="15" t="str">
        <f t="shared" si="3"/>
        <v>IT</v>
      </c>
    </row>
    <row r="99" spans="1:23" ht="15.75" thickBot="1" x14ac:dyDescent="0.3">
      <c r="A99" s="9" t="s">
        <v>223</v>
      </c>
      <c r="B99" s="11" t="s">
        <v>224</v>
      </c>
      <c r="C99" s="14">
        <v>134820</v>
      </c>
      <c r="D99" s="14">
        <v>132790</v>
      </c>
      <c r="E99" s="14">
        <v>134023</v>
      </c>
      <c r="F99" s="14">
        <v>133901</v>
      </c>
      <c r="G99" s="14">
        <v>133282</v>
      </c>
      <c r="H99" s="14">
        <v>132847</v>
      </c>
      <c r="I99" s="14">
        <v>132741</v>
      </c>
      <c r="J99" s="14">
        <v>131925</v>
      </c>
      <c r="K99" s="14">
        <v>133885</v>
      </c>
      <c r="L99" s="14">
        <v>135603</v>
      </c>
      <c r="M99" s="14">
        <v>135261</v>
      </c>
      <c r="N99" s="14">
        <v>134850</v>
      </c>
      <c r="O99" s="14">
        <v>133970</v>
      </c>
      <c r="P99" s="14">
        <v>132364</v>
      </c>
      <c r="Q99" s="14">
        <v>131556</v>
      </c>
      <c r="R99" s="14" cm="1">
        <f t="array" ref="R99:T99">TREND(C99:Q99,$C$1:$Q$1,$R$1:$T$1)</f>
        <v>133322.7238095238</v>
      </c>
      <c r="S99" s="14">
        <v>133289.58095238096</v>
      </c>
      <c r="T99" s="14">
        <v>133256.43809523809</v>
      </c>
      <c r="V99" s="14">
        <f t="shared" si="2"/>
        <v>298.28571428573923</v>
      </c>
      <c r="W99" s="15" t="str">
        <f t="shared" si="3"/>
        <v>IT</v>
      </c>
    </row>
    <row r="100" spans="1:23" ht="15.75" thickBot="1" x14ac:dyDescent="0.3">
      <c r="A100" s="9" t="s">
        <v>225</v>
      </c>
      <c r="B100" s="11" t="s">
        <v>226</v>
      </c>
      <c r="C100" s="14">
        <v>245159</v>
      </c>
      <c r="D100" s="14">
        <v>243997</v>
      </c>
      <c r="E100" s="14">
        <v>244710</v>
      </c>
      <c r="F100" s="14">
        <v>244218</v>
      </c>
      <c r="G100" s="14">
        <v>243970</v>
      </c>
      <c r="H100" s="14">
        <v>243846</v>
      </c>
      <c r="I100" s="14">
        <v>242914</v>
      </c>
      <c r="J100" s="14">
        <v>242267</v>
      </c>
      <c r="K100" s="14">
        <v>241997</v>
      </c>
      <c r="L100" s="14">
        <v>240414</v>
      </c>
      <c r="M100" s="14">
        <v>238439</v>
      </c>
      <c r="N100" s="14">
        <v>236962</v>
      </c>
      <c r="O100" s="14">
        <v>234293</v>
      </c>
      <c r="P100" s="14">
        <v>229280</v>
      </c>
      <c r="Q100" s="14">
        <v>227424</v>
      </c>
      <c r="R100" s="14" cm="1">
        <f t="array" ref="R100:T100">TREND(C100:Q100,$C$1:$Q$1,$R$1:$T$1)</f>
        <v>230908.95238095243</v>
      </c>
      <c r="S100" s="14">
        <v>229773.48809523787</v>
      </c>
      <c r="T100" s="14">
        <v>228638.02380952379</v>
      </c>
      <c r="V100" s="14">
        <f t="shared" si="2"/>
        <v>10219.178571428638</v>
      </c>
      <c r="W100" s="15" t="str">
        <f t="shared" si="3"/>
        <v>IT</v>
      </c>
    </row>
    <row r="101" spans="1:23" ht="15.75" thickBot="1" x14ac:dyDescent="0.3">
      <c r="A101" s="9" t="s">
        <v>227</v>
      </c>
      <c r="B101" s="11" t="s">
        <v>228</v>
      </c>
      <c r="C101" s="14">
        <v>185660</v>
      </c>
      <c r="D101" s="14">
        <v>185603</v>
      </c>
      <c r="E101" s="14">
        <v>184490</v>
      </c>
      <c r="F101" s="14">
        <v>183937</v>
      </c>
      <c r="G101" s="14">
        <v>184868</v>
      </c>
      <c r="H101" s="14">
        <v>185421</v>
      </c>
      <c r="I101" s="14">
        <v>184885</v>
      </c>
      <c r="J101" s="14">
        <v>187159</v>
      </c>
      <c r="K101" s="14">
        <v>191268</v>
      </c>
      <c r="L101" s="14">
        <v>191002</v>
      </c>
      <c r="M101" s="14">
        <v>191150</v>
      </c>
      <c r="N101" s="14">
        <v>192469</v>
      </c>
      <c r="O101" s="14">
        <v>193325</v>
      </c>
      <c r="P101" s="14">
        <v>193723</v>
      </c>
      <c r="Q101" s="14">
        <v>194223</v>
      </c>
      <c r="R101" s="14" cm="1">
        <f t="array" ref="R101:T101">TREND(C101:Q101,$C$1:$Q$1,$R$1:$T$1)</f>
        <v>194993.77142857132</v>
      </c>
      <c r="S101" s="14">
        <v>195791.46785714291</v>
      </c>
      <c r="T101" s="14">
        <v>196589.16428571427</v>
      </c>
      <c r="V101" s="14">
        <f t="shared" si="2"/>
        <v>7179.2678571428114</v>
      </c>
      <c r="W101" s="15" t="str">
        <f t="shared" si="3"/>
        <v>IT</v>
      </c>
    </row>
    <row r="102" spans="1:23" ht="15.75" thickBot="1" x14ac:dyDescent="0.3">
      <c r="A102" s="9" t="s">
        <v>229</v>
      </c>
      <c r="B102" s="11" t="s">
        <v>230</v>
      </c>
      <c r="C102" s="14">
        <v>177069</v>
      </c>
      <c r="D102" s="14">
        <v>178718</v>
      </c>
      <c r="E102" s="14">
        <v>169117</v>
      </c>
      <c r="F102" s="14">
        <v>172373</v>
      </c>
      <c r="G102" s="14">
        <v>173922</v>
      </c>
      <c r="H102" s="14">
        <v>175229</v>
      </c>
      <c r="I102" s="14">
        <v>175842</v>
      </c>
      <c r="J102" s="14">
        <v>177714</v>
      </c>
      <c r="K102" s="14">
        <v>187938</v>
      </c>
      <c r="L102" s="14">
        <v>190284</v>
      </c>
      <c r="M102" s="14">
        <v>192836</v>
      </c>
      <c r="N102" s="14">
        <v>194417</v>
      </c>
      <c r="O102" s="14">
        <v>195687</v>
      </c>
      <c r="P102" s="14">
        <v>198606</v>
      </c>
      <c r="Q102" s="14">
        <v>200455</v>
      </c>
      <c r="R102" s="14" cm="1">
        <f t="array" ref="R102:T102">TREND(C102:Q102,$C$1:$Q$1,$R$1:$T$1)</f>
        <v>201242.48571428563</v>
      </c>
      <c r="S102" s="14">
        <v>203396.0714285709</v>
      </c>
      <c r="T102" s="14">
        <v>205549.65714285709</v>
      </c>
      <c r="V102" s="14">
        <f t="shared" si="2"/>
        <v>19382.271428571228</v>
      </c>
      <c r="W102" s="15" t="str">
        <f t="shared" si="3"/>
        <v>IT</v>
      </c>
    </row>
    <row r="103" spans="1:23" ht="15.75" thickBot="1" x14ac:dyDescent="0.3">
      <c r="A103" s="9" t="s">
        <v>231</v>
      </c>
      <c r="B103" s="11" t="s">
        <v>232</v>
      </c>
      <c r="C103" s="14">
        <v>160502</v>
      </c>
      <c r="D103" s="14">
        <v>160949</v>
      </c>
      <c r="E103" s="14">
        <v>156699</v>
      </c>
      <c r="F103" s="14">
        <v>156857</v>
      </c>
      <c r="G103" s="14">
        <v>156736</v>
      </c>
      <c r="H103" s="14">
        <v>157002</v>
      </c>
      <c r="I103" s="14">
        <v>156779</v>
      </c>
      <c r="J103" s="14">
        <v>156998</v>
      </c>
      <c r="K103" s="14">
        <v>160512</v>
      </c>
      <c r="L103" s="14">
        <v>159542</v>
      </c>
      <c r="M103" s="14">
        <v>159219</v>
      </c>
      <c r="N103" s="14">
        <v>158916</v>
      </c>
      <c r="O103" s="14">
        <v>158371</v>
      </c>
      <c r="P103" s="14">
        <v>157457</v>
      </c>
      <c r="Q103" s="14">
        <v>157017</v>
      </c>
      <c r="R103" s="14" cm="1">
        <f t="array" ref="R103:T103">TREND(C103:Q103,$C$1:$Q$1,$R$1:$T$1)</f>
        <v>157880.23809523811</v>
      </c>
      <c r="S103" s="14">
        <v>157835.63452380954</v>
      </c>
      <c r="T103" s="14">
        <v>157791.03095238097</v>
      </c>
      <c r="V103" s="14">
        <f t="shared" si="2"/>
        <v>401.43214285714203</v>
      </c>
      <c r="W103" s="15" t="str">
        <f t="shared" si="3"/>
        <v>IT</v>
      </c>
    </row>
    <row r="104" spans="1:23" ht="15.75" thickBot="1" x14ac:dyDescent="0.3">
      <c r="A104" s="9" t="s">
        <v>233</v>
      </c>
      <c r="B104" s="11" t="s">
        <v>234</v>
      </c>
      <c r="C104" s="14">
        <v>159809</v>
      </c>
      <c r="D104" s="14">
        <v>162290</v>
      </c>
      <c r="E104" s="14">
        <v>154742</v>
      </c>
      <c r="F104" s="14">
        <v>157631</v>
      </c>
      <c r="G104" s="14">
        <v>159380</v>
      </c>
      <c r="H104" s="14">
        <v>161615</v>
      </c>
      <c r="I104" s="14">
        <v>162570</v>
      </c>
      <c r="J104" s="14">
        <v>163928</v>
      </c>
      <c r="K104" s="14">
        <v>172525</v>
      </c>
      <c r="L104" s="14">
        <v>171655</v>
      </c>
      <c r="M104" s="14">
        <v>171345</v>
      </c>
      <c r="N104" s="14">
        <v>171491</v>
      </c>
      <c r="O104" s="14">
        <v>171944</v>
      </c>
      <c r="P104" s="14">
        <v>170887</v>
      </c>
      <c r="Q104" s="14">
        <v>171084</v>
      </c>
      <c r="R104" s="14" cm="1">
        <f t="array" ref="R104:T104">TREND(C104:Q104,$C$1:$Q$1,$R$1:$T$1)</f>
        <v>175180.31428571418</v>
      </c>
      <c r="S104" s="14">
        <v>176387.05357142864</v>
      </c>
      <c r="T104" s="14">
        <v>177593.79285714263</v>
      </c>
      <c r="V104" s="14">
        <f t="shared" si="2"/>
        <v>10860.653571428498</v>
      </c>
      <c r="W104" s="15" t="str">
        <f t="shared" si="3"/>
        <v>IT</v>
      </c>
    </row>
    <row r="105" spans="1:23" ht="15.75" thickBot="1" x14ac:dyDescent="0.3">
      <c r="A105" s="9" t="s">
        <v>235</v>
      </c>
      <c r="B105" s="11" t="s">
        <v>236</v>
      </c>
      <c r="C105" s="14">
        <v>151055</v>
      </c>
      <c r="D105" s="14">
        <v>153388</v>
      </c>
      <c r="E105" s="14">
        <v>147522</v>
      </c>
      <c r="F105" s="14">
        <v>150096</v>
      </c>
      <c r="G105" s="14">
        <v>151535</v>
      </c>
      <c r="H105" s="14">
        <v>152734</v>
      </c>
      <c r="I105" s="14">
        <v>153458</v>
      </c>
      <c r="J105" s="14">
        <v>154288</v>
      </c>
      <c r="K105" s="14">
        <v>158784</v>
      </c>
      <c r="L105" s="14">
        <v>158911</v>
      </c>
      <c r="M105" s="14">
        <v>159116</v>
      </c>
      <c r="N105" s="14">
        <v>159057</v>
      </c>
      <c r="O105" s="14">
        <v>159115</v>
      </c>
      <c r="P105" s="14">
        <v>158923</v>
      </c>
      <c r="Q105" s="14">
        <v>158247</v>
      </c>
      <c r="R105" s="14" cm="1">
        <f t="array" ref="R105:T105">TREND(C105:Q105,$C$1:$Q$1,$R$1:$T$1)</f>
        <v>161304.39047619049</v>
      </c>
      <c r="S105" s="14">
        <v>162082.19761904771</v>
      </c>
      <c r="T105" s="14">
        <v>162860.00476190471</v>
      </c>
      <c r="V105" s="14">
        <f t="shared" si="2"/>
        <v>7000.2642857143073</v>
      </c>
      <c r="W105" s="15" t="str">
        <f t="shared" si="3"/>
        <v>IT</v>
      </c>
    </row>
    <row r="106" spans="1:23" ht="15.75" thickBot="1" x14ac:dyDescent="0.3">
      <c r="A106" s="9" t="s">
        <v>237</v>
      </c>
      <c r="B106" s="11" t="s">
        <v>238</v>
      </c>
      <c r="C106" s="14">
        <v>133214</v>
      </c>
      <c r="D106" s="14">
        <v>133591</v>
      </c>
      <c r="E106" s="14">
        <v>131902</v>
      </c>
      <c r="F106" s="14">
        <v>132636</v>
      </c>
      <c r="G106" s="14">
        <v>132837</v>
      </c>
      <c r="H106" s="14">
        <v>132880</v>
      </c>
      <c r="I106" s="14">
        <v>132295</v>
      </c>
      <c r="J106" s="14">
        <v>131842</v>
      </c>
      <c r="K106" s="14">
        <v>133423</v>
      </c>
      <c r="L106" s="14">
        <v>133682</v>
      </c>
      <c r="M106" s="14">
        <v>133155</v>
      </c>
      <c r="N106" s="14">
        <v>132009</v>
      </c>
      <c r="O106" s="14">
        <v>132278</v>
      </c>
      <c r="P106" s="14">
        <v>132931</v>
      </c>
      <c r="Q106" s="14">
        <v>132899</v>
      </c>
      <c r="R106" s="14" cm="1">
        <f t="array" ref="R106:T106">TREND(C106:Q106,$C$1:$Q$1,$R$1:$T$1)</f>
        <v>132682.8285714286</v>
      </c>
      <c r="S106" s="14">
        <v>132671.73214285716</v>
      </c>
      <c r="T106" s="14">
        <v>132660.63571428572</v>
      </c>
      <c r="V106" s="14">
        <f t="shared" si="2"/>
        <v>99.867857142846333</v>
      </c>
      <c r="W106" s="15" t="str">
        <f t="shared" si="3"/>
        <v>IT</v>
      </c>
    </row>
    <row r="107" spans="1:23" ht="15.75" thickBot="1" x14ac:dyDescent="0.3">
      <c r="A107" s="9" t="s">
        <v>239</v>
      </c>
      <c r="B107" s="11" t="s">
        <v>240</v>
      </c>
      <c r="C107" s="14">
        <v>137523</v>
      </c>
      <c r="D107" s="14">
        <v>138465</v>
      </c>
      <c r="E107" s="14">
        <v>134697</v>
      </c>
      <c r="F107" s="14">
        <v>136278</v>
      </c>
      <c r="G107" s="14">
        <v>137680</v>
      </c>
      <c r="H107" s="14">
        <v>138993</v>
      </c>
      <c r="I107" s="14">
        <v>139727</v>
      </c>
      <c r="J107" s="14">
        <v>143731</v>
      </c>
      <c r="K107" s="14">
        <v>146856</v>
      </c>
      <c r="L107" s="14">
        <v>147578</v>
      </c>
      <c r="M107" s="14">
        <v>147750</v>
      </c>
      <c r="N107" s="14">
        <v>148908</v>
      </c>
      <c r="O107" s="14">
        <v>149403</v>
      </c>
      <c r="P107" s="14">
        <v>148981</v>
      </c>
      <c r="Q107" s="14">
        <v>149335</v>
      </c>
      <c r="R107" s="14" cm="1">
        <f t="array" ref="R107:T107">TREND(C107:Q107,$C$1:$Q$1,$R$1:$T$1)</f>
        <v>152327.16190476203</v>
      </c>
      <c r="S107" s="14">
        <v>153485.51547619049</v>
      </c>
      <c r="T107" s="14">
        <v>154643.8690476194</v>
      </c>
      <c r="V107" s="14">
        <f t="shared" si="2"/>
        <v>10425.182142857288</v>
      </c>
      <c r="W107" s="15" t="str">
        <f t="shared" si="3"/>
        <v>IT</v>
      </c>
    </row>
    <row r="108" spans="1:23" ht="15.75" thickBot="1" x14ac:dyDescent="0.3">
      <c r="A108" s="9" t="s">
        <v>241</v>
      </c>
      <c r="B108" s="11" t="s">
        <v>242</v>
      </c>
      <c r="C108" s="14">
        <v>123324</v>
      </c>
      <c r="D108" s="14">
        <v>123595</v>
      </c>
      <c r="E108" s="14">
        <v>120638</v>
      </c>
      <c r="F108" s="14">
        <v>120652</v>
      </c>
      <c r="G108" s="14">
        <v>119848</v>
      </c>
      <c r="H108" s="14">
        <v>119333</v>
      </c>
      <c r="I108" s="14">
        <v>118442</v>
      </c>
      <c r="J108" s="14">
        <v>118644</v>
      </c>
      <c r="K108" s="14">
        <v>122304</v>
      </c>
      <c r="L108" s="14">
        <v>122503</v>
      </c>
      <c r="M108" s="14">
        <v>122291</v>
      </c>
      <c r="N108" s="14">
        <v>122031</v>
      </c>
      <c r="O108" s="14">
        <v>121605</v>
      </c>
      <c r="P108" s="14">
        <v>119710</v>
      </c>
      <c r="Q108" s="14">
        <v>119056</v>
      </c>
      <c r="R108" s="14" cm="1">
        <f t="array" ref="R108:T108">TREND(C108:Q108,$C$1:$Q$1,$R$1:$T$1)</f>
        <v>120208.76190476192</v>
      </c>
      <c r="S108" s="14">
        <v>120118.39047619051</v>
      </c>
      <c r="T108" s="14">
        <v>120028.01904761908</v>
      </c>
      <c r="V108" s="14">
        <f t="shared" si="2"/>
        <v>813.3428571428376</v>
      </c>
      <c r="W108" s="15" t="str">
        <f t="shared" si="3"/>
        <v>IT</v>
      </c>
    </row>
    <row r="109" spans="1:23" ht="15.75" thickBot="1" x14ac:dyDescent="0.3">
      <c r="A109" s="9" t="s">
        <v>243</v>
      </c>
      <c r="B109" s="11" t="s">
        <v>244</v>
      </c>
      <c r="C109" s="14">
        <v>115645</v>
      </c>
      <c r="D109" s="14">
        <v>115781</v>
      </c>
      <c r="E109" s="14">
        <v>112172</v>
      </c>
      <c r="F109" s="14">
        <v>112818</v>
      </c>
      <c r="G109" s="14">
        <v>113858</v>
      </c>
      <c r="H109" s="14">
        <v>115213</v>
      </c>
      <c r="I109" s="14">
        <v>115374</v>
      </c>
      <c r="J109" s="14">
        <v>115072</v>
      </c>
      <c r="K109" s="14">
        <v>118717</v>
      </c>
      <c r="L109" s="14">
        <v>119002</v>
      </c>
      <c r="M109" s="14">
        <v>119381</v>
      </c>
      <c r="N109" s="14">
        <v>120287</v>
      </c>
      <c r="O109" s="14">
        <v>120923</v>
      </c>
      <c r="P109" s="14">
        <v>120569</v>
      </c>
      <c r="Q109" s="14">
        <v>120783</v>
      </c>
      <c r="R109" s="14" cm="1">
        <f t="array" ref="R109:T109">TREND(C109:Q109,$C$1:$Q$1,$R$1:$T$1)</f>
        <v>121777.23809523811</v>
      </c>
      <c r="S109" s="14">
        <v>122369.4345238097</v>
      </c>
      <c r="T109" s="14">
        <v>122961.63095238106</v>
      </c>
      <c r="V109" s="14">
        <f t="shared" si="2"/>
        <v>5329.7678571429569</v>
      </c>
      <c r="W109" s="15" t="str">
        <f t="shared" si="3"/>
        <v>IT</v>
      </c>
    </row>
    <row r="110" spans="1:23" ht="15.75" thickBot="1" x14ac:dyDescent="0.3">
      <c r="A110" s="9" t="s">
        <v>245</v>
      </c>
      <c r="B110" s="11" t="s">
        <v>246</v>
      </c>
      <c r="C110" s="14">
        <v>113605</v>
      </c>
      <c r="D110" s="14">
        <v>114683</v>
      </c>
      <c r="E110" s="14">
        <v>113526</v>
      </c>
      <c r="F110" s="14">
        <v>114721</v>
      </c>
      <c r="G110" s="14">
        <v>115922</v>
      </c>
      <c r="H110" s="14">
        <v>116121</v>
      </c>
      <c r="I110" s="14">
        <v>116363</v>
      </c>
      <c r="J110" s="14">
        <v>116029</v>
      </c>
      <c r="K110" s="14">
        <v>118359</v>
      </c>
      <c r="L110" s="14">
        <v>118255</v>
      </c>
      <c r="M110" s="14">
        <v>117913</v>
      </c>
      <c r="N110" s="14">
        <v>117946</v>
      </c>
      <c r="O110" s="14">
        <v>117863</v>
      </c>
      <c r="P110" s="14">
        <v>118360</v>
      </c>
      <c r="Q110" s="14">
        <v>118292</v>
      </c>
      <c r="R110" s="14" cm="1">
        <f t="array" ref="R110:T110">TREND(C110:Q110,$C$1:$Q$1,$R$1:$T$1)</f>
        <v>119436.04761904757</v>
      </c>
      <c r="S110" s="14">
        <v>119799.23690476187</v>
      </c>
      <c r="T110" s="14">
        <v>120162.42619047617</v>
      </c>
      <c r="V110" s="14">
        <f t="shared" si="2"/>
        <v>3268.7035714285303</v>
      </c>
      <c r="W110" s="15" t="str">
        <f t="shared" si="3"/>
        <v>IT</v>
      </c>
    </row>
    <row r="111" spans="1:23" ht="15.75" thickBot="1" x14ac:dyDescent="0.3">
      <c r="A111" s="9" t="s">
        <v>247</v>
      </c>
      <c r="B111" s="11" t="s">
        <v>248</v>
      </c>
      <c r="C111" s="14">
        <v>114063</v>
      </c>
      <c r="D111" s="14">
        <v>115490</v>
      </c>
      <c r="E111" s="14">
        <v>113511</v>
      </c>
      <c r="F111" s="14">
        <v>115355</v>
      </c>
      <c r="G111" s="14">
        <v>117040</v>
      </c>
      <c r="H111" s="14">
        <v>117731</v>
      </c>
      <c r="I111" s="14">
        <v>117760</v>
      </c>
      <c r="J111" s="14">
        <v>119426</v>
      </c>
      <c r="K111" s="14">
        <v>125375</v>
      </c>
      <c r="L111" s="14">
        <v>125496</v>
      </c>
      <c r="M111" s="14">
        <v>125985</v>
      </c>
      <c r="N111" s="14">
        <v>126151</v>
      </c>
      <c r="O111" s="14">
        <v>126470</v>
      </c>
      <c r="P111" s="14">
        <v>126952</v>
      </c>
      <c r="Q111" s="14">
        <v>127037</v>
      </c>
      <c r="R111" s="14" cm="1">
        <f t="array" ref="R111:T111">TREND(C111:Q111,$C$1:$Q$1,$R$1:$T$1)</f>
        <v>129995.62857142836</v>
      </c>
      <c r="S111" s="14">
        <v>131129.73214285681</v>
      </c>
      <c r="T111" s="14">
        <v>132263.83571428573</v>
      </c>
      <c r="V111" s="14">
        <f t="shared" si="2"/>
        <v>10206.932142856953</v>
      </c>
      <c r="W111" s="15" t="str">
        <f t="shared" si="3"/>
        <v>IT</v>
      </c>
    </row>
    <row r="112" spans="1:23" ht="15.75" thickBot="1" x14ac:dyDescent="0.3">
      <c r="A112" s="9" t="s">
        <v>249</v>
      </c>
      <c r="B112" s="11" t="s">
        <v>250</v>
      </c>
      <c r="C112" s="14">
        <v>114268</v>
      </c>
      <c r="D112" s="14">
        <v>114108</v>
      </c>
      <c r="E112" s="14">
        <v>111518</v>
      </c>
      <c r="F112" s="14">
        <v>112100</v>
      </c>
      <c r="G112" s="14">
        <v>112283</v>
      </c>
      <c r="H112" s="14">
        <v>112288</v>
      </c>
      <c r="I112" s="14">
        <v>111222</v>
      </c>
      <c r="J112" s="14">
        <v>113639</v>
      </c>
      <c r="K112" s="14">
        <v>113655</v>
      </c>
      <c r="L112" s="14">
        <v>113599</v>
      </c>
      <c r="M112" s="14">
        <v>112953</v>
      </c>
      <c r="N112" s="14">
        <v>112198</v>
      </c>
      <c r="O112" s="14">
        <v>111620</v>
      </c>
      <c r="P112" s="14">
        <v>109837</v>
      </c>
      <c r="Q112" s="14">
        <v>109855</v>
      </c>
      <c r="R112" s="14" cm="1">
        <f t="array" ref="R112:T112">TREND(C112:Q112,$C$1:$Q$1,$R$1:$T$1)</f>
        <v>110955.72380952386</v>
      </c>
      <c r="S112" s="14">
        <v>110782.33095238096</v>
      </c>
      <c r="T112" s="14">
        <v>110608.93809523812</v>
      </c>
      <c r="V112" s="14">
        <f t="shared" si="2"/>
        <v>1560.5357142856956</v>
      </c>
      <c r="W112" s="15" t="str">
        <f t="shared" si="3"/>
        <v>IT</v>
      </c>
    </row>
    <row r="113" spans="1:23" ht="15.75" thickBot="1" x14ac:dyDescent="0.3">
      <c r="A113" s="9" t="s">
        <v>251</v>
      </c>
      <c r="B113" s="11" t="s">
        <v>252</v>
      </c>
      <c r="C113" s="14">
        <v>109816</v>
      </c>
      <c r="D113" s="14">
        <v>110933</v>
      </c>
      <c r="E113" s="14">
        <v>107445</v>
      </c>
      <c r="F113" s="14">
        <v>108452</v>
      </c>
      <c r="G113" s="14">
        <v>109057</v>
      </c>
      <c r="H113" s="14">
        <v>109480</v>
      </c>
      <c r="I113" s="14">
        <v>109110</v>
      </c>
      <c r="J113" s="14">
        <v>109382</v>
      </c>
      <c r="K113" s="14">
        <v>112227</v>
      </c>
      <c r="L113" s="14">
        <v>112133</v>
      </c>
      <c r="M113" s="14">
        <v>111501</v>
      </c>
      <c r="N113" s="14">
        <v>111455</v>
      </c>
      <c r="O113" s="14">
        <v>111189</v>
      </c>
      <c r="P113" s="14">
        <v>110554</v>
      </c>
      <c r="Q113" s="14">
        <v>110003</v>
      </c>
      <c r="R113" s="14" cm="1">
        <f t="array" ref="R113:T113">TREND(C113:Q113,$C$1:$Q$1,$R$1:$T$1)</f>
        <v>111483.09523809527</v>
      </c>
      <c r="S113" s="14">
        <v>111645.67380952381</v>
      </c>
      <c r="T113" s="14">
        <v>111808.25238095241</v>
      </c>
      <c r="V113" s="14">
        <f t="shared" si="2"/>
        <v>1463.2071428571653</v>
      </c>
      <c r="W113" s="15" t="str">
        <f t="shared" si="3"/>
        <v>IT</v>
      </c>
    </row>
    <row r="114" spans="1:23" ht="15.75" thickBot="1" x14ac:dyDescent="0.3">
      <c r="A114" s="9" t="s">
        <v>253</v>
      </c>
      <c r="B114" s="11" t="s">
        <v>254</v>
      </c>
      <c r="C114" s="14">
        <v>102595</v>
      </c>
      <c r="D114" s="14">
        <v>102862</v>
      </c>
      <c r="E114" s="14">
        <v>100816</v>
      </c>
      <c r="F114" s="14">
        <v>101265</v>
      </c>
      <c r="G114" s="14">
        <v>101810</v>
      </c>
      <c r="H114" s="14">
        <v>102105</v>
      </c>
      <c r="I114" s="14">
        <v>101739</v>
      </c>
      <c r="J114" s="14">
        <v>101933</v>
      </c>
      <c r="K114" s="14">
        <v>104736</v>
      </c>
      <c r="L114" s="14">
        <v>104452</v>
      </c>
      <c r="M114" s="14">
        <v>104380</v>
      </c>
      <c r="N114" s="14">
        <v>104284</v>
      </c>
      <c r="O114" s="14">
        <v>104183</v>
      </c>
      <c r="P114" s="14">
        <v>103278</v>
      </c>
      <c r="Q114" s="14">
        <v>103287</v>
      </c>
      <c r="R114" s="14" cm="1">
        <f t="array" ref="R114:T114">TREND(C114:Q114,$C$1:$Q$1,$R$1:$T$1)</f>
        <v>104390.77142857143</v>
      </c>
      <c r="S114" s="14">
        <v>104575.24285714288</v>
      </c>
      <c r="T114" s="14">
        <v>104759.71428571426</v>
      </c>
      <c r="V114" s="14">
        <f t="shared" si="2"/>
        <v>1660.2428571428609</v>
      </c>
      <c r="W114" s="15" t="str">
        <f t="shared" si="3"/>
        <v>IT</v>
      </c>
    </row>
    <row r="115" spans="1:23" ht="15.75" thickBot="1" x14ac:dyDescent="0.3">
      <c r="A115" s="9" t="s">
        <v>255</v>
      </c>
      <c r="B115" s="11" t="s">
        <v>256</v>
      </c>
      <c r="C115" s="14">
        <v>727578</v>
      </c>
      <c r="D115" s="14">
        <v>722485</v>
      </c>
      <c r="E115" s="14">
        <v>697272</v>
      </c>
      <c r="F115" s="14">
        <v>713016</v>
      </c>
      <c r="G115" s="14">
        <v>673433</v>
      </c>
      <c r="H115" s="14">
        <v>658637</v>
      </c>
      <c r="I115" s="14">
        <v>649853</v>
      </c>
      <c r="J115" s="14">
        <v>643615</v>
      </c>
      <c r="K115" s="14">
        <v>643368</v>
      </c>
      <c r="L115" s="14">
        <v>641007</v>
      </c>
      <c r="M115" s="14">
        <v>639342</v>
      </c>
      <c r="N115" s="14">
        <v>641201</v>
      </c>
      <c r="O115" s="14">
        <v>632479</v>
      </c>
      <c r="P115" s="14">
        <v>626147</v>
      </c>
      <c r="Q115" s="14">
        <v>621120</v>
      </c>
      <c r="R115" s="14" cm="1">
        <f t="array" ref="R115:T115">TREND(C115:Q115,$C$1:$Q$1,$R$1:$T$1)</f>
        <v>602651.8095238097</v>
      </c>
      <c r="S115" s="14">
        <v>595228.67738095298</v>
      </c>
      <c r="T115" s="14">
        <v>587805.54523809627</v>
      </c>
      <c r="V115" s="14">
        <f t="shared" si="2"/>
        <v>66808.189285713714</v>
      </c>
      <c r="W115" s="15" t="str">
        <f t="shared" si="3"/>
        <v>LV</v>
      </c>
    </row>
    <row r="116" spans="1:23" ht="15.75" thickBot="1" x14ac:dyDescent="0.3">
      <c r="A116" s="9" t="s">
        <v>257</v>
      </c>
      <c r="B116" s="11" t="s">
        <v>258</v>
      </c>
      <c r="C116" s="14">
        <v>85915</v>
      </c>
      <c r="D116" s="14">
        <v>85477</v>
      </c>
      <c r="E116" s="14">
        <v>81748</v>
      </c>
      <c r="F116" s="14">
        <v>84747</v>
      </c>
      <c r="G116" s="14">
        <v>78913</v>
      </c>
      <c r="H116" s="14">
        <v>76737</v>
      </c>
      <c r="I116" s="14">
        <v>74812</v>
      </c>
      <c r="J116" s="14">
        <v>73469</v>
      </c>
      <c r="K116" s="14">
        <v>71926</v>
      </c>
      <c r="L116" s="14">
        <v>71125</v>
      </c>
      <c r="M116" s="14">
        <v>70610</v>
      </c>
      <c r="N116" s="14">
        <v>69406</v>
      </c>
      <c r="O116" s="14">
        <v>68912</v>
      </c>
      <c r="P116" s="14">
        <v>68569</v>
      </c>
      <c r="Q116" s="14">
        <v>68313</v>
      </c>
      <c r="R116" s="14" cm="1">
        <f t="array" ref="R116:T116">TREND(C116:Q116,$C$1:$Q$1,$R$1:$T$1)</f>
        <v>64257.885714286007</v>
      </c>
      <c r="S116" s="14">
        <v>62867.796428571455</v>
      </c>
      <c r="T116" s="14">
        <v>61477.707142857369</v>
      </c>
      <c r="V116" s="14">
        <f t="shared" si="2"/>
        <v>12510.803571428398</v>
      </c>
      <c r="W116" s="15" t="str">
        <f t="shared" si="3"/>
        <v>LV</v>
      </c>
    </row>
    <row r="117" spans="1:23" ht="15.75" thickBot="1" x14ac:dyDescent="0.3">
      <c r="A117" s="9" t="s">
        <v>259</v>
      </c>
      <c r="B117" s="11" t="s">
        <v>260</v>
      </c>
      <c r="C117" s="14">
        <v>553553</v>
      </c>
      <c r="D117" s="14">
        <v>554409</v>
      </c>
      <c r="E117" s="14">
        <v>555733</v>
      </c>
      <c r="F117" s="14">
        <v>558165</v>
      </c>
      <c r="G117" s="14">
        <v>543191</v>
      </c>
      <c r="H117" s="14">
        <v>536127</v>
      </c>
      <c r="I117" s="14">
        <v>533279</v>
      </c>
      <c r="J117" s="14">
        <v>537152</v>
      </c>
      <c r="K117" s="14">
        <v>539707</v>
      </c>
      <c r="L117" s="14">
        <v>542626</v>
      </c>
      <c r="M117" s="14">
        <v>543493</v>
      </c>
      <c r="N117" s="14">
        <v>545280</v>
      </c>
      <c r="O117" s="14">
        <v>547484</v>
      </c>
      <c r="P117" s="14">
        <v>552131</v>
      </c>
      <c r="Q117" s="14">
        <v>561836</v>
      </c>
      <c r="R117" s="14" cm="1">
        <f t="array" ref="R117:T117">TREND(C117:Q117,$C$1:$Q$1,$R$1:$T$1)</f>
        <v>546140.39999999991</v>
      </c>
      <c r="S117" s="14">
        <v>546039.89999999991</v>
      </c>
      <c r="T117" s="14">
        <v>545939.39999999991</v>
      </c>
      <c r="V117" s="14">
        <f t="shared" si="2"/>
        <v>904.50000000011642</v>
      </c>
      <c r="W117" s="15" t="str">
        <f t="shared" si="3"/>
        <v>LT</v>
      </c>
    </row>
    <row r="118" spans="1:23" ht="15.75" thickBot="1" x14ac:dyDescent="0.3">
      <c r="A118" s="9" t="s">
        <v>261</v>
      </c>
      <c r="B118" s="11" t="s">
        <v>262</v>
      </c>
      <c r="C118" s="14">
        <v>360637</v>
      </c>
      <c r="D118" s="14">
        <v>358111</v>
      </c>
      <c r="E118" s="14">
        <v>355586</v>
      </c>
      <c r="F118" s="14">
        <v>352279</v>
      </c>
      <c r="G118" s="14">
        <v>329542</v>
      </c>
      <c r="H118" s="14">
        <v>317319</v>
      </c>
      <c r="I118" s="14">
        <v>310773</v>
      </c>
      <c r="J118" s="14">
        <v>306888</v>
      </c>
      <c r="K118" s="14">
        <v>304012</v>
      </c>
      <c r="L118" s="14">
        <v>301357</v>
      </c>
      <c r="M118" s="14">
        <v>297846</v>
      </c>
      <c r="N118" s="14">
        <v>292691</v>
      </c>
      <c r="O118" s="14">
        <v>288363</v>
      </c>
      <c r="P118" s="14">
        <v>286754</v>
      </c>
      <c r="Q118" s="14">
        <v>289364</v>
      </c>
      <c r="R118" s="14" cm="1">
        <f t="array" ref="R118:T118">TREND(C118:Q118,$C$1:$Q$1,$R$1:$T$1)</f>
        <v>270045.47619047575</v>
      </c>
      <c r="S118" s="14">
        <v>264205.14404761791</v>
      </c>
      <c r="T118" s="14">
        <v>258364.81190476194</v>
      </c>
      <c r="V118" s="14">
        <f t="shared" si="2"/>
        <v>52562.989285714808</v>
      </c>
      <c r="W118" s="15" t="str">
        <f t="shared" si="3"/>
        <v>LT</v>
      </c>
    </row>
    <row r="119" spans="1:23" ht="15.75" thickBot="1" x14ac:dyDescent="0.3">
      <c r="A119" s="9" t="s">
        <v>263</v>
      </c>
      <c r="B119" s="11" t="s">
        <v>264</v>
      </c>
      <c r="C119" s="14">
        <v>115315</v>
      </c>
      <c r="D119" s="14">
        <v>114582</v>
      </c>
      <c r="E119" s="14">
        <v>113653</v>
      </c>
      <c r="F119" s="14">
        <v>112619</v>
      </c>
      <c r="G119" s="14">
        <v>103101</v>
      </c>
      <c r="H119" s="14">
        <v>100027</v>
      </c>
      <c r="I119" s="14">
        <v>98469</v>
      </c>
      <c r="J119" s="14">
        <v>97343</v>
      </c>
      <c r="K119" s="14">
        <v>96328</v>
      </c>
      <c r="L119" s="14">
        <v>95202</v>
      </c>
      <c r="M119" s="14">
        <v>93598</v>
      </c>
      <c r="N119" s="14">
        <v>91054</v>
      </c>
      <c r="O119" s="14">
        <v>88678</v>
      </c>
      <c r="P119" s="14">
        <v>87139</v>
      </c>
      <c r="Q119" s="14">
        <v>85885</v>
      </c>
      <c r="R119" s="14" cm="1">
        <f t="array" ref="R119:T119">TREND(C119:Q119,$C$1:$Q$1,$R$1:$T$1)</f>
        <v>81758.495238094591</v>
      </c>
      <c r="S119" s="14">
        <v>79536.698809523135</v>
      </c>
      <c r="T119" s="14">
        <v>77314.90238095168</v>
      </c>
      <c r="V119" s="14">
        <f t="shared" si="2"/>
        <v>19996.167857143533</v>
      </c>
      <c r="W119" s="15" t="str">
        <f t="shared" si="3"/>
        <v>LT</v>
      </c>
    </row>
    <row r="120" spans="1:23" ht="15.75" thickBot="1" x14ac:dyDescent="0.3">
      <c r="A120" s="9" t="s">
        <v>265</v>
      </c>
      <c r="B120" s="11" t="s">
        <v>266</v>
      </c>
      <c r="C120" s="14">
        <v>1698106</v>
      </c>
      <c r="D120" s="14">
        <v>1696128</v>
      </c>
      <c r="E120" s="14">
        <v>1702297</v>
      </c>
      <c r="F120" s="14">
        <v>1712210</v>
      </c>
      <c r="G120" s="14">
        <v>1721556</v>
      </c>
      <c r="H120" s="14">
        <v>1729040</v>
      </c>
      <c r="I120" s="14">
        <v>1727495</v>
      </c>
      <c r="J120" s="14">
        <v>1735711</v>
      </c>
      <c r="K120" s="14">
        <v>1744665</v>
      </c>
      <c r="L120" s="14">
        <v>1757618</v>
      </c>
      <c r="M120" s="14">
        <v>1759407</v>
      </c>
      <c r="N120" s="14">
        <v>1752704</v>
      </c>
      <c r="O120" s="14">
        <v>1749734</v>
      </c>
      <c r="P120" s="14">
        <v>1752286</v>
      </c>
      <c r="Q120" s="14">
        <v>1750216</v>
      </c>
      <c r="R120" s="14" cm="1">
        <f t="array" ref="R120:T120">TREND(C120:Q120,$C$1:$Q$1,$R$1:$T$1)</f>
        <v>1769433.1904761903</v>
      </c>
      <c r="S120" s="14">
        <v>1774035.8976190481</v>
      </c>
      <c r="T120" s="14">
        <v>1778638.6047619041</v>
      </c>
      <c r="V120" s="14">
        <f t="shared" si="2"/>
        <v>41424.364285713993</v>
      </c>
      <c r="W120" s="15" t="str">
        <f t="shared" si="3"/>
        <v>HU</v>
      </c>
    </row>
    <row r="121" spans="1:23" ht="15.75" thickBot="1" x14ac:dyDescent="0.3">
      <c r="A121" s="9" t="s">
        <v>267</v>
      </c>
      <c r="B121" s="11" t="s">
        <v>268</v>
      </c>
      <c r="C121" s="14">
        <v>174416</v>
      </c>
      <c r="D121" s="14">
        <v>172637</v>
      </c>
      <c r="E121" s="14">
        <v>171096</v>
      </c>
      <c r="F121" s="14">
        <v>170234</v>
      </c>
      <c r="G121" s="14">
        <v>169226</v>
      </c>
      <c r="H121" s="14">
        <v>167754</v>
      </c>
      <c r="I121" s="14">
        <v>164973</v>
      </c>
      <c r="J121" s="14">
        <v>162905</v>
      </c>
      <c r="K121" s="14">
        <v>161265</v>
      </c>
      <c r="L121" s="14">
        <v>159554</v>
      </c>
      <c r="M121" s="14">
        <v>158101</v>
      </c>
      <c r="N121" s="14">
        <v>157177</v>
      </c>
      <c r="O121" s="14">
        <v>155650</v>
      </c>
      <c r="P121" s="14">
        <v>154521</v>
      </c>
      <c r="Q121" s="14">
        <v>152901</v>
      </c>
      <c r="R121" s="14" cm="1">
        <f t="array" ref="R121:T121">TREND(C121:Q121,$C$1:$Q$1,$R$1:$T$1)</f>
        <v>150858.51428571437</v>
      </c>
      <c r="S121" s="14">
        <v>149279.07857142854</v>
      </c>
      <c r="T121" s="14">
        <v>147699.64285714272</v>
      </c>
      <c r="V121" s="14">
        <f t="shared" si="2"/>
        <v>14214.921428571455</v>
      </c>
      <c r="W121" s="15" t="str">
        <f t="shared" si="3"/>
        <v>HU</v>
      </c>
    </row>
    <row r="122" spans="1:23" ht="15.75" thickBot="1" x14ac:dyDescent="0.3">
      <c r="A122" s="9" t="s">
        <v>269</v>
      </c>
      <c r="B122" s="11" t="s">
        <v>270</v>
      </c>
      <c r="C122" s="14">
        <v>115954</v>
      </c>
      <c r="D122" s="14">
        <v>116298</v>
      </c>
      <c r="E122" s="14">
        <v>116874</v>
      </c>
      <c r="F122" s="14">
        <v>117597</v>
      </c>
      <c r="G122" s="14">
        <v>117832</v>
      </c>
      <c r="H122" s="14">
        <v>119746</v>
      </c>
      <c r="I122" s="14">
        <v>118192</v>
      </c>
      <c r="J122" s="14">
        <v>118185</v>
      </c>
      <c r="K122" s="14">
        <v>118164</v>
      </c>
      <c r="L122" s="14">
        <v>118125</v>
      </c>
      <c r="M122" s="14">
        <v>118058</v>
      </c>
      <c r="N122" s="14">
        <v>117689</v>
      </c>
      <c r="O122" s="14">
        <v>117121</v>
      </c>
      <c r="P122" s="14">
        <v>116799</v>
      </c>
      <c r="Q122" s="14">
        <v>116814</v>
      </c>
      <c r="R122" s="14" cm="1">
        <f t="array" ref="R122:T122">TREND(C122:Q122,$C$1:$Q$1,$R$1:$T$1)</f>
        <v>117792.82857142857</v>
      </c>
      <c r="S122" s="14">
        <v>117821.53214285715</v>
      </c>
      <c r="T122" s="14">
        <v>117850.23571428572</v>
      </c>
      <c r="V122" s="14">
        <f t="shared" si="2"/>
        <v>258.33214285715076</v>
      </c>
      <c r="W122" s="15" t="str">
        <f t="shared" si="3"/>
        <v>HU</v>
      </c>
    </row>
    <row r="123" spans="1:23" ht="15.75" thickBot="1" x14ac:dyDescent="0.3">
      <c r="A123" s="9" t="s">
        <v>271</v>
      </c>
      <c r="B123" s="11" t="s">
        <v>272</v>
      </c>
      <c r="C123" s="14">
        <v>156116</v>
      </c>
      <c r="D123" s="14">
        <v>156649</v>
      </c>
      <c r="E123" s="14">
        <v>156664</v>
      </c>
      <c r="F123" s="14">
        <v>156974</v>
      </c>
      <c r="G123" s="14">
        <v>157680</v>
      </c>
      <c r="H123" s="14">
        <v>156049</v>
      </c>
      <c r="I123" s="14">
        <v>149992</v>
      </c>
      <c r="J123" s="14">
        <v>147719</v>
      </c>
      <c r="K123" s="14">
        <v>146581</v>
      </c>
      <c r="L123" s="14">
        <v>145985</v>
      </c>
      <c r="M123" s="14">
        <v>145347</v>
      </c>
      <c r="N123" s="14">
        <v>144675</v>
      </c>
      <c r="O123" s="14">
        <v>144188</v>
      </c>
      <c r="P123" s="14">
        <v>142873</v>
      </c>
      <c r="Q123" s="14">
        <v>141843</v>
      </c>
      <c r="R123" s="14" cm="1">
        <f t="array" ref="R123:T123">TREND(C123:Q123,$C$1:$Q$1,$R$1:$T$1)</f>
        <v>139821.92380952369</v>
      </c>
      <c r="S123" s="14">
        <v>138555.20595238078</v>
      </c>
      <c r="T123" s="14">
        <v>137288.48809523787</v>
      </c>
      <c r="V123" s="14">
        <f t="shared" si="2"/>
        <v>11400.460714285873</v>
      </c>
      <c r="W123" s="15" t="str">
        <f t="shared" si="3"/>
        <v>HU</v>
      </c>
    </row>
    <row r="124" spans="1:23" ht="15.75" thickBot="1" x14ac:dyDescent="0.3">
      <c r="A124" s="9" t="s">
        <v>273</v>
      </c>
      <c r="B124" s="11" t="s">
        <v>274</v>
      </c>
      <c r="C124" s="14">
        <v>204083</v>
      </c>
      <c r="D124" s="14">
        <v>204124</v>
      </c>
      <c r="E124" s="14">
        <v>205084</v>
      </c>
      <c r="F124" s="14">
        <v>206225</v>
      </c>
      <c r="G124" s="14">
        <v>207270</v>
      </c>
      <c r="H124" s="14">
        <v>211320</v>
      </c>
      <c r="I124" s="14">
        <v>205076</v>
      </c>
      <c r="J124" s="14">
        <v>204333</v>
      </c>
      <c r="K124" s="14">
        <v>203914</v>
      </c>
      <c r="L124" s="14">
        <v>203506</v>
      </c>
      <c r="M124" s="14">
        <v>203059</v>
      </c>
      <c r="N124" s="14">
        <v>201981</v>
      </c>
      <c r="O124" s="14">
        <v>202214</v>
      </c>
      <c r="P124" s="14">
        <v>201432</v>
      </c>
      <c r="Q124" s="14">
        <v>201112</v>
      </c>
      <c r="R124" s="14" cm="1">
        <f t="array" ref="R124:T124">TREND(C124:Q124,$C$1:$Q$1,$R$1:$T$1)</f>
        <v>201524.16190476192</v>
      </c>
      <c r="S124" s="14">
        <v>201175.24047619046</v>
      </c>
      <c r="T124" s="14">
        <v>200826.31904761901</v>
      </c>
      <c r="V124" s="14">
        <f t="shared" si="2"/>
        <v>3140.2928571428638</v>
      </c>
      <c r="W124" s="15" t="str">
        <f t="shared" si="3"/>
        <v>HU</v>
      </c>
    </row>
    <row r="125" spans="1:23" ht="15.75" thickBot="1" x14ac:dyDescent="0.3">
      <c r="A125" s="9" t="s">
        <v>275</v>
      </c>
      <c r="B125" s="11" t="s">
        <v>276</v>
      </c>
      <c r="C125" s="14">
        <v>163259</v>
      </c>
      <c r="D125" s="14">
        <v>164883</v>
      </c>
      <c r="E125" s="14">
        <v>167039</v>
      </c>
      <c r="F125" s="14">
        <v>169030</v>
      </c>
      <c r="G125" s="14">
        <v>169713</v>
      </c>
      <c r="H125" s="14">
        <v>168048</v>
      </c>
      <c r="I125" s="14">
        <v>162183</v>
      </c>
      <c r="J125" s="14">
        <v>161837</v>
      </c>
      <c r="K125" s="14">
        <v>161921</v>
      </c>
      <c r="L125" s="14">
        <v>162593</v>
      </c>
      <c r="M125" s="14">
        <v>162621</v>
      </c>
      <c r="N125" s="14">
        <v>161137</v>
      </c>
      <c r="O125" s="14">
        <v>161122</v>
      </c>
      <c r="P125" s="14">
        <v>160766</v>
      </c>
      <c r="Q125" s="14">
        <v>160258</v>
      </c>
      <c r="R125" s="14" cm="1">
        <f t="array" ref="R125:T125">TREND(C125:Q125,$C$1:$Q$1,$R$1:$T$1)</f>
        <v>159780.2666666666</v>
      </c>
      <c r="S125" s="14">
        <v>159282.71666666667</v>
      </c>
      <c r="T125" s="14">
        <v>158785.16666666663</v>
      </c>
      <c r="V125" s="14">
        <f t="shared" si="2"/>
        <v>4477.9500000000116</v>
      </c>
      <c r="W125" s="15" t="str">
        <f t="shared" si="3"/>
        <v>HU</v>
      </c>
    </row>
    <row r="126" spans="1:23" ht="15.75" thickBot="1" x14ac:dyDescent="0.3">
      <c r="A126" s="9" t="s">
        <v>277</v>
      </c>
      <c r="B126" s="11" t="s">
        <v>278</v>
      </c>
      <c r="C126" s="14">
        <v>128265</v>
      </c>
      <c r="D126" s="14">
        <v>128808</v>
      </c>
      <c r="E126" s="14">
        <v>130476</v>
      </c>
      <c r="F126" s="14">
        <v>130476</v>
      </c>
      <c r="G126" s="14">
        <v>130478</v>
      </c>
      <c r="H126" s="14">
        <v>129527</v>
      </c>
      <c r="I126" s="14">
        <v>128193</v>
      </c>
      <c r="J126" s="14">
        <v>128567</v>
      </c>
      <c r="K126" s="14">
        <v>128902</v>
      </c>
      <c r="L126" s="14">
        <v>129372</v>
      </c>
      <c r="M126" s="14">
        <v>129568</v>
      </c>
      <c r="N126" s="14">
        <v>129301</v>
      </c>
      <c r="O126" s="14">
        <v>130094</v>
      </c>
      <c r="P126" s="14">
        <v>132038</v>
      </c>
      <c r="Q126" s="14">
        <v>133946</v>
      </c>
      <c r="R126" s="14" cm="1">
        <f t="array" ref="R126:T126">TREND(C126:Q126,$C$1:$Q$1,$R$1:$T$1)</f>
        <v>131301.85714285713</v>
      </c>
      <c r="S126" s="14">
        <v>131481.1642857143</v>
      </c>
      <c r="T126" s="14">
        <v>131660.47142857141</v>
      </c>
      <c r="V126" s="14">
        <f t="shared" si="2"/>
        <v>1613.7642857142782</v>
      </c>
      <c r="W126" s="15" t="str">
        <f t="shared" si="3"/>
        <v>HU</v>
      </c>
    </row>
    <row r="127" spans="1:23" ht="15.75" thickBot="1" x14ac:dyDescent="0.3">
      <c r="A127" s="9" t="s">
        <v>279</v>
      </c>
      <c r="B127" s="11" t="s">
        <v>280</v>
      </c>
      <c r="C127" s="14">
        <v>108835</v>
      </c>
      <c r="D127" s="14">
        <v>109847</v>
      </c>
      <c r="E127" s="14">
        <v>110316</v>
      </c>
      <c r="F127" s="14">
        <v>111428</v>
      </c>
      <c r="G127" s="14">
        <v>112233</v>
      </c>
      <c r="H127" s="14">
        <v>111411</v>
      </c>
      <c r="I127" s="14">
        <v>111264</v>
      </c>
      <c r="J127" s="14">
        <v>111863</v>
      </c>
      <c r="K127" s="14">
        <v>112071</v>
      </c>
      <c r="L127" s="14">
        <v>111836</v>
      </c>
      <c r="M127" s="14">
        <v>111724</v>
      </c>
      <c r="N127" s="14">
        <v>110813</v>
      </c>
      <c r="O127" s="14">
        <v>110638</v>
      </c>
      <c r="P127" s="14">
        <v>110687</v>
      </c>
      <c r="Q127" s="14">
        <v>110373</v>
      </c>
      <c r="R127" s="14" cm="1">
        <f t="array" ref="R127:T127">TREND(C127:Q127,$C$1:$Q$1,$R$1:$T$1)</f>
        <v>111453.62857142858</v>
      </c>
      <c r="S127" s="14">
        <v>111507.50714285715</v>
      </c>
      <c r="T127" s="14">
        <v>111561.38571428572</v>
      </c>
      <c r="V127" s="14">
        <f t="shared" si="2"/>
        <v>484.90714285713329</v>
      </c>
      <c r="W127" s="15" t="str">
        <f t="shared" si="3"/>
        <v>HU</v>
      </c>
    </row>
    <row r="128" spans="1:23" ht="15.75" thickBot="1" x14ac:dyDescent="0.3">
      <c r="A128" s="9" t="s">
        <v>281</v>
      </c>
      <c r="B128" s="11" t="s">
        <v>282</v>
      </c>
      <c r="C128" s="14">
        <v>101600</v>
      </c>
      <c r="D128" s="14">
        <v>101755</v>
      </c>
      <c r="E128" s="14">
        <v>101755</v>
      </c>
      <c r="F128" s="14">
        <v>102035</v>
      </c>
      <c r="G128" s="14">
        <v>101973</v>
      </c>
      <c r="H128" s="14">
        <v>100570</v>
      </c>
      <c r="I128" s="14">
        <v>99617</v>
      </c>
      <c r="J128" s="14">
        <v>99247</v>
      </c>
      <c r="K128" s="14">
        <v>99060</v>
      </c>
      <c r="L128" s="14">
        <v>98673</v>
      </c>
      <c r="M128" s="14">
        <v>98207</v>
      </c>
      <c r="N128" s="14">
        <v>97617</v>
      </c>
      <c r="O128" s="14">
        <v>97382</v>
      </c>
      <c r="P128" s="14">
        <v>96940</v>
      </c>
      <c r="Q128" s="14">
        <v>96529</v>
      </c>
      <c r="R128" s="14" cm="1">
        <f t="array" ref="R128:T128">TREND(C128:Q128,$C$1:$Q$1,$R$1:$T$1)</f>
        <v>96114.295238095219</v>
      </c>
      <c r="S128" s="14">
        <v>95687.248809523764</v>
      </c>
      <c r="T128" s="14">
        <v>95260.202380952309</v>
      </c>
      <c r="V128" s="14">
        <f t="shared" si="2"/>
        <v>3843.4178571429075</v>
      </c>
      <c r="W128" s="15" t="str">
        <f t="shared" si="3"/>
        <v>HU</v>
      </c>
    </row>
    <row r="129" spans="1:23" ht="15.75" thickBot="1" x14ac:dyDescent="0.3">
      <c r="A129" s="9" t="s">
        <v>283</v>
      </c>
      <c r="B129" s="11" t="s">
        <v>284</v>
      </c>
      <c r="C129" s="14">
        <v>1801940</v>
      </c>
      <c r="D129" s="14">
        <v>1797188</v>
      </c>
      <c r="E129" s="14">
        <v>1790389</v>
      </c>
      <c r="F129" s="14">
        <v>1784236</v>
      </c>
      <c r="G129" s="14">
        <v>1857112</v>
      </c>
      <c r="H129" s="14">
        <v>1863069</v>
      </c>
      <c r="I129" s="14">
        <v>1860256</v>
      </c>
      <c r="J129" s="14">
        <v>1849472</v>
      </c>
      <c r="K129" s="14">
        <v>1837852</v>
      </c>
      <c r="L129" s="14">
        <v>1835785</v>
      </c>
      <c r="M129" s="14">
        <v>1835894</v>
      </c>
      <c r="N129" s="14">
        <v>1842352</v>
      </c>
      <c r="O129" s="14">
        <v>1851077</v>
      </c>
      <c r="P129" s="14">
        <v>1859838</v>
      </c>
      <c r="Q129" s="14">
        <v>1872036</v>
      </c>
      <c r="R129" s="14" cm="1">
        <f t="array" ref="R129:T129">TREND(C129:Q129,$C$1:$Q$1,$R$1:$T$1)</f>
        <v>1871952.5904761897</v>
      </c>
      <c r="S129" s="14">
        <v>1876459.1976190479</v>
      </c>
      <c r="T129" s="14">
        <v>1880965.8047619043</v>
      </c>
      <c r="V129" s="14">
        <f t="shared" si="2"/>
        <v>40559.464285713853</v>
      </c>
      <c r="W129" s="15" t="str">
        <f t="shared" si="3"/>
        <v>PT</v>
      </c>
    </row>
    <row r="130" spans="1:23" ht="15.75" thickBot="1" x14ac:dyDescent="0.3">
      <c r="A130" s="9" t="s">
        <v>285</v>
      </c>
      <c r="B130" s="11" t="s">
        <v>286</v>
      </c>
      <c r="C130" s="14">
        <v>173946</v>
      </c>
      <c r="D130" s="14">
        <v>175063</v>
      </c>
      <c r="E130" s="14">
        <v>176154</v>
      </c>
      <c r="F130" s="14">
        <v>177183</v>
      </c>
      <c r="G130" s="14">
        <v>180414</v>
      </c>
      <c r="H130" s="14">
        <v>181481</v>
      </c>
      <c r="I130" s="14">
        <v>182176</v>
      </c>
      <c r="J130" s="14">
        <v>182110</v>
      </c>
      <c r="K130" s="14">
        <v>181847</v>
      </c>
      <c r="L130" s="14">
        <v>181553</v>
      </c>
      <c r="M130" s="14">
        <v>181502</v>
      </c>
      <c r="N130" s="14">
        <v>181182</v>
      </c>
      <c r="O130" s="14">
        <v>181382</v>
      </c>
      <c r="P130" s="14">
        <v>181919</v>
      </c>
      <c r="Q130" s="14">
        <v>182679</v>
      </c>
      <c r="R130" s="14" cm="1">
        <f t="array" ref="R130:T130">TREND(C130:Q130,$C$1:$Q$1,$R$1:$T$1)</f>
        <v>184253.17142857157</v>
      </c>
      <c r="S130" s="14">
        <v>184779.89285714284</v>
      </c>
      <c r="T130" s="14">
        <v>185306.61428571434</v>
      </c>
      <c r="V130" s="14">
        <f t="shared" si="2"/>
        <v>4740.4928571429336</v>
      </c>
      <c r="W130" s="15" t="str">
        <f t="shared" si="3"/>
        <v>PT</v>
      </c>
    </row>
    <row r="131" spans="1:23" ht="15.75" thickBot="1" x14ac:dyDescent="0.3">
      <c r="A131" s="9" t="s">
        <v>287</v>
      </c>
      <c r="B131" s="11" t="s">
        <v>288</v>
      </c>
      <c r="C131" s="14">
        <v>99759</v>
      </c>
      <c r="D131" s="14">
        <v>99214</v>
      </c>
      <c r="E131" s="14">
        <v>98583</v>
      </c>
      <c r="F131" s="14">
        <v>97793</v>
      </c>
      <c r="G131" s="14">
        <v>111599</v>
      </c>
      <c r="H131" s="14">
        <v>111990</v>
      </c>
      <c r="I131" s="14">
        <v>109990</v>
      </c>
      <c r="J131" s="14">
        <v>109149</v>
      </c>
      <c r="K131" s="14">
        <v>108053</v>
      </c>
      <c r="L131" s="14">
        <v>106721</v>
      </c>
      <c r="M131" s="14">
        <v>105562</v>
      </c>
      <c r="N131" s="14">
        <v>104813</v>
      </c>
      <c r="O131" s="14">
        <v>104442</v>
      </c>
      <c r="P131" s="14">
        <v>104129</v>
      </c>
      <c r="Q131" s="14">
        <v>104024</v>
      </c>
      <c r="R131" s="14" cm="1">
        <f t="array" ref="R131:T131">TREND(C131:Q131,$C$1:$Q$1,$R$1:$T$1)</f>
        <v>107515.70476190472</v>
      </c>
      <c r="S131" s="14">
        <v>107823.32619047625</v>
      </c>
      <c r="T131" s="14">
        <v>108130.94761904766</v>
      </c>
      <c r="V131" s="14">
        <f t="shared" si="2"/>
        <v>2768.5928571428667</v>
      </c>
      <c r="W131" s="15" t="str">
        <f t="shared" si="3"/>
        <v>PT</v>
      </c>
    </row>
    <row r="132" spans="1:23" ht="15.75" thickBot="1" x14ac:dyDescent="0.3">
      <c r="A132" s="9" t="s">
        <v>289</v>
      </c>
      <c r="B132" s="11" t="s">
        <v>290</v>
      </c>
      <c r="C132" s="14">
        <v>139083</v>
      </c>
      <c r="D132" s="14">
        <v>137212</v>
      </c>
      <c r="E132" s="14">
        <v>135314</v>
      </c>
      <c r="F132" s="14">
        <v>133426</v>
      </c>
      <c r="G132" s="14">
        <v>144301</v>
      </c>
      <c r="H132" s="14">
        <v>143589</v>
      </c>
      <c r="I132" s="14">
        <v>141360</v>
      </c>
      <c r="J132" s="14">
        <v>139151</v>
      </c>
      <c r="K132" s="14">
        <v>136964</v>
      </c>
      <c r="L132" s="14">
        <v>135592</v>
      </c>
      <c r="M132" s="14">
        <v>134578</v>
      </c>
      <c r="N132" s="14">
        <v>134348</v>
      </c>
      <c r="O132" s="14">
        <v>134156</v>
      </c>
      <c r="P132" s="14">
        <v>133724</v>
      </c>
      <c r="Q132" s="14">
        <v>134166</v>
      </c>
      <c r="R132" s="14" cm="1">
        <f t="array" ref="R132:T132">TREND(C132:Q132,$C$1:$Q$1,$R$1:$T$1)</f>
        <v>134073.56190476194</v>
      </c>
      <c r="S132" s="14">
        <v>133691.39047619049</v>
      </c>
      <c r="T132" s="14">
        <v>133309.21904761903</v>
      </c>
      <c r="V132" s="14">
        <f t="shared" ref="V132:V158" si="4">ABS(AVERAGE(C132:Q132) - AVERAGE(_xlfn.ANCHORARRAY(R132)))</f>
        <v>3439.5428571428347</v>
      </c>
      <c r="W132" s="15" t="str">
        <f t="shared" ref="W132:W158" si="5">LEFT(B132, 2)</f>
        <v>PT</v>
      </c>
    </row>
    <row r="133" spans="1:23" ht="15.75" thickBot="1" x14ac:dyDescent="0.3">
      <c r="A133" s="9" t="s">
        <v>291</v>
      </c>
      <c r="B133" s="11" t="s">
        <v>292</v>
      </c>
      <c r="C133" s="14">
        <v>122554</v>
      </c>
      <c r="D133" s="14">
        <v>123564</v>
      </c>
      <c r="E133" s="14">
        <v>124459</v>
      </c>
      <c r="F133" s="14">
        <v>125293</v>
      </c>
      <c r="G133" s="14">
        <v>120643</v>
      </c>
      <c r="H133" s="14">
        <v>121257</v>
      </c>
      <c r="I133" s="14">
        <v>120864</v>
      </c>
      <c r="J133" s="14">
        <v>119799</v>
      </c>
      <c r="K133" s="14">
        <v>118689</v>
      </c>
      <c r="L133" s="14">
        <v>118166</v>
      </c>
      <c r="M133" s="14">
        <v>117780</v>
      </c>
      <c r="N133" s="14">
        <v>116979</v>
      </c>
      <c r="O133" s="14">
        <v>116330</v>
      </c>
      <c r="P133" s="14">
        <v>115758</v>
      </c>
      <c r="Q133" s="14">
        <v>115126</v>
      </c>
      <c r="R133" s="14" cm="1">
        <f t="array" ref="R133:T133">TREND(C133:Q133,$C$1:$Q$1,$R$1:$T$1)</f>
        <v>114398</v>
      </c>
      <c r="S133" s="14">
        <v>113720.57499999995</v>
      </c>
      <c r="T133" s="14">
        <v>113043.14999999991</v>
      </c>
      <c r="V133" s="14">
        <f t="shared" si="4"/>
        <v>6096.8250000000407</v>
      </c>
      <c r="W133" s="15" t="str">
        <f t="shared" si="5"/>
        <v>PT</v>
      </c>
    </row>
    <row r="134" spans="1:23" ht="15.75" thickBot="1" x14ac:dyDescent="0.3">
      <c r="A134" s="9" t="s">
        <v>293</v>
      </c>
      <c r="B134" s="11" t="s">
        <v>294</v>
      </c>
      <c r="C134" s="14">
        <v>64384</v>
      </c>
      <c r="D134" s="14">
        <v>64246</v>
      </c>
      <c r="E134" s="14">
        <v>64092</v>
      </c>
      <c r="F134" s="14">
        <v>63933</v>
      </c>
      <c r="G134" s="14">
        <v>68679</v>
      </c>
      <c r="H134" s="14">
        <v>68795</v>
      </c>
      <c r="I134" s="14">
        <v>68846</v>
      </c>
      <c r="J134" s="14">
        <v>68876</v>
      </c>
      <c r="K134" s="14">
        <v>68768</v>
      </c>
      <c r="L134" s="14">
        <v>68517</v>
      </c>
      <c r="M134" s="14">
        <v>68403</v>
      </c>
      <c r="N134" s="14">
        <v>68352</v>
      </c>
      <c r="O134" s="14">
        <v>68055</v>
      </c>
      <c r="P134" s="14">
        <v>67864</v>
      </c>
      <c r="Q134" s="14">
        <v>67935</v>
      </c>
      <c r="R134" s="14" cm="1">
        <f t="array" ref="R134:T134">TREND(C134:Q134,$C$1:$Q$1,$R$1:$T$1)</f>
        <v>69676.161904761917</v>
      </c>
      <c r="S134" s="14">
        <v>69971.140476190485</v>
      </c>
      <c r="T134" s="14">
        <v>70266.119047619053</v>
      </c>
      <c r="V134" s="14">
        <f t="shared" si="4"/>
        <v>2654.8071428571566</v>
      </c>
      <c r="W134" s="15" t="str">
        <f t="shared" si="5"/>
        <v>PT</v>
      </c>
    </row>
    <row r="135" spans="1:23" ht="15.75" thickBot="1" x14ac:dyDescent="0.3">
      <c r="A135" s="9" t="s">
        <v>295</v>
      </c>
      <c r="B135" s="11" t="s">
        <v>296</v>
      </c>
      <c r="C135" s="14">
        <v>73559</v>
      </c>
      <c r="D135" s="14">
        <v>73347</v>
      </c>
      <c r="E135" s="14">
        <v>73100</v>
      </c>
      <c r="F135" s="14">
        <v>72919</v>
      </c>
      <c r="G135" s="14">
        <v>78084</v>
      </c>
      <c r="H135" s="14">
        <v>78463</v>
      </c>
      <c r="I135" s="14">
        <v>78093</v>
      </c>
      <c r="J135" s="14">
        <v>77675</v>
      </c>
      <c r="K135" s="14">
        <v>77229</v>
      </c>
      <c r="L135" s="14">
        <v>76935</v>
      </c>
      <c r="M135" s="14">
        <v>76882</v>
      </c>
      <c r="N135" s="14">
        <v>77241</v>
      </c>
      <c r="O135" s="14">
        <v>77630</v>
      </c>
      <c r="P135" s="14">
        <v>77916</v>
      </c>
      <c r="Q135" s="14">
        <v>78734</v>
      </c>
      <c r="R135" s="14" cm="1">
        <f t="array" ref="R135:T135">TREND(C135:Q135,$C$1:$Q$1,$R$1:$T$1)</f>
        <v>79264.78095238097</v>
      </c>
      <c r="S135" s="14">
        <v>79607.820238095243</v>
      </c>
      <c r="T135" s="14">
        <v>79950.859523809515</v>
      </c>
      <c r="V135" s="14">
        <f t="shared" si="4"/>
        <v>3087.3535714285827</v>
      </c>
      <c r="W135" s="15" t="str">
        <f t="shared" si="5"/>
        <v>PT</v>
      </c>
    </row>
    <row r="136" spans="1:23" ht="15.75" thickBot="1" x14ac:dyDescent="0.3">
      <c r="A136" s="9" t="s">
        <v>297</v>
      </c>
      <c r="B136" s="11" t="s">
        <v>298</v>
      </c>
      <c r="C136" s="14">
        <v>58664</v>
      </c>
      <c r="D136" s="14">
        <v>58739</v>
      </c>
      <c r="E136" s="14">
        <v>58698</v>
      </c>
      <c r="F136" s="14">
        <v>58675</v>
      </c>
      <c r="G136" s="14">
        <v>64032</v>
      </c>
      <c r="H136" s="14">
        <v>64600</v>
      </c>
      <c r="I136" s="14">
        <v>63172</v>
      </c>
      <c r="J136" s="14">
        <v>62281</v>
      </c>
      <c r="K136" s="14">
        <v>61334</v>
      </c>
      <c r="L136" s="14">
        <v>61214</v>
      </c>
      <c r="M136" s="14">
        <v>61019</v>
      </c>
      <c r="N136" s="14">
        <v>61073</v>
      </c>
      <c r="O136" s="14">
        <v>60920</v>
      </c>
      <c r="P136" s="14">
        <v>60974</v>
      </c>
      <c r="Q136" s="14">
        <v>61015</v>
      </c>
      <c r="R136" s="14" cm="1">
        <f t="array" ref="R136:T136">TREND(C136:Q136,$C$1:$Q$1,$R$1:$T$1)</f>
        <v>62034.57142857142</v>
      </c>
      <c r="S136" s="14">
        <v>62152.14285714287</v>
      </c>
      <c r="T136" s="14">
        <v>62269.71428571429</v>
      </c>
      <c r="V136" s="14">
        <f t="shared" si="4"/>
        <v>1058.1428571428623</v>
      </c>
      <c r="W136" s="15" t="str">
        <f t="shared" si="5"/>
        <v>PT</v>
      </c>
    </row>
    <row r="137" spans="1:23" ht="15.75" thickBot="1" x14ac:dyDescent="0.3">
      <c r="A137" s="9" t="s">
        <v>299</v>
      </c>
      <c r="B137" s="11" t="s">
        <v>300</v>
      </c>
      <c r="C137" s="14">
        <v>428470</v>
      </c>
      <c r="D137" s="14">
        <v>437471</v>
      </c>
      <c r="E137" s="14">
        <v>445872</v>
      </c>
      <c r="F137" s="14">
        <v>454188</v>
      </c>
      <c r="G137" s="14">
        <v>376921</v>
      </c>
      <c r="H137" s="14">
        <v>377680</v>
      </c>
      <c r="I137" s="14">
        <v>379786</v>
      </c>
      <c r="J137" s="14">
        <v>379963</v>
      </c>
      <c r="K137" s="14">
        <v>379756</v>
      </c>
      <c r="L137" s="14">
        <v>380934</v>
      </c>
      <c r="M137" s="14">
        <v>382521</v>
      </c>
      <c r="N137" s="14">
        <v>383946</v>
      </c>
      <c r="O137" s="14">
        <v>386038</v>
      </c>
      <c r="P137" s="14">
        <v>388434</v>
      </c>
      <c r="Q137" s="14">
        <v>391402</v>
      </c>
      <c r="R137" s="14" cm="1">
        <f t="array" ref="R137:T137">TREND(C137:Q137,$C$1:$Q$1,$R$1:$T$1)</f>
        <v>366495.23809523787</v>
      </c>
      <c r="S137" s="14">
        <v>362528.95952381007</v>
      </c>
      <c r="T137" s="14">
        <v>358562.68095238134</v>
      </c>
      <c r="V137" s="14">
        <f t="shared" si="4"/>
        <v>35696.507142856892</v>
      </c>
      <c r="W137" s="15" t="str">
        <f t="shared" si="5"/>
        <v>PT</v>
      </c>
    </row>
    <row r="138" spans="1:23" ht="15.75" thickBot="1" x14ac:dyDescent="0.3">
      <c r="A138" s="9" t="s">
        <v>301</v>
      </c>
      <c r="B138" s="11" t="s">
        <v>302</v>
      </c>
      <c r="C138" s="14">
        <v>162572</v>
      </c>
      <c r="D138" s="14">
        <v>162618</v>
      </c>
      <c r="E138" s="14">
        <v>162636</v>
      </c>
      <c r="F138" s="14">
        <v>162592</v>
      </c>
      <c r="G138" s="14">
        <v>159010</v>
      </c>
      <c r="H138" s="14">
        <v>158211</v>
      </c>
      <c r="I138" s="14">
        <v>158048</v>
      </c>
      <c r="J138" s="14">
        <v>157214</v>
      </c>
      <c r="K138" s="14">
        <v>156310</v>
      </c>
      <c r="L138" s="14">
        <v>155508</v>
      </c>
      <c r="M138" s="14">
        <v>154920</v>
      </c>
      <c r="N138" s="14">
        <v>153995</v>
      </c>
      <c r="O138" s="14">
        <v>153294</v>
      </c>
      <c r="P138" s="14">
        <v>152792</v>
      </c>
      <c r="Q138" s="14">
        <v>152309</v>
      </c>
      <c r="R138" s="14" cm="1">
        <f t="array" ref="R138:T138">TREND(C138:Q138,$C$1:$Q$1,$R$1:$T$1)</f>
        <v>150859.77142857155</v>
      </c>
      <c r="S138" s="14">
        <v>150033.66785714286</v>
      </c>
      <c r="T138" s="14">
        <v>149207.56428571441</v>
      </c>
      <c r="V138" s="14">
        <f t="shared" si="4"/>
        <v>7434.9321428570547</v>
      </c>
      <c r="W138" s="15" t="str">
        <f t="shared" si="5"/>
        <v>PT</v>
      </c>
    </row>
    <row r="139" spans="1:23" ht="15.75" thickBot="1" x14ac:dyDescent="0.3">
      <c r="A139" s="9" t="s">
        <v>303</v>
      </c>
      <c r="B139" s="11" t="s">
        <v>304</v>
      </c>
      <c r="C139" s="14">
        <v>137915</v>
      </c>
      <c r="D139" s="14">
        <v>140091</v>
      </c>
      <c r="E139" s="14">
        <v>142163</v>
      </c>
      <c r="F139" s="14">
        <v>144123</v>
      </c>
      <c r="G139" s="14">
        <v>135572</v>
      </c>
      <c r="H139" s="14">
        <v>136875</v>
      </c>
      <c r="I139" s="14">
        <v>138142</v>
      </c>
      <c r="J139" s="14">
        <v>138710</v>
      </c>
      <c r="K139" s="14">
        <v>139110</v>
      </c>
      <c r="L139" s="14">
        <v>139918</v>
      </c>
      <c r="M139" s="14">
        <v>140614</v>
      </c>
      <c r="N139" s="14">
        <v>140844</v>
      </c>
      <c r="O139" s="14">
        <v>141227</v>
      </c>
      <c r="P139" s="14">
        <v>141603</v>
      </c>
      <c r="Q139" s="14">
        <v>141957</v>
      </c>
      <c r="R139" s="14" cm="1">
        <f t="array" ref="R139:T139">TREND(C139:Q139,$C$1:$Q$1,$R$1:$T$1)</f>
        <v>141117.12380952382</v>
      </c>
      <c r="S139" s="14">
        <v>141266.23095238092</v>
      </c>
      <c r="T139" s="14">
        <v>141415.33809523808</v>
      </c>
      <c r="V139" s="14">
        <f t="shared" si="4"/>
        <v>1341.9642857142899</v>
      </c>
      <c r="W139" s="15" t="str">
        <f t="shared" si="5"/>
        <v>PT</v>
      </c>
    </row>
    <row r="140" spans="1:23" ht="15.75" thickBot="1" x14ac:dyDescent="0.3">
      <c r="A140" s="9" t="s">
        <v>305</v>
      </c>
      <c r="B140" s="11" t="s">
        <v>306</v>
      </c>
      <c r="C140" s="14">
        <v>426091</v>
      </c>
      <c r="D140" s="14">
        <v>426927</v>
      </c>
      <c r="E140" s="14">
        <v>428791</v>
      </c>
      <c r="F140" s="14">
        <v>431061</v>
      </c>
      <c r="G140" s="14">
        <v>432801</v>
      </c>
      <c r="H140" s="14">
        <v>411228</v>
      </c>
      <c r="I140" s="14">
        <v>413192</v>
      </c>
      <c r="J140" s="14">
        <v>415589</v>
      </c>
      <c r="K140" s="14">
        <v>417389</v>
      </c>
      <c r="L140" s="14">
        <v>419678</v>
      </c>
      <c r="M140" s="14">
        <v>422932</v>
      </c>
      <c r="N140" s="14">
        <v>425923</v>
      </c>
      <c r="O140" s="14">
        <v>429564</v>
      </c>
      <c r="P140" s="14">
        <v>432864</v>
      </c>
      <c r="Q140" s="14">
        <v>437726</v>
      </c>
      <c r="R140" s="14" cm="1">
        <f t="array" ref="R140:T140">TREND(C140:Q140,$C$1:$Q$1,$R$1:$T$1)</f>
        <v>427408.5904761905</v>
      </c>
      <c r="S140" s="14">
        <v>427736.69761904766</v>
      </c>
      <c r="T140" s="14">
        <v>428064.80476190482</v>
      </c>
      <c r="V140" s="14">
        <f t="shared" si="4"/>
        <v>2952.964285714319</v>
      </c>
      <c r="W140" s="15" t="str">
        <f t="shared" si="5"/>
        <v>SK</v>
      </c>
    </row>
    <row r="141" spans="1:23" ht="15.75" thickBot="1" x14ac:dyDescent="0.3">
      <c r="A141" s="9" t="s">
        <v>307</v>
      </c>
      <c r="B141" s="11" t="s">
        <v>308</v>
      </c>
      <c r="C141" s="14">
        <v>234596</v>
      </c>
      <c r="D141" s="14">
        <v>234237</v>
      </c>
      <c r="E141" s="14">
        <v>233659</v>
      </c>
      <c r="F141" s="14">
        <v>233880</v>
      </c>
      <c r="G141" s="14">
        <v>233886</v>
      </c>
      <c r="H141" s="14">
        <v>240433</v>
      </c>
      <c r="I141" s="14">
        <v>240688</v>
      </c>
      <c r="J141" s="14">
        <v>240164</v>
      </c>
      <c r="K141" s="14">
        <v>239797</v>
      </c>
      <c r="L141" s="14">
        <v>239464</v>
      </c>
      <c r="M141" s="14">
        <v>239200</v>
      </c>
      <c r="N141" s="14">
        <v>239141</v>
      </c>
      <c r="O141" s="14">
        <v>239095</v>
      </c>
      <c r="P141" s="14">
        <v>238757</v>
      </c>
      <c r="Q141" s="14">
        <v>238593</v>
      </c>
      <c r="R141" s="14" cm="1">
        <f t="array" ref="R141:T141">TREND(C141:Q141,$C$1:$Q$1,$R$1:$T$1)</f>
        <v>241032.74285714282</v>
      </c>
      <c r="S141" s="14">
        <v>241448.58571428573</v>
      </c>
      <c r="T141" s="14">
        <v>241864.42857142852</v>
      </c>
      <c r="V141" s="14">
        <f t="shared" si="4"/>
        <v>3742.5857142856985</v>
      </c>
      <c r="W141" s="15" t="str">
        <f t="shared" si="5"/>
        <v>SK</v>
      </c>
    </row>
    <row r="142" spans="1:23" ht="15.75" thickBot="1" x14ac:dyDescent="0.3">
      <c r="A142" s="9" t="s">
        <v>309</v>
      </c>
      <c r="B142" s="11" t="s">
        <v>310</v>
      </c>
      <c r="C142" s="14">
        <v>80730</v>
      </c>
      <c r="D142" s="14">
        <v>80466</v>
      </c>
      <c r="E142" s="14">
        <v>80106</v>
      </c>
      <c r="F142" s="14">
        <v>79990</v>
      </c>
      <c r="G142" s="14">
        <v>79819</v>
      </c>
      <c r="H142" s="14">
        <v>80003</v>
      </c>
      <c r="I142" s="14">
        <v>79775</v>
      </c>
      <c r="J142" s="14">
        <v>79583</v>
      </c>
      <c r="K142" s="14">
        <v>79368</v>
      </c>
      <c r="L142" s="14">
        <v>79027</v>
      </c>
      <c r="M142" s="14">
        <v>78758</v>
      </c>
      <c r="N142" s="14">
        <v>78635</v>
      </c>
      <c r="O142" s="14">
        <v>78484</v>
      </c>
      <c r="P142" s="14">
        <v>78327</v>
      </c>
      <c r="Q142" s="14">
        <v>78084</v>
      </c>
      <c r="R142" s="14" cm="1">
        <f t="array" ref="R142:T142">TREND(C142:Q142,$C$1:$Q$1,$R$1:$T$1)</f>
        <v>77969.533333333326</v>
      </c>
      <c r="S142" s="14">
        <v>77789.433333333291</v>
      </c>
      <c r="T142" s="14">
        <v>77609.333333333314</v>
      </c>
      <c r="V142" s="14">
        <f t="shared" si="4"/>
        <v>1620.9000000000233</v>
      </c>
      <c r="W142" s="15" t="str">
        <f t="shared" si="5"/>
        <v>SK</v>
      </c>
    </row>
    <row r="143" spans="1:23" ht="15.75" thickBot="1" x14ac:dyDescent="0.3">
      <c r="A143" s="9" t="s">
        <v>311</v>
      </c>
      <c r="B143" s="11" t="s">
        <v>312</v>
      </c>
      <c r="C143" s="14">
        <v>84800</v>
      </c>
      <c r="D143" s="14">
        <v>84444</v>
      </c>
      <c r="E143" s="14">
        <v>84070</v>
      </c>
      <c r="F143" s="14">
        <v>83692</v>
      </c>
      <c r="G143" s="14">
        <v>83444</v>
      </c>
      <c r="H143" s="14">
        <v>78916</v>
      </c>
      <c r="I143" s="14">
        <v>78875</v>
      </c>
      <c r="J143" s="14">
        <v>78607</v>
      </c>
      <c r="K143" s="14">
        <v>78351</v>
      </c>
      <c r="L143" s="14">
        <v>78033</v>
      </c>
      <c r="M143" s="14">
        <v>77670</v>
      </c>
      <c r="N143" s="14">
        <v>77374</v>
      </c>
      <c r="O143" s="14">
        <v>77048</v>
      </c>
      <c r="P143" s="14">
        <v>76655</v>
      </c>
      <c r="Q143" s="14">
        <v>76533</v>
      </c>
      <c r="R143" s="14" cm="1">
        <f t="array" ref="R143:T143">TREND(C143:Q143,$C$1:$Q$1,$R$1:$T$1)</f>
        <v>74626.600000000093</v>
      </c>
      <c r="S143" s="14">
        <v>73967.324999999953</v>
      </c>
      <c r="T143" s="14">
        <v>73308.050000000047</v>
      </c>
      <c r="V143" s="14">
        <f t="shared" si="4"/>
        <v>5933.4749999999767</v>
      </c>
      <c r="W143" s="15" t="str">
        <f t="shared" si="5"/>
        <v>SK</v>
      </c>
    </row>
    <row r="144" spans="1:23" ht="15.75" thickBot="1" x14ac:dyDescent="0.3">
      <c r="A144" s="9" t="s">
        <v>313</v>
      </c>
      <c r="B144" s="11" t="s">
        <v>314</v>
      </c>
      <c r="C144" s="14">
        <v>91650</v>
      </c>
      <c r="D144" s="14">
        <v>91498</v>
      </c>
      <c r="E144" s="14">
        <v>91273</v>
      </c>
      <c r="F144" s="14">
        <v>91193</v>
      </c>
      <c r="G144" s="14">
        <v>90835</v>
      </c>
      <c r="H144" s="14">
        <v>91782</v>
      </c>
      <c r="I144" s="14">
        <v>91638</v>
      </c>
      <c r="J144" s="14">
        <v>91352</v>
      </c>
      <c r="K144" s="14">
        <v>90923</v>
      </c>
      <c r="L144" s="14">
        <v>90187</v>
      </c>
      <c r="M144" s="14">
        <v>89959</v>
      </c>
      <c r="N144" s="14">
        <v>89618</v>
      </c>
      <c r="O144" s="14">
        <v>89138</v>
      </c>
      <c r="P144" s="14">
        <v>88680</v>
      </c>
      <c r="Q144" s="14">
        <v>88464</v>
      </c>
      <c r="R144" s="14" cm="1">
        <f t="array" ref="R144:T144">TREND(C144:Q144,$C$1:$Q$1,$R$1:$T$1)</f>
        <v>88754.057142857171</v>
      </c>
      <c r="S144" s="14">
        <v>88530.064285714296</v>
      </c>
      <c r="T144" s="14">
        <v>88306.07142857142</v>
      </c>
      <c r="V144" s="14">
        <f t="shared" si="4"/>
        <v>2015.9357142857043</v>
      </c>
      <c r="W144" s="15" t="str">
        <f t="shared" si="5"/>
        <v>SK</v>
      </c>
    </row>
    <row r="145" spans="1:23" ht="15.75" thickBot="1" x14ac:dyDescent="0.3">
      <c r="A145" s="9" t="s">
        <v>315</v>
      </c>
      <c r="B145" s="11" t="s">
        <v>316</v>
      </c>
      <c r="C145" s="14">
        <v>85477</v>
      </c>
      <c r="D145" s="14">
        <v>85370</v>
      </c>
      <c r="E145" s="14">
        <v>85327</v>
      </c>
      <c r="F145" s="14">
        <v>85252</v>
      </c>
      <c r="G145" s="14">
        <v>85129</v>
      </c>
      <c r="H145" s="14">
        <v>81494</v>
      </c>
      <c r="I145" s="14">
        <v>81515</v>
      </c>
      <c r="J145" s="14">
        <v>81382</v>
      </c>
      <c r="K145" s="14">
        <v>81273</v>
      </c>
      <c r="L145" s="14">
        <v>81155</v>
      </c>
      <c r="M145" s="14">
        <v>81114</v>
      </c>
      <c r="N145" s="14">
        <v>81041</v>
      </c>
      <c r="O145" s="14">
        <v>80978</v>
      </c>
      <c r="P145" s="14">
        <v>80810</v>
      </c>
      <c r="Q145" s="14">
        <v>80727</v>
      </c>
      <c r="R145" s="14" cm="1">
        <f t="array" ref="R145:T145">TREND(C145:Q145,$C$1:$Q$1,$R$1:$T$1)</f>
        <v>79331.5809523809</v>
      </c>
      <c r="S145" s="14">
        <v>78930.995238095173</v>
      </c>
      <c r="T145" s="14">
        <v>78530.409523809445</v>
      </c>
      <c r="V145" s="14">
        <f t="shared" si="4"/>
        <v>3605.2714285714901</v>
      </c>
      <c r="W145" s="15" t="str">
        <f t="shared" si="5"/>
        <v>SK</v>
      </c>
    </row>
    <row r="146" spans="1:23" ht="15.75" thickBot="1" x14ac:dyDescent="0.3">
      <c r="A146" s="9" t="s">
        <v>317</v>
      </c>
      <c r="B146" s="11" t="s">
        <v>318</v>
      </c>
      <c r="C146" s="14">
        <v>68466</v>
      </c>
      <c r="D146" s="14">
        <v>68038</v>
      </c>
      <c r="E146" s="14">
        <v>67726</v>
      </c>
      <c r="F146" s="14">
        <v>67605</v>
      </c>
      <c r="G146" s="14">
        <v>67368</v>
      </c>
      <c r="H146" s="14">
        <v>66358</v>
      </c>
      <c r="I146" s="14">
        <v>66219</v>
      </c>
      <c r="J146" s="14">
        <v>66073</v>
      </c>
      <c r="K146" s="14">
        <v>65978</v>
      </c>
      <c r="L146" s="14">
        <v>65713</v>
      </c>
      <c r="M146" s="14">
        <v>65596</v>
      </c>
      <c r="N146" s="14">
        <v>65536</v>
      </c>
      <c r="O146" s="14">
        <v>65382</v>
      </c>
      <c r="P146" s="14">
        <v>65207</v>
      </c>
      <c r="Q146" s="14">
        <v>65033</v>
      </c>
      <c r="R146" s="14" cm="1">
        <f t="array" ref="R146:T146">TREND(C146:Q146,$C$1:$Q$1,$R$1:$T$1)</f>
        <v>64481.00952380948</v>
      </c>
      <c r="S146" s="14">
        <v>64238.652380952379</v>
      </c>
      <c r="T146" s="14">
        <v>63996.295238095219</v>
      </c>
      <c r="V146" s="14">
        <f t="shared" si="4"/>
        <v>2181.2142857143117</v>
      </c>
      <c r="W146" s="15" t="str">
        <f t="shared" si="5"/>
        <v>SK</v>
      </c>
    </row>
    <row r="147" spans="1:23" ht="15.75" thickBot="1" x14ac:dyDescent="0.3">
      <c r="A147" s="9" t="s">
        <v>319</v>
      </c>
      <c r="B147" s="11" t="s">
        <v>320</v>
      </c>
      <c r="C147" s="14">
        <v>56760</v>
      </c>
      <c r="D147" s="14">
        <v>56759</v>
      </c>
      <c r="E147" s="14">
        <v>56826</v>
      </c>
      <c r="F147" s="14">
        <v>56514</v>
      </c>
      <c r="G147" s="14">
        <v>56403</v>
      </c>
      <c r="H147" s="14">
        <v>55877</v>
      </c>
      <c r="I147" s="14">
        <v>55832</v>
      </c>
      <c r="J147" s="14">
        <v>55883</v>
      </c>
      <c r="K147" s="14">
        <v>55886</v>
      </c>
      <c r="L147" s="14">
        <v>55857</v>
      </c>
      <c r="M147" s="14">
        <v>55698</v>
      </c>
      <c r="N147" s="14">
        <v>55593</v>
      </c>
      <c r="O147" s="14">
        <v>55537</v>
      </c>
      <c r="P147" s="14">
        <v>55333</v>
      </c>
      <c r="Q147" s="14">
        <v>55383</v>
      </c>
      <c r="R147" s="14" cm="1">
        <f t="array" ref="R147:T147">TREND(C147:Q147,$C$1:$Q$1,$R$1:$T$1)</f>
        <v>55140.114285714313</v>
      </c>
      <c r="S147" s="14">
        <v>55031.453571428603</v>
      </c>
      <c r="T147" s="14">
        <v>54922.792857142893</v>
      </c>
      <c r="V147" s="14">
        <f t="shared" si="4"/>
        <v>977.94642857139843</v>
      </c>
      <c r="W147" s="15" t="str">
        <f t="shared" si="5"/>
        <v>SK</v>
      </c>
    </row>
    <row r="148" spans="1:23" ht="15.75" thickBot="1" x14ac:dyDescent="0.3">
      <c r="A148" s="9" t="s">
        <v>321</v>
      </c>
      <c r="B148" s="11" t="s">
        <v>322</v>
      </c>
      <c r="C148" s="14">
        <v>560905</v>
      </c>
      <c r="D148" s="14">
        <v>564521</v>
      </c>
      <c r="E148" s="14">
        <v>568531</v>
      </c>
      <c r="F148" s="14">
        <v>576632</v>
      </c>
      <c r="G148" s="14">
        <v>583350</v>
      </c>
      <c r="H148" s="14">
        <v>588549</v>
      </c>
      <c r="I148" s="14">
        <v>595384</v>
      </c>
      <c r="J148" s="14">
        <v>603968</v>
      </c>
      <c r="K148" s="14">
        <v>612664</v>
      </c>
      <c r="L148" s="14">
        <v>620715</v>
      </c>
      <c r="M148" s="14">
        <v>628208</v>
      </c>
      <c r="N148" s="14">
        <v>635181</v>
      </c>
      <c r="O148" s="14">
        <v>643272</v>
      </c>
      <c r="P148" s="14">
        <v>648042</v>
      </c>
      <c r="Q148" s="14">
        <v>653835</v>
      </c>
      <c r="R148" s="14" cm="1">
        <f t="array" ref="R148:T148">TREND(C148:Q148,$C$1:$Q$1,$R$1:$T$1)</f>
        <v>662033.02857142873</v>
      </c>
      <c r="S148" s="14">
        <v>669089.18214285746</v>
      </c>
      <c r="T148" s="14">
        <v>676145.33571428619</v>
      </c>
      <c r="V148" s="14">
        <f t="shared" si="4"/>
        <v>63505.382142857416</v>
      </c>
      <c r="W148" s="15" t="str">
        <f t="shared" si="5"/>
        <v>FI</v>
      </c>
    </row>
    <row r="149" spans="1:23" ht="15.75" thickBot="1" x14ac:dyDescent="0.3">
      <c r="A149" s="9" t="s">
        <v>323</v>
      </c>
      <c r="B149" s="11" t="s">
        <v>324</v>
      </c>
      <c r="C149" s="14">
        <v>204337</v>
      </c>
      <c r="D149" s="14">
        <v>206368</v>
      </c>
      <c r="E149" s="14">
        <v>207866</v>
      </c>
      <c r="F149" s="14">
        <v>209552</v>
      </c>
      <c r="G149" s="14">
        <v>211507</v>
      </c>
      <c r="H149" s="14">
        <v>213217</v>
      </c>
      <c r="I149" s="14">
        <v>215168</v>
      </c>
      <c r="J149" s="14">
        <v>217421</v>
      </c>
      <c r="K149" s="14">
        <v>220446</v>
      </c>
      <c r="L149" s="14">
        <v>223004</v>
      </c>
      <c r="M149" s="14">
        <v>225118</v>
      </c>
      <c r="N149" s="14">
        <v>228274</v>
      </c>
      <c r="O149" s="14">
        <v>231853</v>
      </c>
      <c r="P149" s="14">
        <v>235239</v>
      </c>
      <c r="Q149" s="14">
        <v>238140</v>
      </c>
      <c r="R149" s="14" cm="1">
        <f t="array" ref="R149:T149">TREND(C149:Q149,$C$1:$Q$1,$R$1:$T$1)</f>
        <v>238320.33333333302</v>
      </c>
      <c r="S149" s="14">
        <v>240714.45833333302</v>
      </c>
      <c r="T149" s="14">
        <v>243108.58333333302</v>
      </c>
      <c r="V149" s="14">
        <f t="shared" si="4"/>
        <v>21547.12499999968</v>
      </c>
      <c r="W149" s="15" t="str">
        <f t="shared" si="5"/>
        <v>FI</v>
      </c>
    </row>
    <row r="150" spans="1:23" ht="15.75" thickBot="1" x14ac:dyDescent="0.3">
      <c r="A150" s="9" t="s">
        <v>325</v>
      </c>
      <c r="B150" s="11" t="s">
        <v>326</v>
      </c>
      <c r="C150" s="14">
        <v>174868</v>
      </c>
      <c r="D150" s="14">
        <v>175354</v>
      </c>
      <c r="E150" s="14">
        <v>175286</v>
      </c>
      <c r="F150" s="14">
        <v>175582</v>
      </c>
      <c r="G150" s="14">
        <v>176087</v>
      </c>
      <c r="H150" s="14">
        <v>177326</v>
      </c>
      <c r="I150" s="14">
        <v>178630</v>
      </c>
      <c r="J150" s="14">
        <v>180225</v>
      </c>
      <c r="K150" s="14">
        <v>182072</v>
      </c>
      <c r="L150" s="14">
        <v>183824</v>
      </c>
      <c r="M150" s="14">
        <v>185908</v>
      </c>
      <c r="N150" s="14">
        <v>187604</v>
      </c>
      <c r="O150" s="14">
        <v>189669</v>
      </c>
      <c r="P150" s="14">
        <v>191331</v>
      </c>
      <c r="Q150" s="14">
        <v>192962</v>
      </c>
      <c r="R150" s="14" cm="1">
        <f t="array" ref="R150:T150">TREND(C150:Q150,$C$1:$Q$1,$R$1:$T$1)</f>
        <v>192879.69523809524</v>
      </c>
      <c r="S150" s="14">
        <v>194266.92380952369</v>
      </c>
      <c r="T150" s="14">
        <v>195654.15238095261</v>
      </c>
      <c r="V150" s="14">
        <f t="shared" si="4"/>
        <v>12485.057142857171</v>
      </c>
      <c r="W150" s="15" t="str">
        <f t="shared" si="5"/>
        <v>FI</v>
      </c>
    </row>
    <row r="151" spans="1:23" ht="15.75" thickBot="1" x14ac:dyDescent="0.3">
      <c r="A151" s="9" t="s">
        <v>327</v>
      </c>
      <c r="B151" s="11" t="s">
        <v>328</v>
      </c>
      <c r="C151" s="14">
        <v>128962</v>
      </c>
      <c r="D151" s="14">
        <v>130178</v>
      </c>
      <c r="E151" s="14">
        <v>131585</v>
      </c>
      <c r="F151" s="14">
        <v>137061</v>
      </c>
      <c r="G151" s="14">
        <v>139133</v>
      </c>
      <c r="H151" s="14">
        <v>141671</v>
      </c>
      <c r="I151" s="14">
        <v>143909</v>
      </c>
      <c r="J151" s="14">
        <v>190847</v>
      </c>
      <c r="K151" s="14">
        <v>193798</v>
      </c>
      <c r="L151" s="14">
        <v>196291</v>
      </c>
      <c r="M151" s="14">
        <v>198525</v>
      </c>
      <c r="N151" s="14">
        <v>200526</v>
      </c>
      <c r="O151" s="14">
        <v>201810</v>
      </c>
      <c r="P151" s="14">
        <v>203567</v>
      </c>
      <c r="Q151" s="14">
        <v>205489</v>
      </c>
      <c r="R151" s="14" cm="1">
        <f t="array" ref="R151:T151">TREND(C151:Q151,$C$1:$Q$1,$R$1:$T$1)</f>
        <v>224365.74285714328</v>
      </c>
      <c r="S151" s="14">
        <v>231216.86071428657</v>
      </c>
      <c r="T151" s="14">
        <v>238067.97857142985</v>
      </c>
      <c r="V151" s="14">
        <f t="shared" si="4"/>
        <v>61660.060714286577</v>
      </c>
      <c r="W151" s="15" t="str">
        <f t="shared" si="5"/>
        <v>FI</v>
      </c>
    </row>
    <row r="152" spans="1:23" ht="15.75" thickBot="1" x14ac:dyDescent="0.3">
      <c r="A152" s="9" t="s">
        <v>329</v>
      </c>
      <c r="B152" s="11" t="s">
        <v>330</v>
      </c>
      <c r="C152" s="14">
        <v>231704</v>
      </c>
      <c r="D152" s="14">
        <v>235019</v>
      </c>
      <c r="E152" s="14">
        <v>238047</v>
      </c>
      <c r="F152" s="14">
        <v>241565</v>
      </c>
      <c r="G152" s="14">
        <v>244330</v>
      </c>
      <c r="H152" s="14">
        <v>247970</v>
      </c>
      <c r="I152" s="14">
        <v>252439</v>
      </c>
      <c r="J152" s="14">
        <v>256824</v>
      </c>
      <c r="K152" s="14">
        <v>260753</v>
      </c>
      <c r="L152" s="14">
        <v>265543</v>
      </c>
      <c r="M152" s="14">
        <v>269802</v>
      </c>
      <c r="N152" s="14">
        <v>274583</v>
      </c>
      <c r="O152" s="14">
        <v>279044</v>
      </c>
      <c r="P152" s="14">
        <v>283632</v>
      </c>
      <c r="Q152" s="14">
        <v>289731</v>
      </c>
      <c r="R152" s="14" cm="1">
        <f t="array" ref="R152:T152">TREND(C152:Q152,$C$1:$Q$1,$R$1:$T$1)</f>
        <v>291060.01904761884</v>
      </c>
      <c r="S152" s="14">
        <v>295184.30476190522</v>
      </c>
      <c r="T152" s="14">
        <v>299308.59047619067</v>
      </c>
      <c r="V152" s="14">
        <f t="shared" si="4"/>
        <v>37118.571428571595</v>
      </c>
      <c r="W152" s="15" t="str">
        <f t="shared" si="5"/>
        <v>FI</v>
      </c>
    </row>
    <row r="153" spans="1:23" ht="15.75" thickBot="1" x14ac:dyDescent="0.3">
      <c r="A153" s="9" t="s">
        <v>331</v>
      </c>
      <c r="B153" s="11" t="s">
        <v>332</v>
      </c>
      <c r="C153" s="14">
        <v>187281</v>
      </c>
      <c r="D153" s="14">
        <v>189711</v>
      </c>
      <c r="E153" s="14">
        <v>192522</v>
      </c>
      <c r="F153" s="14">
        <v>195397</v>
      </c>
      <c r="G153" s="14">
        <v>197636</v>
      </c>
      <c r="H153" s="14">
        <v>200055</v>
      </c>
      <c r="I153" s="14">
        <v>203001</v>
      </c>
      <c r="J153" s="14">
        <v>205312</v>
      </c>
      <c r="K153" s="14">
        <v>208098</v>
      </c>
      <c r="L153" s="14">
        <v>210803</v>
      </c>
      <c r="M153" s="14">
        <v>214605</v>
      </c>
      <c r="N153" s="14">
        <v>219341</v>
      </c>
      <c r="O153" s="14">
        <v>223027</v>
      </c>
      <c r="P153" s="14">
        <v>228166</v>
      </c>
      <c r="Q153" s="14">
        <v>233775</v>
      </c>
      <c r="R153" s="14" cm="1">
        <f t="array" ref="R153:T153">TREND(C153:Q153,$C$1:$Q$1,$R$1:$T$1)</f>
        <v>232448.3523809528</v>
      </c>
      <c r="S153" s="14">
        <v>235598.31309523806</v>
      </c>
      <c r="T153" s="14">
        <v>238748.27380952425</v>
      </c>
      <c r="V153" s="14">
        <f t="shared" si="4"/>
        <v>28349.646428571723</v>
      </c>
      <c r="W153" s="15" t="str">
        <f t="shared" si="5"/>
        <v>FI</v>
      </c>
    </row>
    <row r="154" spans="1:23" ht="15.75" thickBot="1" x14ac:dyDescent="0.3">
      <c r="A154" s="9" t="s">
        <v>333</v>
      </c>
      <c r="B154" s="11" t="s">
        <v>334</v>
      </c>
      <c r="C154" s="14">
        <v>98413</v>
      </c>
      <c r="D154" s="14">
        <v>98766</v>
      </c>
      <c r="E154" s="14">
        <v>99308</v>
      </c>
      <c r="F154" s="14">
        <v>100080</v>
      </c>
      <c r="G154" s="14">
        <v>100854</v>
      </c>
      <c r="H154" s="14">
        <v>101588</v>
      </c>
      <c r="I154" s="14">
        <v>102308</v>
      </c>
      <c r="J154" s="14">
        <v>103016</v>
      </c>
      <c r="K154" s="14">
        <v>103364</v>
      </c>
      <c r="L154" s="14">
        <v>103754</v>
      </c>
      <c r="M154" s="14">
        <v>118743</v>
      </c>
      <c r="N154" s="14">
        <v>119452</v>
      </c>
      <c r="O154" s="14">
        <v>119573</v>
      </c>
      <c r="P154" s="14">
        <v>119951</v>
      </c>
      <c r="Q154" s="14">
        <v>119823</v>
      </c>
      <c r="R154" s="14" cm="1">
        <f t="array" ref="R154:T154">TREND(C154:Q154,$C$1:$Q$1,$R$1:$T$1)</f>
        <v>121976.14285714319</v>
      </c>
      <c r="S154" s="14">
        <v>123814.88571428601</v>
      </c>
      <c r="T154" s="14">
        <v>125653.62857142882</v>
      </c>
      <c r="V154" s="14">
        <f t="shared" si="4"/>
        <v>16548.68571428601</v>
      </c>
      <c r="W154" s="15" t="str">
        <f t="shared" si="5"/>
        <v>FI</v>
      </c>
    </row>
    <row r="155" spans="1:23" ht="15.75" thickBot="1" x14ac:dyDescent="0.3">
      <c r="A155" s="9" t="s">
        <v>335</v>
      </c>
      <c r="B155" s="11" t="s">
        <v>336</v>
      </c>
      <c r="C155" s="14">
        <v>90726</v>
      </c>
      <c r="D155" s="14">
        <v>90960</v>
      </c>
      <c r="E155" s="14">
        <v>91320</v>
      </c>
      <c r="F155" s="14">
        <v>91959</v>
      </c>
      <c r="G155" s="14">
        <v>92626</v>
      </c>
      <c r="H155" s="14">
        <v>96793</v>
      </c>
      <c r="I155" s="14">
        <v>97433</v>
      </c>
      <c r="J155" s="14">
        <v>105136</v>
      </c>
      <c r="K155" s="14">
        <v>106342</v>
      </c>
      <c r="L155" s="14">
        <v>111289</v>
      </c>
      <c r="M155" s="14">
        <v>112117</v>
      </c>
      <c r="N155" s="14">
        <v>117740</v>
      </c>
      <c r="O155" s="14">
        <v>118209</v>
      </c>
      <c r="P155" s="14">
        <v>118664</v>
      </c>
      <c r="Q155" s="14">
        <v>119282</v>
      </c>
      <c r="R155" s="14" cm="1">
        <f t="array" ref="R155:T155">TREND(C155:Q155,$C$1:$Q$1,$R$1:$T$1)</f>
        <v>124041.41904761922</v>
      </c>
      <c r="S155" s="14">
        <v>126541.62976190448</v>
      </c>
      <c r="T155" s="14">
        <v>129041.84047619067</v>
      </c>
      <c r="V155" s="14">
        <f t="shared" si="4"/>
        <v>22501.896428571446</v>
      </c>
      <c r="W155" s="15" t="str">
        <f t="shared" si="5"/>
        <v>FI</v>
      </c>
    </row>
    <row r="156" spans="1:23" ht="15.75" thickBot="1" x14ac:dyDescent="0.3">
      <c r="A156" s="9" t="s">
        <v>337</v>
      </c>
      <c r="B156" s="11" t="s">
        <v>338</v>
      </c>
      <c r="C156" s="14">
        <v>84434</v>
      </c>
      <c r="D156" s="14">
        <v>84739</v>
      </c>
      <c r="E156" s="14">
        <v>85402</v>
      </c>
      <c r="F156" s="14">
        <v>128028</v>
      </c>
      <c r="G156" s="14">
        <v>129623</v>
      </c>
      <c r="H156" s="14">
        <v>130816</v>
      </c>
      <c r="I156" s="14">
        <v>132062</v>
      </c>
      <c r="J156" s="14">
        <v>133482</v>
      </c>
      <c r="K156" s="14">
        <v>134658</v>
      </c>
      <c r="L156" s="14">
        <v>135780</v>
      </c>
      <c r="M156" s="14">
        <v>137368</v>
      </c>
      <c r="N156" s="14">
        <v>138850</v>
      </c>
      <c r="O156" s="14">
        <v>140188</v>
      </c>
      <c r="P156" s="14">
        <v>141305</v>
      </c>
      <c r="Q156" s="14">
        <v>142400</v>
      </c>
      <c r="R156" s="14" cm="1">
        <f t="array" ref="R156:T156">TREND(C156:Q156,$C$1:$Q$1,$R$1:$T$1)</f>
        <v>156650.95238095243</v>
      </c>
      <c r="S156" s="14">
        <v>160572.8630952388</v>
      </c>
      <c r="T156" s="14">
        <v>164494.77380952425</v>
      </c>
      <c r="V156" s="14">
        <f t="shared" si="4"/>
        <v>35297.196428571813</v>
      </c>
      <c r="W156" s="15" t="str">
        <f t="shared" si="5"/>
        <v>FI</v>
      </c>
    </row>
    <row r="157" spans="1:23" ht="15.75" thickBot="1" x14ac:dyDescent="0.3">
      <c r="A157" s="9" t="s">
        <v>339</v>
      </c>
      <c r="B157" s="11" t="s">
        <v>340</v>
      </c>
      <c r="C157" s="14">
        <v>96145</v>
      </c>
      <c r="D157" s="14">
        <v>97732</v>
      </c>
      <c r="E157" s="14">
        <v>99304</v>
      </c>
      <c r="F157" s="14">
        <v>100977</v>
      </c>
      <c r="G157" s="14">
        <v>101745</v>
      </c>
      <c r="H157" s="14">
        <v>101308</v>
      </c>
      <c r="I157" s="14">
        <v>103075</v>
      </c>
      <c r="J157" s="14">
        <v>104468</v>
      </c>
      <c r="K157" s="14">
        <v>105676</v>
      </c>
      <c r="L157" s="14">
        <v>106778</v>
      </c>
      <c r="M157" s="14">
        <v>108268</v>
      </c>
      <c r="N157" s="14">
        <v>109775</v>
      </c>
      <c r="O157" s="14">
        <v>110912</v>
      </c>
      <c r="P157" s="14">
        <v>111851</v>
      </c>
      <c r="Q157" s="14">
        <v>113173</v>
      </c>
      <c r="R157" s="14" cm="1">
        <f t="array" ref="R157:T157">TREND(C157:Q157,$C$1:$Q$1,$R$1:$T$1)</f>
        <v>114181.57142857136</v>
      </c>
      <c r="S157" s="14">
        <v>115361.04285714263</v>
      </c>
      <c r="T157" s="14">
        <v>116540.5142857139</v>
      </c>
      <c r="V157" s="14">
        <f t="shared" si="4"/>
        <v>10615.242857142628</v>
      </c>
      <c r="W157" s="15" t="str">
        <f t="shared" si="5"/>
        <v>CH</v>
      </c>
    </row>
    <row r="158" spans="1:23" ht="15.75" thickBot="1" x14ac:dyDescent="0.3">
      <c r="A158" s="9" t="s">
        <v>341</v>
      </c>
      <c r="B158" s="11" t="s">
        <v>342</v>
      </c>
      <c r="C158" s="14">
        <v>73177</v>
      </c>
      <c r="D158" s="14">
        <v>73686</v>
      </c>
      <c r="E158" s="14">
        <v>74105</v>
      </c>
      <c r="F158" s="14">
        <v>74996</v>
      </c>
      <c r="G158" s="14">
        <v>75802</v>
      </c>
      <c r="H158" s="14">
        <v>72959</v>
      </c>
      <c r="I158" s="14">
        <v>73505</v>
      </c>
      <c r="J158" s="14">
        <v>74111</v>
      </c>
      <c r="K158" s="14">
        <v>74581</v>
      </c>
      <c r="L158" s="14">
        <v>75310</v>
      </c>
      <c r="M158" s="14">
        <v>75538</v>
      </c>
      <c r="N158" s="14">
        <v>75481</v>
      </c>
      <c r="O158" s="14">
        <v>75522</v>
      </c>
      <c r="P158" s="14">
        <v>75833</v>
      </c>
      <c r="Q158" s="14">
        <v>76090</v>
      </c>
      <c r="R158" s="14" cm="1">
        <f t="array" ref="R158:T158">TREND(C158:Q158,$C$1:$Q$1,$R$1:$T$1)</f>
        <v>76064.038095238095</v>
      </c>
      <c r="S158" s="14">
        <v>76232.909523809503</v>
      </c>
      <c r="T158" s="14">
        <v>76401.780952380912</v>
      </c>
      <c r="V158" s="14">
        <f t="shared" si="4"/>
        <v>1519.8428571428376</v>
      </c>
      <c r="W158" s="15" t="str">
        <f t="shared" si="5"/>
        <v>CH</v>
      </c>
    </row>
  </sheetData>
  <conditionalFormatting sqref="D3:Q158">
    <cfRule type="expression" dxfId="2" priority="1">
      <formula>ABS(C3/D3 - 1) &gt; 0.03</formula>
    </cfRule>
  </conditionalFormatting>
  <conditionalFormatting sqref="C3:T158 V3:W158">
    <cfRule type="expression" dxfId="1" priority="2">
      <formula>ISODD(ROW(C3))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A9B9-0A5D-4405-9DCE-ECCE1A4F9CFA}">
  <dimension ref="A1:Q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28" sqref="Q28"/>
    </sheetView>
  </sheetViews>
  <sheetFormatPr defaultRowHeight="15" x14ac:dyDescent="0.25"/>
  <cols>
    <col min="1" max="1" width="16.85546875" bestFit="1" customWidth="1"/>
    <col min="12" max="12" width="21.7109375" bestFit="1" customWidth="1"/>
  </cols>
  <sheetData>
    <row r="1" spans="1:17" ht="15.75" thickBot="1" x14ac:dyDescent="0.3">
      <c r="A1" s="5" t="s">
        <v>1</v>
      </c>
      <c r="B1" s="16">
        <v>2013</v>
      </c>
      <c r="C1" s="16">
        <v>2014</v>
      </c>
      <c r="D1" s="16">
        <v>2015</v>
      </c>
      <c r="E1" s="16">
        <v>2016</v>
      </c>
      <c r="F1" s="16">
        <v>2017</v>
      </c>
      <c r="G1" s="16">
        <v>2018</v>
      </c>
      <c r="H1" s="16">
        <v>2019</v>
      </c>
      <c r="I1" s="16">
        <v>2020</v>
      </c>
      <c r="J1" s="16">
        <v>2021</v>
      </c>
      <c r="L1" s="13" t="s">
        <v>364</v>
      </c>
    </row>
    <row r="2" spans="1:17" ht="15.75" thickBot="1" x14ac:dyDescent="0.3">
      <c r="A2" s="4" t="s">
        <v>345</v>
      </c>
      <c r="B2">
        <v>0.4</v>
      </c>
      <c r="C2">
        <v>0.45299999999999996</v>
      </c>
      <c r="D2">
        <v>0.47299999999999998</v>
      </c>
      <c r="E2">
        <v>0.505</v>
      </c>
      <c r="F2">
        <v>0.54400000000000004</v>
      </c>
      <c r="G2">
        <v>0.58399999999999996</v>
      </c>
      <c r="H2">
        <v>0.70900000000000007</v>
      </c>
      <c r="I2">
        <v>0.76200000000000001</v>
      </c>
      <c r="J2">
        <v>0.82099999999999995</v>
      </c>
      <c r="L2" t="b" cm="1">
        <f t="array" ref="L2">AND(B2:I2&lt;C2:J2)</f>
        <v>1</v>
      </c>
    </row>
    <row r="3" spans="1:17" ht="15.75" thickBot="1" x14ac:dyDescent="0.3">
      <c r="A3" s="4" t="s">
        <v>3</v>
      </c>
      <c r="B3">
        <v>0.91900000000000004</v>
      </c>
      <c r="C3">
        <v>0.92599999999999993</v>
      </c>
      <c r="D3">
        <v>0.93099999999999994</v>
      </c>
      <c r="E3">
        <v>0.93900000000000006</v>
      </c>
      <c r="F3">
        <v>0.94200000000000006</v>
      </c>
      <c r="G3">
        <v>0.95499999999999996</v>
      </c>
      <c r="H3">
        <v>0.96499999999999997</v>
      </c>
      <c r="I3">
        <v>0.96499999999999997</v>
      </c>
      <c r="J3">
        <v>0.97199999999999998</v>
      </c>
      <c r="L3" t="b" cm="1">
        <f t="array" ref="L3">AND(B3:I3&lt;C3:J3)</f>
        <v>0</v>
      </c>
    </row>
    <row r="4" spans="1:17" ht="15.75" thickBot="1" x14ac:dyDescent="0.3">
      <c r="A4" s="4" t="s">
        <v>5</v>
      </c>
      <c r="B4">
        <v>0.02</v>
      </c>
      <c r="C4">
        <v>0.151</v>
      </c>
      <c r="D4">
        <v>0.157</v>
      </c>
      <c r="E4">
        <v>0.18600000000000003</v>
      </c>
      <c r="F4">
        <v>0.307</v>
      </c>
      <c r="G4">
        <v>0.49</v>
      </c>
      <c r="H4">
        <v>0.68</v>
      </c>
      <c r="I4">
        <v>0.80900000000000005</v>
      </c>
      <c r="J4">
        <v>0.91900000000000004</v>
      </c>
      <c r="L4" t="b" cm="1">
        <f t="array" ref="L4">AND(B4:I4&lt;C4:J4)</f>
        <v>1</v>
      </c>
    </row>
    <row r="5" spans="1:17" ht="15.75" thickBot="1" x14ac:dyDescent="0.3">
      <c r="A5" s="4" t="s">
        <v>346</v>
      </c>
      <c r="B5">
        <v>0.38600000000000001</v>
      </c>
      <c r="C5">
        <v>0.39399999999999996</v>
      </c>
      <c r="D5">
        <v>0.433</v>
      </c>
      <c r="E5">
        <v>0.44500000000000001</v>
      </c>
      <c r="F5">
        <v>0.55899999999999994</v>
      </c>
      <c r="G5">
        <v>0.58200000000000007</v>
      </c>
      <c r="H5">
        <v>0.75</v>
      </c>
      <c r="I5">
        <v>0.8640000000000001</v>
      </c>
      <c r="J5">
        <v>0.89200000000000002</v>
      </c>
      <c r="L5" t="b" cm="1">
        <f t="array" ref="L5">AND(B5:I5&lt;C5:J5)</f>
        <v>1</v>
      </c>
    </row>
    <row r="6" spans="1:17" ht="15.75" thickBot="1" x14ac:dyDescent="0.3">
      <c r="A6" s="4" t="s">
        <v>347</v>
      </c>
      <c r="B6">
        <v>0.46799999999999997</v>
      </c>
      <c r="C6">
        <v>0.85</v>
      </c>
      <c r="D6">
        <v>0.87</v>
      </c>
      <c r="E6">
        <v>0.88900000000000001</v>
      </c>
      <c r="F6">
        <v>0.91200000000000003</v>
      </c>
      <c r="G6">
        <v>0.92599999999999993</v>
      </c>
      <c r="H6">
        <v>0.94299999999999995</v>
      </c>
      <c r="I6">
        <v>0.95299999999999996</v>
      </c>
      <c r="J6">
        <v>0.96299999999999997</v>
      </c>
      <c r="L6" t="b" cm="1">
        <f t="array" ref="L6">AND(B6:I6&lt;C6:J6)</f>
        <v>1</v>
      </c>
    </row>
    <row r="7" spans="1:17" ht="15.75" thickBot="1" x14ac:dyDescent="0.3">
      <c r="A7" s="4" t="s">
        <v>7</v>
      </c>
      <c r="B7">
        <v>0.56399999999999995</v>
      </c>
      <c r="C7">
        <v>0.621</v>
      </c>
      <c r="D7">
        <v>0.63500000000000001</v>
      </c>
      <c r="E7">
        <v>0.64900000000000002</v>
      </c>
      <c r="F7">
        <v>0.65400000000000003</v>
      </c>
      <c r="G7">
        <v>0.66299999999999992</v>
      </c>
      <c r="H7">
        <v>0.81799999999999995</v>
      </c>
      <c r="I7">
        <v>0.85699999999999998</v>
      </c>
      <c r="J7">
        <v>0.89599999999999991</v>
      </c>
      <c r="L7" t="b" cm="1">
        <f t="array" ref="L7">AND(B7:I7&lt;C7:J7)</f>
        <v>1</v>
      </c>
      <c r="O7">
        <v>2021</v>
      </c>
      <c r="P7" t="s">
        <v>366</v>
      </c>
      <c r="Q7" t="s">
        <v>368</v>
      </c>
    </row>
    <row r="8" spans="1:17" ht="15.75" thickBot="1" x14ac:dyDescent="0.3">
      <c r="A8" s="4" t="s">
        <v>9</v>
      </c>
      <c r="B8">
        <v>0.51500000000000001</v>
      </c>
      <c r="C8">
        <v>0.54100000000000004</v>
      </c>
      <c r="D8">
        <v>0.58299999999999996</v>
      </c>
      <c r="E8">
        <v>0.58700000000000008</v>
      </c>
      <c r="F8">
        <v>0.61099999999999999</v>
      </c>
      <c r="G8">
        <v>0.68500000000000005</v>
      </c>
      <c r="H8">
        <v>0.74299999999999999</v>
      </c>
      <c r="I8">
        <v>0.81900000000000006</v>
      </c>
      <c r="J8">
        <v>0.83499999999999996</v>
      </c>
      <c r="L8" t="b" cm="1">
        <f t="array" ref="L8">AND(B8:I8&lt;C8:J8)</f>
        <v>1</v>
      </c>
      <c r="O8" t="s">
        <v>367</v>
      </c>
      <c r="P8" t="b">
        <f>MIN(B2:J2) &gt; 0.5</f>
        <v>0</v>
      </c>
    </row>
    <row r="9" spans="1:17" ht="15.75" thickBot="1" x14ac:dyDescent="0.3">
      <c r="A9" s="4" t="s">
        <v>348</v>
      </c>
      <c r="B9">
        <v>0.41200000000000003</v>
      </c>
      <c r="C9">
        <v>0.40600000000000003</v>
      </c>
      <c r="D9">
        <v>0.433</v>
      </c>
      <c r="E9">
        <v>0.44900000000000001</v>
      </c>
      <c r="F9">
        <v>0.52300000000000002</v>
      </c>
      <c r="G9">
        <v>0.55399999999999994</v>
      </c>
      <c r="H9">
        <v>0.69099999999999995</v>
      </c>
      <c r="I9">
        <v>0.72799999999999998</v>
      </c>
      <c r="J9">
        <v>0.877</v>
      </c>
      <c r="L9" t="b" cm="1">
        <f t="array" ref="L9">AND(B9:I9&lt;C9:J9)</f>
        <v>0</v>
      </c>
      <c r="Q9" t="b">
        <f>AVERAGE(B2:J2) &gt; 0.75</f>
        <v>0</v>
      </c>
    </row>
    <row r="10" spans="1:17" ht="15.75" thickBot="1" x14ac:dyDescent="0.3">
      <c r="A10" s="4" t="s">
        <v>349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0.41600000000000004</v>
      </c>
      <c r="I10">
        <v>0.48899999999999999</v>
      </c>
      <c r="J10">
        <v>0.54600000000000004</v>
      </c>
      <c r="L10" t="b" cm="1">
        <f t="array" ref="L10">AND(B10:I10&lt;C10:J10)</f>
        <v>0</v>
      </c>
    </row>
    <row r="11" spans="1:17" ht="15.75" thickBot="1" x14ac:dyDescent="0.3">
      <c r="A11" s="4" t="s">
        <v>11</v>
      </c>
      <c r="B11">
        <v>0.60599999999999998</v>
      </c>
      <c r="C11">
        <v>0.70499999999999996</v>
      </c>
      <c r="D11">
        <v>0.74199999999999999</v>
      </c>
      <c r="E11">
        <v>0.79099999999999993</v>
      </c>
      <c r="F11">
        <v>0.83599999999999997</v>
      </c>
      <c r="G11">
        <v>0.872</v>
      </c>
      <c r="H11">
        <v>0.89</v>
      </c>
      <c r="I11">
        <v>0.91700000000000004</v>
      </c>
      <c r="J11">
        <v>0.93799999999999994</v>
      </c>
      <c r="L11" t="b" cm="1">
        <f t="array" ref="L11">AND(B11:I11&lt;C11:J11)</f>
        <v>1</v>
      </c>
    </row>
    <row r="12" spans="1:17" ht="15.75" thickBot="1" x14ac:dyDescent="0.3">
      <c r="A12" s="4" t="s">
        <v>350</v>
      </c>
      <c r="B12">
        <v>0.26600000000000001</v>
      </c>
      <c r="C12">
        <v>0.26899999999999996</v>
      </c>
      <c r="D12">
        <v>0.28399999999999997</v>
      </c>
      <c r="E12">
        <v>0.33899999999999997</v>
      </c>
      <c r="F12">
        <v>0.39200000000000002</v>
      </c>
      <c r="G12">
        <v>0.47399999999999998</v>
      </c>
      <c r="H12">
        <v>0.503</v>
      </c>
      <c r="I12">
        <v>0.55799999999999994</v>
      </c>
      <c r="J12">
        <v>0.65300000000000002</v>
      </c>
      <c r="L12" t="b" cm="1">
        <f t="array" ref="L12">AND(B12:I12&lt;C12:J12)</f>
        <v>1</v>
      </c>
    </row>
    <row r="13" spans="1:17" ht="15.75" thickBot="1" x14ac:dyDescent="0.3">
      <c r="A13" s="4" t="s">
        <v>351</v>
      </c>
      <c r="B13">
        <v>0.191</v>
      </c>
      <c r="C13">
        <v>0.218</v>
      </c>
      <c r="D13">
        <v>0.22</v>
      </c>
      <c r="E13">
        <v>0.253</v>
      </c>
      <c r="F13">
        <v>0.28499999999999998</v>
      </c>
      <c r="G13">
        <v>0.377</v>
      </c>
      <c r="H13">
        <v>0.436</v>
      </c>
      <c r="I13">
        <v>0.46200000000000002</v>
      </c>
      <c r="J13">
        <v>0.621</v>
      </c>
      <c r="L13" t="b" cm="1">
        <f t="array" ref="L13">AND(B13:I13&lt;C13:J13)</f>
        <v>1</v>
      </c>
    </row>
    <row r="14" spans="1:17" ht="15.75" thickBot="1" x14ac:dyDescent="0.3">
      <c r="A14" s="4" t="s">
        <v>13</v>
      </c>
      <c r="B14">
        <v>0.122</v>
      </c>
      <c r="C14">
        <v>0.14800000000000002</v>
      </c>
      <c r="D14">
        <v>0.16399999999999998</v>
      </c>
      <c r="E14">
        <v>0.188</v>
      </c>
      <c r="F14">
        <v>0.217</v>
      </c>
      <c r="G14">
        <v>0.23899999999999999</v>
      </c>
      <c r="H14">
        <v>0.61</v>
      </c>
      <c r="I14">
        <v>0.67</v>
      </c>
      <c r="J14">
        <v>0.77599999999999991</v>
      </c>
      <c r="L14" t="b" cm="1">
        <f t="array" ref="L14">AND(B14:I14&lt;C14:J14)</f>
        <v>1</v>
      </c>
    </row>
    <row r="15" spans="1:17" ht="15.75" thickBot="1" x14ac:dyDescent="0.3">
      <c r="A15" s="4" t="s">
        <v>352</v>
      </c>
      <c r="B15">
        <v>0.43700000000000006</v>
      </c>
      <c r="C15">
        <v>0.441</v>
      </c>
      <c r="D15">
        <v>0.44600000000000001</v>
      </c>
      <c r="E15">
        <v>0.44799999999999995</v>
      </c>
      <c r="F15">
        <v>0.45</v>
      </c>
      <c r="G15">
        <v>0.629</v>
      </c>
      <c r="H15">
        <v>0.71</v>
      </c>
      <c r="I15">
        <v>0.78900000000000003</v>
      </c>
      <c r="J15">
        <v>0.82900000000000007</v>
      </c>
      <c r="L15" t="b" cm="1">
        <f t="array" ref="L15">AND(B15:I15&lt;C15:J15)</f>
        <v>1</v>
      </c>
    </row>
    <row r="16" spans="1:17" ht="15.75" thickBot="1" x14ac:dyDescent="0.3">
      <c r="A16" s="4" t="s">
        <v>17</v>
      </c>
      <c r="B16">
        <v>0.84599999999999997</v>
      </c>
      <c r="C16">
        <v>0.85499999999999998</v>
      </c>
      <c r="D16">
        <v>0.8640000000000001</v>
      </c>
      <c r="E16">
        <v>0.86799999999999999</v>
      </c>
      <c r="F16">
        <v>0.86900000000000011</v>
      </c>
      <c r="G16">
        <v>0.877</v>
      </c>
      <c r="H16">
        <v>0.89599999999999991</v>
      </c>
      <c r="I16">
        <v>0.89599999999999991</v>
      </c>
      <c r="J16">
        <v>0.90700000000000003</v>
      </c>
      <c r="L16" t="b" cm="1">
        <f t="array" ref="L16">AND(B16:I16&lt;C16:J16)</f>
        <v>0</v>
      </c>
    </row>
    <row r="17" spans="1:12" ht="15.75" thickBot="1" x14ac:dyDescent="0.3">
      <c r="A17" s="4" t="s">
        <v>15</v>
      </c>
      <c r="B17">
        <v>0.48700000000000004</v>
      </c>
      <c r="C17">
        <v>0.49200000000000005</v>
      </c>
      <c r="D17">
        <v>0.496</v>
      </c>
      <c r="E17">
        <v>0.501</v>
      </c>
      <c r="F17">
        <v>0.54400000000000004</v>
      </c>
      <c r="G17">
        <v>0.60599999999999998</v>
      </c>
      <c r="H17">
        <v>0.61199999999999999</v>
      </c>
      <c r="I17">
        <v>0.67299999999999993</v>
      </c>
      <c r="J17">
        <v>0.78099999999999992</v>
      </c>
      <c r="L17" t="b" cm="1">
        <f t="array" ref="L17">AND(B17:I17&lt;C17:J17)</f>
        <v>1</v>
      </c>
    </row>
    <row r="18" spans="1:12" ht="15.75" thickBot="1" x14ac:dyDescent="0.3">
      <c r="A18" s="4" t="s">
        <v>353</v>
      </c>
      <c r="B18">
        <v>0.79599999999999993</v>
      </c>
      <c r="C18">
        <v>0.82499999999999996</v>
      </c>
      <c r="D18">
        <v>0.87599999999999989</v>
      </c>
      <c r="E18">
        <v>0.89700000000000002</v>
      </c>
      <c r="F18">
        <v>0.86599999999999999</v>
      </c>
      <c r="G18">
        <v>0.94</v>
      </c>
      <c r="H18">
        <v>0.94599999999999995</v>
      </c>
      <c r="I18">
        <v>0.99299999999999999</v>
      </c>
      <c r="J18">
        <v>0.99400000000000011</v>
      </c>
      <c r="L18" t="b" cm="1">
        <f t="array" ref="L18">AND(B18:I18&lt;C18:J18)</f>
        <v>0</v>
      </c>
    </row>
    <row r="19" spans="1:12" ht="15.75" thickBot="1" x14ac:dyDescent="0.3">
      <c r="A19" s="4" t="s">
        <v>19</v>
      </c>
      <c r="B19">
        <v>0.68900000000000006</v>
      </c>
      <c r="C19">
        <v>0.65400000000000003</v>
      </c>
      <c r="D19">
        <v>0.67700000000000005</v>
      </c>
      <c r="E19">
        <v>0.68400000000000005</v>
      </c>
      <c r="F19">
        <v>0.72400000000000009</v>
      </c>
      <c r="G19">
        <v>0.78</v>
      </c>
      <c r="H19">
        <v>0.79</v>
      </c>
      <c r="I19">
        <v>0.85499999999999998</v>
      </c>
      <c r="J19">
        <v>0.88700000000000001</v>
      </c>
      <c r="L19" t="b" cm="1">
        <f t="array" ref="L19">AND(B19:I19&lt;C19:J19)</f>
        <v>0</v>
      </c>
    </row>
    <row r="20" spans="1:12" ht="15.75" thickBot="1" x14ac:dyDescent="0.3">
      <c r="A20" s="4" t="s">
        <v>354</v>
      </c>
      <c r="B20">
        <v>1</v>
      </c>
      <c r="C20">
        <v>0.99400000000000011</v>
      </c>
      <c r="D20">
        <v>0.99400000000000011</v>
      </c>
      <c r="E20">
        <v>0.99400000000000011</v>
      </c>
      <c r="F20">
        <v>0.99900000000000011</v>
      </c>
      <c r="G20">
        <v>0.99900000000000011</v>
      </c>
      <c r="H20">
        <v>1</v>
      </c>
      <c r="I20">
        <v>1</v>
      </c>
      <c r="J20">
        <v>1</v>
      </c>
      <c r="L20" t="b" cm="1">
        <f t="array" ref="L20">AND(B20:I20&lt;C20:J20)</f>
        <v>0</v>
      </c>
    </row>
    <row r="21" spans="1:12" ht="15.75" thickBot="1" x14ac:dyDescent="0.3">
      <c r="A21" s="4" t="s">
        <v>355</v>
      </c>
      <c r="B21">
        <v>0.88900000000000001</v>
      </c>
      <c r="C21">
        <v>0.91900000000000004</v>
      </c>
      <c r="D21">
        <v>0.91900000000000004</v>
      </c>
      <c r="E21">
        <v>0.92</v>
      </c>
      <c r="F21">
        <v>0.92900000000000005</v>
      </c>
      <c r="G21">
        <v>0.93</v>
      </c>
      <c r="H21">
        <v>0.95799999999999996</v>
      </c>
      <c r="I21">
        <v>0.95799999999999996</v>
      </c>
      <c r="J21">
        <v>0.98499999999999999</v>
      </c>
      <c r="L21" t="b" cm="1">
        <f t="array" ref="L21">AND(B21:I21&lt;C21:J21)</f>
        <v>0</v>
      </c>
    </row>
    <row r="22" spans="1:12" ht="15.75" thickBot="1" x14ac:dyDescent="0.3">
      <c r="A22" s="4" t="s">
        <v>356</v>
      </c>
      <c r="B22">
        <v>0.43200000000000005</v>
      </c>
      <c r="C22">
        <v>0.40799999999999997</v>
      </c>
      <c r="D22">
        <v>0.42299999999999999</v>
      </c>
      <c r="E22">
        <v>0.495</v>
      </c>
      <c r="F22">
        <v>0.56200000000000006</v>
      </c>
      <c r="G22">
        <v>0.57499999999999996</v>
      </c>
      <c r="H22">
        <v>0.65200000000000002</v>
      </c>
      <c r="I22">
        <v>0.72199999999999998</v>
      </c>
      <c r="J22">
        <v>0.82799999999999996</v>
      </c>
      <c r="L22" t="b" cm="1">
        <f t="array" ref="L22">AND(B22:I22&lt;C22:J22)</f>
        <v>0</v>
      </c>
    </row>
    <row r="23" spans="1:12" ht="15.75" thickBot="1" x14ac:dyDescent="0.3">
      <c r="A23" s="4" t="s">
        <v>357</v>
      </c>
      <c r="B23">
        <v>0.124</v>
      </c>
      <c r="C23">
        <v>0.13500000000000001</v>
      </c>
      <c r="D23">
        <v>0.22</v>
      </c>
      <c r="E23">
        <v>0.28699999999999998</v>
      </c>
      <c r="F23">
        <v>0.35399999999999998</v>
      </c>
      <c r="G23">
        <v>0.40399999999999997</v>
      </c>
      <c r="H23">
        <v>0.51300000000000001</v>
      </c>
      <c r="I23">
        <v>0.63400000000000001</v>
      </c>
      <c r="J23">
        <v>0.69200000000000006</v>
      </c>
      <c r="L23" t="b" cm="1">
        <f t="array" ref="L23">AND(B23:I23&lt;C23:J23)</f>
        <v>1</v>
      </c>
    </row>
    <row r="24" spans="1:12" ht="15.75" thickBot="1" x14ac:dyDescent="0.3">
      <c r="A24" s="4" t="s">
        <v>21</v>
      </c>
      <c r="B24">
        <v>0.42100000000000004</v>
      </c>
      <c r="C24">
        <v>0.45299999999999996</v>
      </c>
      <c r="D24">
        <v>0.47200000000000003</v>
      </c>
      <c r="E24">
        <v>0.496</v>
      </c>
      <c r="F24">
        <v>0.63600000000000001</v>
      </c>
      <c r="G24">
        <v>0.70200000000000007</v>
      </c>
      <c r="H24">
        <v>0.7659999999999999</v>
      </c>
      <c r="I24">
        <v>0.89500000000000002</v>
      </c>
      <c r="J24">
        <v>0.92799999999999994</v>
      </c>
      <c r="L24" t="b" cm="1">
        <f t="array" ref="L24">AND(B24:I24&lt;C24:J24)</f>
        <v>1</v>
      </c>
    </row>
    <row r="25" spans="1:12" ht="15.75" thickBot="1" x14ac:dyDescent="0.3">
      <c r="A25" s="4" t="s">
        <v>358</v>
      </c>
      <c r="B25">
        <v>0.184</v>
      </c>
      <c r="C25">
        <v>0.60199999999999998</v>
      </c>
      <c r="D25">
        <v>0.61799999999999999</v>
      </c>
      <c r="E25">
        <v>0.63400000000000001</v>
      </c>
      <c r="F25">
        <v>0.64900000000000002</v>
      </c>
      <c r="G25">
        <v>0.73799999999999999</v>
      </c>
      <c r="H25">
        <v>0.77700000000000002</v>
      </c>
      <c r="I25">
        <v>0.82799999999999996</v>
      </c>
      <c r="J25">
        <v>0.8859999999999999</v>
      </c>
      <c r="L25" t="b" cm="1">
        <f t="array" ref="L25">AND(B25:I25&lt;C25:J25)</f>
        <v>1</v>
      </c>
    </row>
    <row r="26" spans="1:12" ht="15.75" thickBot="1" x14ac:dyDescent="0.3">
      <c r="A26" s="4" t="s">
        <v>359</v>
      </c>
      <c r="B26">
        <v>0.64700000000000002</v>
      </c>
      <c r="C26">
        <v>0.67299999999999993</v>
      </c>
      <c r="D26">
        <v>0.68700000000000006</v>
      </c>
      <c r="E26">
        <v>0.72199999999999998</v>
      </c>
      <c r="F26">
        <v>0.74299999999999999</v>
      </c>
      <c r="G26">
        <v>0.79400000000000004</v>
      </c>
      <c r="H26">
        <v>0.80900000000000005</v>
      </c>
      <c r="I26">
        <v>0.82099999999999995</v>
      </c>
      <c r="J26">
        <v>0.85499999999999998</v>
      </c>
      <c r="L26" t="b" cm="1">
        <f t="array" ref="L26">AND(B26:I26&lt;C26:J26)</f>
        <v>1</v>
      </c>
    </row>
    <row r="27" spans="1:12" ht="15.75" thickBot="1" x14ac:dyDescent="0.3">
      <c r="A27" s="4" t="s">
        <v>23</v>
      </c>
      <c r="B27">
        <v>0.32400000000000001</v>
      </c>
      <c r="C27">
        <v>0.35899999999999999</v>
      </c>
      <c r="D27">
        <v>0.45</v>
      </c>
      <c r="E27">
        <v>0.49</v>
      </c>
      <c r="F27">
        <v>0.53100000000000003</v>
      </c>
      <c r="G27">
        <v>0.54700000000000004</v>
      </c>
      <c r="H27">
        <v>0.57299999999999995</v>
      </c>
      <c r="I27">
        <v>0.61899999999999999</v>
      </c>
      <c r="J27">
        <v>0.754</v>
      </c>
      <c r="L27" t="b" cm="1">
        <f t="array" ref="L27">AND(B27:I27&lt;C27:J27)</f>
        <v>1</v>
      </c>
    </row>
    <row r="28" spans="1:12" ht="15.75" thickBot="1" x14ac:dyDescent="0.3">
      <c r="A28" s="4" t="s">
        <v>25</v>
      </c>
      <c r="B28">
        <v>0.29399999999999998</v>
      </c>
      <c r="C28">
        <v>0.33700000000000002</v>
      </c>
      <c r="D28">
        <v>0.33700000000000002</v>
      </c>
      <c r="E28">
        <v>0.32500000000000001</v>
      </c>
      <c r="F28">
        <v>0.434</v>
      </c>
      <c r="G28">
        <v>0.51800000000000002</v>
      </c>
      <c r="H28">
        <v>0.62</v>
      </c>
      <c r="I28">
        <v>0.64</v>
      </c>
      <c r="J28">
        <v>0.65</v>
      </c>
      <c r="L28" t="b" cm="1">
        <f t="array" ref="L28">AND(B28:I28&lt;C28:J28)</f>
        <v>0</v>
      </c>
    </row>
    <row r="29" spans="1:12" ht="15.75" thickBot="1" x14ac:dyDescent="0.3">
      <c r="A29" s="4" t="s">
        <v>360</v>
      </c>
      <c r="B29">
        <v>0.59099999999999997</v>
      </c>
      <c r="C29">
        <v>0.57499999999999996</v>
      </c>
      <c r="D29">
        <v>0.57499999999999996</v>
      </c>
      <c r="E29">
        <v>0.68599999999999994</v>
      </c>
      <c r="F29">
        <v>0.73299999999999998</v>
      </c>
      <c r="G29">
        <v>0.78400000000000003</v>
      </c>
      <c r="H29">
        <v>0.82200000000000006</v>
      </c>
      <c r="I29">
        <v>0.85099999999999998</v>
      </c>
      <c r="J29">
        <v>0.86699999999999999</v>
      </c>
      <c r="L29" t="b" cm="1">
        <f t="array" ref="L29">AND(B29:I29&lt;C29:J29)</f>
        <v>0</v>
      </c>
    </row>
    <row r="30" spans="1:12" ht="15.75" thickBot="1" x14ac:dyDescent="0.3">
      <c r="A30" s="4" t="s">
        <v>361</v>
      </c>
      <c r="B30">
        <v>0.49700000000000005</v>
      </c>
      <c r="C30">
        <v>0.49</v>
      </c>
      <c r="D30">
        <v>0.49399999999999999</v>
      </c>
      <c r="E30">
        <v>0.69599999999999995</v>
      </c>
      <c r="F30">
        <v>0.70400000000000007</v>
      </c>
      <c r="G30">
        <v>0.74299999999999999</v>
      </c>
      <c r="H30">
        <v>0.83299999999999996</v>
      </c>
      <c r="I30">
        <v>0.83900000000000008</v>
      </c>
      <c r="J30">
        <v>0.88300000000000001</v>
      </c>
      <c r="L30" t="b" cm="1">
        <f t="array" ref="L30">AND(B30:I30&lt;C30:J30)</f>
        <v>0</v>
      </c>
    </row>
    <row r="31" spans="1:12" ht="15.75" thickBot="1" x14ac:dyDescent="0.3">
      <c r="A31" s="4" t="s">
        <v>362</v>
      </c>
      <c r="B31">
        <v>0.23</v>
      </c>
      <c r="C31">
        <v>0.28000000000000003</v>
      </c>
      <c r="D31">
        <v>0.73</v>
      </c>
      <c r="E31">
        <v>0.77599999999999991</v>
      </c>
      <c r="F31">
        <v>0.79799999999999993</v>
      </c>
      <c r="G31">
        <v>0.82</v>
      </c>
      <c r="H31">
        <v>0.85699999999999998</v>
      </c>
      <c r="I31">
        <v>0.88500000000000001</v>
      </c>
      <c r="J31">
        <v>0.89200000000000002</v>
      </c>
      <c r="L31" t="b" cm="1">
        <f t="array" ref="L31">AND(B31:I31&lt;C31:J31)</f>
        <v>1</v>
      </c>
    </row>
    <row r="32" spans="1:12" ht="15.75" thickBot="1" x14ac:dyDescent="0.3">
      <c r="A32" s="4" t="s">
        <v>27</v>
      </c>
      <c r="B32">
        <v>0.97400000000000009</v>
      </c>
      <c r="C32">
        <v>0.98299999999999998</v>
      </c>
      <c r="D32">
        <v>0.9840000000000001</v>
      </c>
      <c r="E32">
        <v>0.98499999999999999</v>
      </c>
      <c r="F32">
        <v>0.98499999999999999</v>
      </c>
      <c r="G32">
        <v>0.98499999999999999</v>
      </c>
      <c r="H32">
        <v>0.98599999999999999</v>
      </c>
      <c r="I32">
        <v>0.98599999999999999</v>
      </c>
      <c r="J32">
        <v>0.98599999999999999</v>
      </c>
      <c r="L32" t="b" cm="1">
        <f t="array" ref="L32">AND(B32:I32&lt;C32:J32)</f>
        <v>0</v>
      </c>
    </row>
    <row r="33" spans="1:12" ht="15.75" thickBot="1" x14ac:dyDescent="0.3">
      <c r="A33" s="4" t="s">
        <v>363</v>
      </c>
      <c r="B33">
        <v>0.47700000000000004</v>
      </c>
      <c r="C33">
        <v>0.47700000000000004</v>
      </c>
      <c r="D33">
        <v>0.47899999999999998</v>
      </c>
      <c r="E33">
        <v>0.46</v>
      </c>
      <c r="F33">
        <v>0.47</v>
      </c>
      <c r="G33">
        <v>0.48</v>
      </c>
      <c r="H33">
        <v>0.56999999999999995</v>
      </c>
      <c r="I33">
        <v>0.59</v>
      </c>
      <c r="J33">
        <v>0.63200000000000001</v>
      </c>
      <c r="L33" t="b" cm="1">
        <f t="array" ref="L33">AND(B33:I33&lt;C33:J33)</f>
        <v>0</v>
      </c>
    </row>
    <row r="35" spans="1:12" ht="15.75" thickBot="1" x14ac:dyDescent="0.3"/>
    <row r="36" spans="1:12" ht="15.75" thickBot="1" x14ac:dyDescent="0.3">
      <c r="A36" s="4" t="s">
        <v>365</v>
      </c>
    </row>
    <row r="37" spans="1:12" ht="15.75" thickBot="1" x14ac:dyDescent="0.3">
      <c r="A37" s="4" t="s">
        <v>1</v>
      </c>
    </row>
    <row r="38" spans="1:12" x14ac:dyDescent="0.25">
      <c r="A38" t="str" cm="1">
        <f t="array" ref="A38:A46">_xlfn.LET(
  _xlpm.data,
  B2:J33,
  _xlpm.countries,
  A2:A33,
  _xlpm.filterargs,
  _xlfn.BYROW(
    _xlpm.data,
    _xlfn.LAMBDA(_xlpm.row,
      OR(AND(INDEX(_xlpm.row,0,COLUMNS(_xlpm.row)) &gt; 0.9, MIN(_xlpm.row) &gt; 0.5), AVERAGE(_xlpm.row) &gt; 0.75)
    )
  ),
  _xlfn._xlws.FILTER(_xlpm.countries, _xlpm.filterargs)
)</f>
        <v>Belgium</v>
      </c>
    </row>
    <row r="39" spans="1:12" x14ac:dyDescent="0.25">
      <c r="A39" t="str">
        <v>Dánia</v>
      </c>
    </row>
    <row r="40" spans="1:12" x14ac:dyDescent="0.25">
      <c r="A40" t="str">
        <v>Spanyolország</v>
      </c>
    </row>
    <row r="41" spans="1:12" x14ac:dyDescent="0.25">
      <c r="A41" t="str">
        <v>Lettország</v>
      </c>
    </row>
    <row r="42" spans="1:12" x14ac:dyDescent="0.25">
      <c r="A42" t="str">
        <v>Luxemburg</v>
      </c>
    </row>
    <row r="43" spans="1:12" x14ac:dyDescent="0.25">
      <c r="A43" t="str">
        <v>Málta</v>
      </c>
    </row>
    <row r="44" spans="1:12" x14ac:dyDescent="0.25">
      <c r="A44" t="str">
        <v>Hollandia</v>
      </c>
    </row>
    <row r="45" spans="1:12" x14ac:dyDescent="0.25">
      <c r="A45" t="str">
        <v>Szlovénia</v>
      </c>
    </row>
    <row r="46" spans="1:12" x14ac:dyDescent="0.25">
      <c r="A46" t="str">
        <v>Svájc</v>
      </c>
    </row>
  </sheetData>
  <conditionalFormatting sqref="A38:A1048576">
    <cfRule type="expression" dxfId="0" priority="1">
      <formula>A38&lt;&gt;""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Országkódok</vt:lpstr>
      <vt:lpstr>Városok</vt:lpstr>
      <vt:lpstr>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2025-03-05T15:23:40Z</dcterms:modified>
</cp:coreProperties>
</file>