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C:\Users\korne\OneDrive\Dokumentumok\GitHub\diku-oktv\2023.3\"/>
    </mc:Choice>
  </mc:AlternateContent>
  <xr:revisionPtr revIDLastSave="0" documentId="13_ncr:1_{32C33E40-97E1-42B2-984F-096CF7B6661E}" xr6:coauthVersionLast="47" xr6:coauthVersionMax="47" xr10:uidLastSave="{00000000-0000-0000-0000-000000000000}"/>
  <bookViews>
    <workbookView xWindow="-120" yWindow="-120" windowWidth="29040" windowHeight="15720" activeTab="2" xr2:uid="{32602418-2949-441C-ACF9-FD5C2611C2EB}"/>
  </bookViews>
  <sheets>
    <sheet name="ForrásBontás" sheetId="1" r:id="rId1"/>
    <sheet name="GörögIdővonal" sheetId="2" r:id="rId2"/>
    <sheet name="Történelem" sheetId="3" r:id="rId3"/>
  </sheets>
  <definedNames>
    <definedName name="összes_adat">ForrásBontás!$P$2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3" l="1" a="1"/>
  <c r="B4" i="3" s="1"/>
  <c r="B3" i="3" a="1"/>
  <c r="B3" i="3" s="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2" i="2"/>
  <c r="C2" i="2" l="1" a="1"/>
  <c r="C2" i="2" s="1"/>
  <c r="A2" i="2" a="1"/>
  <c r="A2" i="2" s="1"/>
  <c r="J2" i="1" a="1"/>
  <c r="J2" i="1" s="1"/>
  <c r="P2" i="1" s="1" a="1"/>
  <c r="P2" i="1" s="1"/>
  <c r="M2" i="1" a="1"/>
  <c r="M2"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2" i="1"/>
  <c r="D3" i="1" a="1"/>
  <c r="D3" i="1" s="1"/>
  <c r="D4" i="1" a="1"/>
  <c r="D4" i="1" s="1"/>
  <c r="D5" i="1" a="1"/>
  <c r="D5" i="1" s="1"/>
  <c r="D6" i="1" a="1"/>
  <c r="D6" i="1"/>
  <c r="D7" i="1" a="1"/>
  <c r="D7" i="1" s="1"/>
  <c r="D8" i="1" a="1"/>
  <c r="D8" i="1" s="1"/>
  <c r="D9" i="1" a="1"/>
  <c r="D9" i="1" s="1"/>
  <c r="D10" i="1" a="1"/>
  <c r="D10" i="1"/>
  <c r="D11" i="1" a="1"/>
  <c r="D11" i="1" s="1"/>
  <c r="D12" i="1" a="1"/>
  <c r="D12" i="1" s="1"/>
  <c r="D13" i="1" a="1"/>
  <c r="D13" i="1" s="1"/>
  <c r="D14" i="1" a="1"/>
  <c r="D14" i="1"/>
  <c r="D15" i="1" a="1"/>
  <c r="D15" i="1" s="1"/>
  <c r="D16" i="1" a="1"/>
  <c r="D16" i="1" s="1"/>
  <c r="D17" i="1" a="1"/>
  <c r="D17" i="1" s="1"/>
  <c r="D18" i="1" a="1"/>
  <c r="D18" i="1"/>
  <c r="D19" i="1" a="1"/>
  <c r="D19" i="1" s="1"/>
  <c r="D20" i="1" a="1"/>
  <c r="D20" i="1" s="1"/>
  <c r="D21" i="1" a="1"/>
  <c r="D21" i="1" s="1"/>
  <c r="D22" i="1" a="1"/>
  <c r="D22" i="1"/>
  <c r="D23" i="1" a="1"/>
  <c r="D23" i="1" s="1"/>
  <c r="D24" i="1" a="1"/>
  <c r="D24" i="1" s="1"/>
  <c r="D25" i="1" a="1"/>
  <c r="D25" i="1" s="1"/>
  <c r="D26" i="1" a="1"/>
  <c r="D26" i="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c r="D168" i="1" a="1"/>
  <c r="D168" i="1" s="1"/>
  <c r="D169" i="1" a="1"/>
  <c r="D169" i="1" s="1"/>
  <c r="D170" i="1" a="1"/>
  <c r="D170" i="1" s="1"/>
  <c r="D171" i="1" a="1"/>
  <c r="D171" i="1" s="1"/>
  <c r="D172" i="1" a="1"/>
  <c r="D172" i="1" s="1"/>
  <c r="D173" i="1" a="1"/>
  <c r="D173" i="1" s="1"/>
  <c r="D174" i="1" a="1"/>
  <c r="D174" i="1" s="1"/>
  <c r="D175" i="1" a="1"/>
  <c r="D175" i="1"/>
  <c r="D176" i="1" a="1"/>
  <c r="D176" i="1" s="1"/>
  <c r="D177" i="1" a="1"/>
  <c r="D177" i="1" s="1"/>
  <c r="D178" i="1" a="1"/>
  <c r="D178" i="1" s="1"/>
  <c r="D179" i="1" a="1"/>
  <c r="D179" i="1" s="1"/>
  <c r="D180" i="1" a="1"/>
  <c r="D180" i="1" s="1"/>
  <c r="D181" i="1" a="1"/>
  <c r="D181" i="1" s="1"/>
  <c r="D182" i="1" a="1"/>
  <c r="D182" i="1" s="1"/>
  <c r="D183" i="1" a="1"/>
  <c r="D183" i="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c r="D196" i="1" a="1"/>
  <c r="D196" i="1" s="1"/>
  <c r="D197" i="1" a="1"/>
  <c r="D197" i="1" s="1"/>
  <c r="D198" i="1" a="1"/>
  <c r="D198" i="1" s="1"/>
  <c r="D199" i="1" a="1"/>
  <c r="D199" i="1"/>
  <c r="D200" i="1" a="1"/>
  <c r="D200" i="1" s="1"/>
  <c r="D201" i="1" a="1"/>
  <c r="D201" i="1" s="1"/>
  <c r="D202" i="1" a="1"/>
  <c r="D202" i="1" s="1"/>
  <c r="D203" i="1" a="1"/>
  <c r="D203" i="1" s="1"/>
  <c r="D204" i="1" a="1"/>
  <c r="D204" i="1" s="1"/>
  <c r="D205" i="1" a="1"/>
  <c r="D205" i="1" s="1"/>
  <c r="D206" i="1" a="1"/>
  <c r="D206" i="1" s="1"/>
  <c r="D207" i="1" a="1"/>
  <c r="D207" i="1"/>
  <c r="D208" i="1" a="1"/>
  <c r="D208" i="1" s="1"/>
  <c r="D209" i="1" a="1"/>
  <c r="D209" i="1" s="1"/>
  <c r="D210" i="1" a="1"/>
  <c r="D210" i="1" s="1"/>
  <c r="D211" i="1" a="1"/>
  <c r="D211" i="1" s="1"/>
  <c r="D212" i="1" a="1"/>
  <c r="D212" i="1" s="1"/>
  <c r="D213" i="1" a="1"/>
  <c r="D213" i="1" s="1"/>
  <c r="D214" i="1" a="1"/>
  <c r="D214" i="1" s="1"/>
  <c r="D215" i="1" a="1"/>
  <c r="D215" i="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c r="D228" i="1" a="1"/>
  <c r="D228" i="1" s="1"/>
  <c r="D229" i="1" a="1"/>
  <c r="D229" i="1" s="1"/>
  <c r="D230" i="1" a="1"/>
  <c r="D230" i="1" s="1"/>
  <c r="D231" i="1" a="1"/>
  <c r="D231" i="1"/>
  <c r="D232" i="1" a="1"/>
  <c r="D232" i="1" s="1"/>
  <c r="D233" i="1" a="1"/>
  <c r="D233" i="1" s="1"/>
  <c r="D234" i="1" a="1"/>
  <c r="D234" i="1" s="1"/>
  <c r="D235" i="1" a="1"/>
  <c r="D235" i="1"/>
  <c r="D236" i="1" a="1"/>
  <c r="D236" i="1" s="1"/>
  <c r="D237" i="1" a="1"/>
  <c r="D237" i="1" s="1"/>
  <c r="D238" i="1" a="1"/>
  <c r="D238" i="1" s="1"/>
  <c r="D239" i="1" a="1"/>
  <c r="D239" i="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c r="D336" i="1" a="1"/>
  <c r="D336" i="1" s="1"/>
  <c r="D337" i="1" a="1"/>
  <c r="D337" i="1" s="1"/>
  <c r="D338" i="1" a="1"/>
  <c r="D338" i="1" s="1"/>
  <c r="D339" i="1" a="1"/>
  <c r="D339" i="1" s="1"/>
  <c r="D340" i="1" a="1"/>
  <c r="D340" i="1" s="1"/>
  <c r="D341" i="1" a="1"/>
  <c r="D341" i="1" s="1"/>
  <c r="D342" i="1" a="1"/>
  <c r="D342" i="1" s="1"/>
  <c r="D343" i="1" a="1"/>
  <c r="D343" i="1" s="1"/>
  <c r="D344" i="1" a="1"/>
  <c r="D344" i="1" s="1"/>
  <c r="D345" i="1" a="1"/>
  <c r="D345" i="1"/>
  <c r="D346" i="1" a="1"/>
  <c r="D346" i="1" s="1"/>
  <c r="D347" i="1" a="1"/>
  <c r="D347" i="1" s="1"/>
  <c r="D348" i="1" a="1"/>
  <c r="D348" i="1" s="1"/>
  <c r="D349" i="1" a="1"/>
  <c r="D349" i="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c r="D362" i="1" a="1"/>
  <c r="D362" i="1" s="1"/>
  <c r="D363" i="1" a="1"/>
  <c r="D363" i="1" s="1"/>
  <c r="D364" i="1" a="1"/>
  <c r="D364" i="1" s="1"/>
  <c r="D365" i="1" a="1"/>
  <c r="D365" i="1"/>
  <c r="D366" i="1" a="1"/>
  <c r="D366" i="1" s="1"/>
  <c r="D367" i="1" a="1"/>
  <c r="D367" i="1" s="1"/>
  <c r="D368" i="1" a="1"/>
  <c r="D368" i="1" s="1"/>
  <c r="D369" i="1" a="1"/>
  <c r="D369" i="1"/>
  <c r="D370" i="1" a="1"/>
  <c r="D370" i="1" s="1"/>
  <c r="D371" i="1" a="1"/>
  <c r="D371" i="1" s="1"/>
  <c r="D372" i="1" a="1"/>
  <c r="D372" i="1" s="1"/>
  <c r="D373" i="1" a="1"/>
  <c r="D373" i="1" s="1"/>
  <c r="D374" i="1" a="1"/>
  <c r="D374" i="1" s="1"/>
  <c r="D375" i="1" a="1"/>
  <c r="D375" i="1" s="1"/>
  <c r="D376" i="1" a="1"/>
  <c r="D376" i="1" s="1"/>
  <c r="D377" i="1" a="1"/>
  <c r="D377" i="1"/>
  <c r="D378" i="1" a="1"/>
  <c r="D378" i="1" s="1"/>
  <c r="D379" i="1" a="1"/>
  <c r="D379" i="1" s="1"/>
  <c r="D380" i="1" a="1"/>
  <c r="D380" i="1" s="1"/>
  <c r="D381" i="1" a="1"/>
  <c r="D381" i="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c r="D394" i="1" a="1"/>
  <c r="D394" i="1" s="1"/>
  <c r="D395" i="1" a="1"/>
  <c r="D395" i="1" s="1"/>
  <c r="D396" i="1" a="1"/>
  <c r="D396" i="1" s="1"/>
  <c r="D397" i="1" a="1"/>
  <c r="D397" i="1"/>
  <c r="D398" i="1" a="1"/>
  <c r="D398" i="1" s="1"/>
  <c r="D399" i="1" a="1"/>
  <c r="D399" i="1" s="1"/>
  <c r="D400" i="1" a="1"/>
  <c r="D400" i="1" s="1"/>
  <c r="D401" i="1" a="1"/>
  <c r="D401" i="1"/>
  <c r="D402" i="1" a="1"/>
  <c r="D402" i="1" s="1"/>
  <c r="D403" i="1" a="1"/>
  <c r="D403" i="1" s="1"/>
  <c r="D404" i="1" a="1"/>
  <c r="D404" i="1" s="1"/>
  <c r="D405" i="1" a="1"/>
  <c r="D405" i="1" s="1"/>
  <c r="D406" i="1" a="1"/>
  <c r="D406" i="1" s="1"/>
  <c r="D407" i="1" a="1"/>
  <c r="D407" i="1" s="1"/>
  <c r="D408" i="1" a="1"/>
  <c r="D408" i="1" s="1"/>
  <c r="D409" i="1" a="1"/>
  <c r="D409" i="1"/>
  <c r="D410" i="1" a="1"/>
  <c r="D410" i="1" s="1"/>
  <c r="D411" i="1" a="1"/>
  <c r="D411" i="1" s="1"/>
  <c r="D412" i="1" a="1"/>
  <c r="D412" i="1" s="1"/>
  <c r="D413" i="1" a="1"/>
  <c r="D413" i="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c r="D426" i="1" a="1"/>
  <c r="D426" i="1" s="1"/>
  <c r="D427" i="1" a="1"/>
  <c r="D427" i="1" s="1"/>
  <c r="D428" i="1" a="1"/>
  <c r="D428" i="1" s="1"/>
  <c r="D429" i="1" a="1"/>
  <c r="D429" i="1"/>
  <c r="D430" i="1" a="1"/>
  <c r="D430" i="1" s="1"/>
  <c r="D431" i="1" a="1"/>
  <c r="D431" i="1" s="1"/>
  <c r="D432" i="1" a="1"/>
  <c r="D432" i="1" s="1"/>
  <c r="D433" i="1" a="1"/>
  <c r="D433" i="1"/>
  <c r="D434" i="1" a="1"/>
  <c r="D434" i="1" s="1"/>
  <c r="D435" i="1" a="1"/>
  <c r="D435" i="1" s="1"/>
  <c r="D436" i="1" a="1"/>
  <c r="D436" i="1" s="1"/>
  <c r="D437" i="1" a="1"/>
  <c r="D437" i="1" s="1"/>
  <c r="D438" i="1" a="1"/>
  <c r="D438" i="1" s="1"/>
  <c r="D439" i="1" a="1"/>
  <c r="D439" i="1" s="1"/>
  <c r="D440" i="1" a="1"/>
  <c r="D440" i="1" s="1"/>
  <c r="D441" i="1" a="1"/>
  <c r="D441" i="1"/>
  <c r="D442" i="1" a="1"/>
  <c r="D442" i="1" s="1"/>
  <c r="D443" i="1" a="1"/>
  <c r="D443" i="1" s="1"/>
  <c r="D444" i="1" a="1"/>
  <c r="D444" i="1" s="1"/>
  <c r="D445" i="1" a="1"/>
  <c r="D445" i="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c r="D458" i="1" a="1"/>
  <c r="D458" i="1" s="1"/>
  <c r="D459" i="1" a="1"/>
  <c r="D459" i="1" s="1"/>
  <c r="D460" i="1" a="1"/>
  <c r="D460" i="1" s="1"/>
  <c r="D461" i="1" a="1"/>
  <c r="D461" i="1"/>
  <c r="D462" i="1" a="1"/>
  <c r="D462" i="1" s="1"/>
  <c r="D463" i="1" a="1"/>
  <c r="D463" i="1" s="1"/>
  <c r="D464" i="1" a="1"/>
  <c r="D464" i="1" s="1"/>
  <c r="D465" i="1" a="1"/>
  <c r="D465" i="1"/>
  <c r="D466" i="1" a="1"/>
  <c r="D466" i="1" s="1"/>
  <c r="D467" i="1" a="1"/>
  <c r="D467" i="1" s="1"/>
  <c r="D468" i="1" a="1"/>
  <c r="D468" i="1" s="1"/>
  <c r="D469" i="1" a="1"/>
  <c r="D469" i="1" s="1"/>
  <c r="D470" i="1" a="1"/>
  <c r="D470" i="1" s="1"/>
  <c r="D471" i="1" a="1"/>
  <c r="D471" i="1" s="1"/>
  <c r="D472" i="1" a="1"/>
  <c r="D472" i="1" s="1"/>
  <c r="D473" i="1" a="1"/>
  <c r="D473" i="1"/>
  <c r="D474" i="1" a="1"/>
  <c r="D474" i="1" s="1"/>
  <c r="D475" i="1" a="1"/>
  <c r="D475" i="1" s="1"/>
  <c r="D476" i="1" a="1"/>
  <c r="D476" i="1" s="1"/>
  <c r="D477" i="1" a="1"/>
  <c r="D477" i="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c r="D490" i="1" a="1"/>
  <c r="D490" i="1" s="1"/>
  <c r="D491" i="1" a="1"/>
  <c r="D491" i="1" s="1"/>
  <c r="D492" i="1" a="1"/>
  <c r="D492" i="1" s="1"/>
  <c r="D493" i="1" a="1"/>
  <c r="D493" i="1"/>
  <c r="D494" i="1" a="1"/>
  <c r="D494" i="1" s="1"/>
  <c r="D495" i="1" a="1"/>
  <c r="D495" i="1" s="1"/>
  <c r="D496" i="1" a="1"/>
  <c r="D496" i="1" s="1"/>
  <c r="D497" i="1" a="1"/>
  <c r="D497" i="1"/>
  <c r="D498" i="1" a="1"/>
  <c r="D498" i="1" s="1"/>
  <c r="D499" i="1" a="1"/>
  <c r="D499" i="1" s="1"/>
  <c r="D500" i="1" a="1"/>
  <c r="D500" i="1" s="1"/>
  <c r="D501" i="1" a="1"/>
  <c r="D501" i="1" s="1"/>
  <c r="D502" i="1" a="1"/>
  <c r="D502" i="1" s="1"/>
  <c r="D503" i="1" a="1"/>
  <c r="D503" i="1" s="1"/>
  <c r="D504" i="1" a="1"/>
  <c r="D504" i="1" s="1"/>
  <c r="D505" i="1" a="1"/>
  <c r="D505" i="1"/>
  <c r="D506" i="1" a="1"/>
  <c r="D506" i="1" s="1"/>
  <c r="D507" i="1" a="1"/>
  <c r="D507" i="1" s="1"/>
  <c r="D508" i="1" a="1"/>
  <c r="D508" i="1" s="1"/>
  <c r="D509" i="1" a="1"/>
  <c r="D509" i="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c r="D522" i="1" a="1"/>
  <c r="D522" i="1" s="1"/>
  <c r="D523" i="1" a="1"/>
  <c r="D523" i="1" s="1"/>
  <c r="D524" i="1" a="1"/>
  <c r="D524" i="1" s="1"/>
  <c r="D525" i="1" a="1"/>
  <c r="D525" i="1"/>
  <c r="D526" i="1" a="1"/>
  <c r="D526" i="1" s="1"/>
  <c r="D527" i="1" a="1"/>
  <c r="D527" i="1" s="1"/>
  <c r="D528" i="1" a="1"/>
  <c r="D528" i="1" s="1"/>
  <c r="D529" i="1" a="1"/>
  <c r="D529" i="1"/>
  <c r="D530" i="1" a="1"/>
  <c r="D530" i="1" s="1"/>
  <c r="D531" i="1" a="1"/>
  <c r="D531" i="1" s="1"/>
  <c r="D532" i="1" a="1"/>
  <c r="D532" i="1" s="1"/>
  <c r="D533" i="1" a="1"/>
  <c r="D533" i="1" s="1"/>
  <c r="D534" i="1" a="1"/>
  <c r="D534" i="1" s="1"/>
  <c r="D535" i="1" a="1"/>
  <c r="D535" i="1" s="1"/>
  <c r="D536" i="1" a="1"/>
  <c r="D536" i="1" s="1"/>
  <c r="D537" i="1" a="1"/>
  <c r="D537" i="1"/>
  <c r="D538" i="1" a="1"/>
  <c r="D538" i="1" s="1"/>
  <c r="D539" i="1" a="1"/>
  <c r="D539" i="1" s="1"/>
  <c r="D540" i="1" a="1"/>
  <c r="D540" i="1" s="1"/>
  <c r="D541" i="1" a="1"/>
  <c r="D541" i="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c r="D554" i="1" a="1"/>
  <c r="D554" i="1" s="1"/>
  <c r="D555" i="1" a="1"/>
  <c r="D555" i="1" s="1"/>
  <c r="D556" i="1" a="1"/>
  <c r="D556" i="1" s="1"/>
  <c r="D557" i="1" a="1"/>
  <c r="D557" i="1"/>
  <c r="D558" i="1" a="1"/>
  <c r="D558" i="1" s="1"/>
  <c r="D559" i="1" a="1"/>
  <c r="D559" i="1" s="1"/>
  <c r="D560" i="1" a="1"/>
  <c r="D560" i="1" s="1"/>
  <c r="D561" i="1" a="1"/>
  <c r="D561" i="1"/>
  <c r="D562" i="1" a="1"/>
  <c r="D562" i="1" s="1"/>
  <c r="D563" i="1" a="1"/>
  <c r="D563" i="1" s="1"/>
  <c r="D564" i="1" a="1"/>
  <c r="D564" i="1" s="1"/>
  <c r="D565" i="1" a="1"/>
  <c r="D565" i="1" s="1"/>
  <c r="D566" i="1" a="1"/>
  <c r="D566" i="1" s="1"/>
  <c r="D567" i="1" a="1"/>
  <c r="D567" i="1" s="1"/>
  <c r="D568" i="1" a="1"/>
  <c r="D568" i="1" s="1"/>
  <c r="D569" i="1" a="1"/>
  <c r="D569" i="1"/>
  <c r="D570" i="1" a="1"/>
  <c r="D570" i="1" s="1"/>
  <c r="D571" i="1" a="1"/>
  <c r="D571" i="1" s="1"/>
  <c r="D572" i="1" a="1"/>
  <c r="D572" i="1" s="1"/>
  <c r="D573" i="1" a="1"/>
  <c r="D573" i="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c r="D586" i="1" a="1"/>
  <c r="D586" i="1" s="1"/>
  <c r="D587" i="1" a="1"/>
  <c r="D587" i="1" s="1"/>
  <c r="D588" i="1" a="1"/>
  <c r="D588" i="1" s="1"/>
  <c r="D589" i="1" a="1"/>
  <c r="D589" i="1"/>
  <c r="D590" i="1" a="1"/>
  <c r="D590" i="1" s="1"/>
  <c r="D591" i="1" a="1"/>
  <c r="D591" i="1" s="1"/>
  <c r="D592" i="1" a="1"/>
  <c r="D592" i="1" s="1"/>
  <c r="D593" i="1" a="1"/>
  <c r="D593" i="1"/>
  <c r="D594" i="1" a="1"/>
  <c r="D594" i="1" s="1"/>
  <c r="D595" i="1" a="1"/>
  <c r="D595" i="1" s="1"/>
  <c r="D596" i="1" a="1"/>
  <c r="D596" i="1" s="1"/>
  <c r="D597" i="1" a="1"/>
  <c r="D597" i="1" s="1"/>
  <c r="D598" i="1" a="1"/>
  <c r="D598" i="1" s="1"/>
  <c r="D599" i="1" a="1"/>
  <c r="D599" i="1" s="1"/>
  <c r="D600" i="1" a="1"/>
  <c r="D600" i="1" s="1"/>
  <c r="D601" i="1" a="1"/>
  <c r="D601" i="1"/>
  <c r="D602" i="1" a="1"/>
  <c r="D602" i="1" s="1"/>
  <c r="D603" i="1" a="1"/>
  <c r="D603" i="1" s="1"/>
  <c r="D604" i="1" a="1"/>
  <c r="D604" i="1" s="1"/>
  <c r="D605" i="1" a="1"/>
  <c r="D605" i="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c r="D618" i="1" a="1"/>
  <c r="D618" i="1" s="1"/>
  <c r="D619" i="1" a="1"/>
  <c r="D619" i="1" s="1"/>
  <c r="D620" i="1" a="1"/>
  <c r="D620" i="1" s="1"/>
  <c r="D621" i="1" a="1"/>
  <c r="D621" i="1"/>
  <c r="D622" i="1" a="1"/>
  <c r="D622" i="1" s="1"/>
  <c r="D623" i="1" a="1"/>
  <c r="D623" i="1" s="1"/>
  <c r="D624" i="1" a="1"/>
  <c r="D624" i="1" s="1"/>
  <c r="D625" i="1" a="1"/>
  <c r="D625" i="1"/>
  <c r="D626" i="1" a="1"/>
  <c r="D626" i="1" s="1"/>
  <c r="D627" i="1" a="1"/>
  <c r="D627" i="1" s="1"/>
  <c r="D628" i="1" a="1"/>
  <c r="D628" i="1" s="1"/>
  <c r="D629" i="1" a="1"/>
  <c r="D629" i="1" s="1"/>
  <c r="D630" i="1" a="1"/>
  <c r="D630" i="1" s="1"/>
  <c r="D631" i="1" a="1"/>
  <c r="D631" i="1" s="1"/>
  <c r="D632" i="1" a="1"/>
  <c r="D632" i="1" s="1"/>
  <c r="D633" i="1" a="1"/>
  <c r="D633" i="1"/>
  <c r="D634" i="1" a="1"/>
  <c r="D634" i="1" s="1"/>
  <c r="D635" i="1" a="1"/>
  <c r="D635" i="1"/>
  <c r="D636" i="1" a="1"/>
  <c r="D636" i="1"/>
  <c r="D637" i="1" a="1"/>
  <c r="D637" i="1"/>
  <c r="D638" i="1" a="1"/>
  <c r="D638" i="1" s="1"/>
  <c r="D639" i="1" a="1"/>
  <c r="D639" i="1" s="1"/>
  <c r="D640" i="1" a="1"/>
  <c r="D640" i="1"/>
  <c r="D641" i="1" a="1"/>
  <c r="D641" i="1"/>
  <c r="D642" i="1" a="1"/>
  <c r="D642" i="1" s="1"/>
  <c r="D643" i="1" a="1"/>
  <c r="D643" i="1" s="1"/>
  <c r="D644" i="1" a="1"/>
  <c r="D644" i="1"/>
  <c r="D645" i="1" a="1"/>
  <c r="D645" i="1"/>
  <c r="D646" i="1" a="1"/>
  <c r="D646" i="1" s="1"/>
  <c r="D647" i="1" a="1"/>
  <c r="D647" i="1" s="1"/>
  <c r="D648" i="1" a="1"/>
  <c r="D648" i="1"/>
  <c r="D649" i="1" a="1"/>
  <c r="D649" i="1"/>
  <c r="D650" i="1" a="1"/>
  <c r="D650" i="1" s="1"/>
  <c r="D651" i="1" a="1"/>
  <c r="D651" i="1" s="1"/>
  <c r="D652" i="1" a="1"/>
  <c r="D652" i="1"/>
  <c r="D653" i="1" a="1"/>
  <c r="D653" i="1"/>
  <c r="D654" i="1" a="1"/>
  <c r="D654" i="1" s="1"/>
  <c r="D655" i="1" a="1"/>
  <c r="D655" i="1" s="1"/>
  <c r="D656" i="1" a="1"/>
  <c r="D656" i="1"/>
  <c r="D657" i="1" a="1"/>
  <c r="D657" i="1"/>
  <c r="D658" i="1" a="1"/>
  <c r="D658" i="1" s="1"/>
  <c r="D659" i="1" a="1"/>
  <c r="D659" i="1" s="1"/>
  <c r="D660" i="1" a="1"/>
  <c r="D660" i="1"/>
  <c r="D661" i="1" a="1"/>
  <c r="D661" i="1"/>
  <c r="D662" i="1" a="1"/>
  <c r="D662" i="1" s="1"/>
  <c r="D663" i="1" a="1"/>
  <c r="D663" i="1" s="1"/>
  <c r="D664" i="1" a="1"/>
  <c r="D664" i="1"/>
  <c r="D665" i="1" a="1"/>
  <c r="D665" i="1"/>
  <c r="D666" i="1" a="1"/>
  <c r="D666" i="1" s="1"/>
  <c r="D667" i="1" a="1"/>
  <c r="D667" i="1" s="1"/>
  <c r="D668" i="1" a="1"/>
  <c r="D668" i="1"/>
  <c r="D669" i="1" a="1"/>
  <c r="D669" i="1"/>
  <c r="D670" i="1" a="1"/>
  <c r="D670" i="1" s="1"/>
  <c r="D671" i="1" a="1"/>
  <c r="D671" i="1" s="1"/>
  <c r="D672" i="1" a="1"/>
  <c r="D672" i="1"/>
  <c r="D673" i="1" a="1"/>
  <c r="D673" i="1"/>
  <c r="D674" i="1" a="1"/>
  <c r="D674" i="1" s="1"/>
  <c r="D675" i="1" a="1"/>
  <c r="D675" i="1" s="1"/>
  <c r="D676" i="1" a="1"/>
  <c r="D676" i="1"/>
  <c r="D677" i="1" a="1"/>
  <c r="D677" i="1"/>
  <c r="D678" i="1" a="1"/>
  <c r="D678" i="1" s="1"/>
  <c r="D679" i="1" a="1"/>
  <c r="D679" i="1" s="1"/>
  <c r="D680" i="1" a="1"/>
  <c r="D680" i="1"/>
  <c r="D681" i="1" a="1"/>
  <c r="D681" i="1"/>
  <c r="D682" i="1" a="1"/>
  <c r="D682" i="1" s="1"/>
  <c r="D683" i="1" a="1"/>
  <c r="D683" i="1" s="1"/>
  <c r="D684" i="1" a="1"/>
  <c r="D684" i="1"/>
  <c r="D685" i="1" a="1"/>
  <c r="D685" i="1"/>
  <c r="D686" i="1" a="1"/>
  <c r="D686" i="1" s="1"/>
  <c r="D687" i="1" a="1"/>
  <c r="D687" i="1" s="1"/>
  <c r="D688" i="1" a="1"/>
  <c r="D688" i="1"/>
  <c r="D689" i="1" a="1"/>
  <c r="D689" i="1"/>
  <c r="D690" i="1" a="1"/>
  <c r="D690" i="1" s="1"/>
  <c r="D691" i="1" a="1"/>
  <c r="D691" i="1" s="1"/>
  <c r="D692" i="1" a="1"/>
  <c r="D692" i="1"/>
  <c r="D693" i="1" a="1"/>
  <c r="D693" i="1"/>
  <c r="D694" i="1" a="1"/>
  <c r="D694" i="1" s="1"/>
  <c r="D695" i="1" a="1"/>
  <c r="D695" i="1" s="1"/>
  <c r="D696" i="1" a="1"/>
  <c r="D696" i="1"/>
  <c r="D697" i="1" a="1"/>
  <c r="D697" i="1"/>
  <c r="D698" i="1" a="1"/>
  <c r="D698" i="1" s="1"/>
  <c r="D699" i="1" a="1"/>
  <c r="D699" i="1" s="1"/>
  <c r="D700" i="1" a="1"/>
  <c r="D700" i="1"/>
  <c r="D701" i="1" a="1"/>
  <c r="D701" i="1"/>
  <c r="D702" i="1" a="1"/>
  <c r="D702" i="1" s="1"/>
  <c r="D703" i="1" a="1"/>
  <c r="D703" i="1" s="1"/>
  <c r="D704" i="1" a="1"/>
  <c r="D704" i="1"/>
  <c r="D705" i="1" a="1"/>
  <c r="D705" i="1"/>
  <c r="D706" i="1" a="1"/>
  <c r="D706" i="1" s="1"/>
  <c r="D707" i="1" a="1"/>
  <c r="D707" i="1" s="1"/>
  <c r="D708" i="1" a="1"/>
  <c r="D708" i="1"/>
  <c r="D709" i="1" a="1"/>
  <c r="D709" i="1"/>
  <c r="D710" i="1" a="1"/>
  <c r="D710" i="1" s="1"/>
  <c r="D711" i="1" a="1"/>
  <c r="D711" i="1" s="1"/>
  <c r="D712" i="1" a="1"/>
  <c r="D712" i="1"/>
  <c r="D713" i="1" a="1"/>
  <c r="D713" i="1"/>
  <c r="D714" i="1" a="1"/>
  <c r="D714" i="1" s="1"/>
  <c r="D715" i="1" a="1"/>
  <c r="D715" i="1" s="1"/>
  <c r="D716" i="1" a="1"/>
  <c r="D716" i="1"/>
  <c r="D717" i="1" a="1"/>
  <c r="D717" i="1"/>
  <c r="D718" i="1" a="1"/>
  <c r="D718" i="1" s="1"/>
  <c r="D719" i="1" a="1"/>
  <c r="D719" i="1" s="1"/>
  <c r="D720" i="1" a="1"/>
  <c r="D720" i="1"/>
  <c r="D721" i="1" a="1"/>
  <c r="D721" i="1"/>
  <c r="D722" i="1" a="1"/>
  <c r="D722" i="1" s="1"/>
  <c r="D723" i="1" a="1"/>
  <c r="D723" i="1" s="1"/>
  <c r="D724" i="1" a="1"/>
  <c r="D724" i="1"/>
  <c r="D725" i="1" a="1"/>
  <c r="D725" i="1"/>
  <c r="D726" i="1" a="1"/>
  <c r="D726" i="1" s="1"/>
  <c r="D727" i="1" a="1"/>
  <c r="D727" i="1" s="1"/>
  <c r="D728" i="1" a="1"/>
  <c r="D728" i="1"/>
  <c r="D729" i="1" a="1"/>
  <c r="D729" i="1"/>
  <c r="D730" i="1" a="1"/>
  <c r="D730" i="1" s="1"/>
  <c r="D731" i="1" a="1"/>
  <c r="D731" i="1" s="1"/>
  <c r="D732" i="1" a="1"/>
  <c r="D732" i="1"/>
  <c r="D733" i="1" a="1"/>
  <c r="D733" i="1"/>
  <c r="D734" i="1" a="1"/>
  <c r="D734" i="1" s="1"/>
  <c r="D735" i="1" a="1"/>
  <c r="D735" i="1" s="1"/>
  <c r="D736" i="1" a="1"/>
  <c r="D736" i="1"/>
  <c r="D737" i="1" a="1"/>
  <c r="D737" i="1"/>
  <c r="D738" i="1" a="1"/>
  <c r="D738" i="1" s="1"/>
  <c r="D739" i="1" a="1"/>
  <c r="D739" i="1" s="1"/>
  <c r="D740" i="1" a="1"/>
  <c r="D740" i="1"/>
  <c r="D741" i="1" a="1"/>
  <c r="D741" i="1"/>
  <c r="D742" i="1" a="1"/>
  <c r="D742" i="1" s="1"/>
  <c r="D743" i="1" a="1"/>
  <c r="D743" i="1" s="1"/>
  <c r="D744" i="1" a="1"/>
  <c r="D744" i="1"/>
  <c r="D745" i="1" a="1"/>
  <c r="D745" i="1"/>
  <c r="D746" i="1" a="1"/>
  <c r="D746" i="1" s="1"/>
  <c r="D747" i="1" a="1"/>
  <c r="D747" i="1" s="1"/>
  <c r="D748" i="1" a="1"/>
  <c r="D748" i="1"/>
  <c r="D749" i="1" a="1"/>
  <c r="D749" i="1"/>
  <c r="D750" i="1" a="1"/>
  <c r="D750" i="1" s="1"/>
  <c r="D751" i="1" a="1"/>
  <c r="D751" i="1" s="1"/>
  <c r="D752" i="1" a="1"/>
  <c r="D752" i="1"/>
  <c r="D753" i="1" a="1"/>
  <c r="D753" i="1"/>
  <c r="D754" i="1" a="1"/>
  <c r="D754" i="1" s="1"/>
  <c r="D755" i="1" a="1"/>
  <c r="D755" i="1" s="1"/>
  <c r="D756" i="1" a="1"/>
  <c r="D756" i="1"/>
  <c r="D757" i="1" a="1"/>
  <c r="D757" i="1"/>
  <c r="D758" i="1" a="1"/>
  <c r="D758" i="1" s="1"/>
  <c r="D759" i="1" a="1"/>
  <c r="D759" i="1" s="1"/>
  <c r="D760" i="1" a="1"/>
  <c r="D760" i="1"/>
  <c r="D761" i="1" a="1"/>
  <c r="D761" i="1"/>
  <c r="D762" i="1" a="1"/>
  <c r="D762" i="1" s="1"/>
  <c r="D763" i="1" a="1"/>
  <c r="D763" i="1" s="1"/>
  <c r="D764" i="1" a="1"/>
  <c r="D764" i="1"/>
  <c r="D765" i="1" a="1"/>
  <c r="D765" i="1"/>
  <c r="D766" i="1" a="1"/>
  <c r="D766" i="1" s="1"/>
  <c r="D767" i="1" a="1"/>
  <c r="D767" i="1" s="1"/>
  <c r="D768" i="1" a="1"/>
  <c r="D768" i="1"/>
  <c r="D769" i="1" a="1"/>
  <c r="D769" i="1"/>
  <c r="D770" i="1" a="1"/>
  <c r="D770" i="1" s="1"/>
  <c r="D771" i="1" a="1"/>
  <c r="D771" i="1" s="1"/>
  <c r="D772" i="1" a="1"/>
  <c r="D772" i="1"/>
  <c r="D773" i="1" a="1"/>
  <c r="D773" i="1"/>
  <c r="D774" i="1" a="1"/>
  <c r="D774" i="1" s="1"/>
  <c r="D775" i="1" a="1"/>
  <c r="D775" i="1" s="1"/>
  <c r="D776" i="1" a="1"/>
  <c r="D776" i="1"/>
  <c r="D777" i="1" a="1"/>
  <c r="D777" i="1"/>
  <c r="D778" i="1" a="1"/>
  <c r="D778" i="1" s="1"/>
  <c r="D779" i="1" a="1"/>
  <c r="D779" i="1" s="1"/>
  <c r="D780" i="1" a="1"/>
  <c r="D780" i="1"/>
  <c r="D781" i="1" a="1"/>
  <c r="D781" i="1"/>
  <c r="D782" i="1" a="1"/>
  <c r="D782" i="1" s="1"/>
  <c r="D783" i="1" a="1"/>
  <c r="D783" i="1" s="1"/>
  <c r="D784" i="1" a="1"/>
  <c r="D784" i="1"/>
  <c r="D785" i="1" a="1"/>
  <c r="D785" i="1"/>
  <c r="D786" i="1" a="1"/>
  <c r="D786" i="1" s="1"/>
  <c r="D787" i="1" a="1"/>
  <c r="D787" i="1" s="1"/>
  <c r="D788" i="1" a="1"/>
  <c r="D788" i="1"/>
  <c r="D789" i="1" a="1"/>
  <c r="D789" i="1"/>
  <c r="D790" i="1" a="1"/>
  <c r="D790" i="1" s="1"/>
  <c r="D791" i="1" a="1"/>
  <c r="D791" i="1" s="1"/>
  <c r="D792" i="1" a="1"/>
  <c r="D792" i="1"/>
  <c r="D793" i="1" a="1"/>
  <c r="D793" i="1"/>
  <c r="D794" i="1" a="1"/>
  <c r="D794" i="1" s="1"/>
  <c r="D795" i="1" a="1"/>
  <c r="D795" i="1" s="1"/>
  <c r="D796" i="1" a="1"/>
  <c r="D796" i="1"/>
  <c r="D797" i="1" a="1"/>
  <c r="D797" i="1"/>
  <c r="D798" i="1" a="1"/>
  <c r="D798" i="1" s="1"/>
  <c r="D799" i="1" a="1"/>
  <c r="D799" i="1" s="1"/>
  <c r="D800" i="1" a="1"/>
  <c r="D800" i="1"/>
  <c r="D801" i="1" a="1"/>
  <c r="D801" i="1"/>
  <c r="D802" i="1" a="1"/>
  <c r="D802" i="1" s="1"/>
  <c r="D803" i="1" a="1"/>
  <c r="D803" i="1" s="1"/>
  <c r="D804" i="1" a="1"/>
  <c r="D804" i="1"/>
  <c r="D805" i="1" a="1"/>
  <c r="D805" i="1"/>
  <c r="D806" i="1" a="1"/>
  <c r="D806" i="1" s="1"/>
  <c r="D807" i="1" a="1"/>
  <c r="D807" i="1" s="1"/>
  <c r="D808" i="1" a="1"/>
  <c r="D808" i="1"/>
  <c r="D809" i="1" a="1"/>
  <c r="D809" i="1"/>
  <c r="D810" i="1" a="1"/>
  <c r="D810" i="1" s="1"/>
  <c r="D811" i="1" a="1"/>
  <c r="D811" i="1" s="1"/>
  <c r="D812" i="1" a="1"/>
  <c r="D812" i="1"/>
  <c r="D813" i="1" a="1"/>
  <c r="D813" i="1"/>
  <c r="D814" i="1" a="1"/>
  <c r="D814" i="1" s="1"/>
  <c r="D815" i="1" a="1"/>
  <c r="D815" i="1" s="1"/>
  <c r="D816" i="1" a="1"/>
  <c r="D816" i="1"/>
  <c r="D817" i="1" a="1"/>
  <c r="D817" i="1"/>
  <c r="D818" i="1" a="1"/>
  <c r="D818" i="1" s="1"/>
  <c r="D819" i="1" a="1"/>
  <c r="D819" i="1" s="1"/>
  <c r="D820" i="1" a="1"/>
  <c r="D820" i="1"/>
  <c r="D821" i="1" a="1"/>
  <c r="D821" i="1"/>
  <c r="D822" i="1" a="1"/>
  <c r="D822" i="1" s="1"/>
  <c r="D823" i="1" a="1"/>
  <c r="D823" i="1" s="1"/>
  <c r="D824" i="1" a="1"/>
  <c r="D824" i="1"/>
  <c r="D825" i="1" a="1"/>
  <c r="D825" i="1"/>
  <c r="D826" i="1" a="1"/>
  <c r="D826" i="1" s="1"/>
  <c r="D827" i="1" a="1"/>
  <c r="D827" i="1" s="1"/>
  <c r="D828" i="1" a="1"/>
  <c r="D828" i="1"/>
  <c r="D829" i="1" a="1"/>
  <c r="D829" i="1"/>
  <c r="D830" i="1" a="1"/>
  <c r="D830" i="1" s="1"/>
  <c r="D831" i="1" a="1"/>
  <c r="D831" i="1" s="1"/>
  <c r="D832" i="1" a="1"/>
  <c r="D832" i="1"/>
  <c r="D2" i="1" a="1"/>
  <c r="D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s="1"/>
  <c r="C528" i="1" a="1"/>
  <c r="C528" i="1" s="1"/>
  <c r="C529" i="1" a="1"/>
  <c r="C529" i="1" s="1"/>
  <c r="C530" i="1" a="1"/>
  <c r="C530" i="1" s="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s="1"/>
  <c r="C565" i="1" a="1"/>
  <c r="C565" i="1" s="1"/>
  <c r="C566" i="1" a="1"/>
  <c r="C566" i="1" s="1"/>
  <c r="C567" i="1" a="1"/>
  <c r="C567" i="1" s="1"/>
  <c r="C568" i="1" a="1"/>
  <c r="C568" i="1" s="1"/>
  <c r="C569" i="1" a="1"/>
  <c r="C569" i="1" s="1"/>
  <c r="C570" i="1" a="1"/>
  <c r="C570" i="1" s="1"/>
  <c r="C571" i="1" a="1"/>
  <c r="C571" i="1" s="1"/>
  <c r="C572" i="1" a="1"/>
  <c r="C572" i="1" s="1"/>
  <c r="C573" i="1" a="1"/>
  <c r="C573" i="1" s="1"/>
  <c r="C574" i="1" a="1"/>
  <c r="C574" i="1" s="1"/>
  <c r="C575" i="1" a="1"/>
  <c r="C575" i="1" s="1"/>
  <c r="C576" i="1" a="1"/>
  <c r="C576" i="1" s="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s="1"/>
  <c r="C588" i="1" a="1"/>
  <c r="C588" i="1" s="1"/>
  <c r="C589" i="1" a="1"/>
  <c r="C589" i="1" s="1"/>
  <c r="C590" i="1" a="1"/>
  <c r="C590" i="1" s="1"/>
  <c r="C591" i="1" a="1"/>
  <c r="C591" i="1" s="1"/>
  <c r="C592" i="1" a="1"/>
  <c r="C592" i="1" s="1"/>
  <c r="C593" i="1" a="1"/>
  <c r="C593" i="1" s="1"/>
  <c r="C594" i="1" a="1"/>
  <c r="C594" i="1" s="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s="1"/>
  <c r="C632" i="1" a="1"/>
  <c r="C632" i="1" s="1"/>
  <c r="C633" i="1" a="1"/>
  <c r="C633" i="1" s="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s="1"/>
  <c r="C718" i="1" a="1"/>
  <c r="C718" i="1" s="1"/>
  <c r="C719" i="1" a="1"/>
  <c r="C719" i="1" s="1"/>
  <c r="C720" i="1" a="1"/>
  <c r="C720" i="1" s="1"/>
  <c r="C721" i="1" a="1"/>
  <c r="C721" i="1" s="1"/>
  <c r="C722" i="1" a="1"/>
  <c r="C722" i="1" s="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s="1"/>
  <c r="C782" i="1" a="1"/>
  <c r="C782" i="1" s="1"/>
  <c r="C783" i="1" a="1"/>
  <c r="C783" i="1" s="1"/>
  <c r="C784" i="1" a="1"/>
  <c r="C784" i="1" s="1"/>
  <c r="C785" i="1" a="1"/>
  <c r="C785" i="1" s="1"/>
  <c r="C786" i="1" a="1"/>
  <c r="C786" i="1" s="1"/>
  <c r="C787" i="1" a="1"/>
  <c r="C787" i="1" s="1"/>
  <c r="C788" i="1" a="1"/>
  <c r="C788" i="1" s="1"/>
  <c r="C789" i="1" a="1"/>
  <c r="C789" i="1" s="1"/>
  <c r="C790" i="1" a="1"/>
  <c r="C790" i="1" s="1"/>
  <c r="C791" i="1" a="1"/>
  <c r="C791" i="1" s="1"/>
  <c r="C792" i="1" a="1"/>
  <c r="C792" i="1" s="1"/>
  <c r="C793" i="1" a="1"/>
  <c r="C793" i="1" s="1"/>
  <c r="C794" i="1" a="1"/>
  <c r="C794" i="1" s="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s="1"/>
  <c r="C807" i="1" a="1"/>
  <c r="C807" i="1" s="1"/>
  <c r="C808" i="1" a="1"/>
  <c r="C808" i="1" s="1"/>
  <c r="C809" i="1" a="1"/>
  <c r="C809" i="1" s="1"/>
  <c r="C810" i="1" a="1"/>
  <c r="C810" i="1" s="1"/>
  <c r="C811" i="1" a="1"/>
  <c r="C811" i="1" s="1"/>
  <c r="C812" i="1" a="1"/>
  <c r="C812" i="1" s="1"/>
  <c r="C813" i="1" a="1"/>
  <c r="C813" i="1" s="1"/>
  <c r="C814" i="1" a="1"/>
  <c r="C814" i="1" s="1"/>
  <c r="C815" i="1" a="1"/>
  <c r="C815" i="1" s="1"/>
  <c r="C816" i="1" a="1"/>
  <c r="C816" i="1" s="1"/>
  <c r="C817" i="1" a="1"/>
  <c r="C817" i="1" s="1"/>
  <c r="C818" i="1" a="1"/>
  <c r="C818" i="1" s="1"/>
  <c r="C819" i="1" a="1"/>
  <c r="C819" i="1" s="1"/>
  <c r="C820" i="1" a="1"/>
  <c r="C820" i="1" s="1"/>
  <c r="C821" i="1" a="1"/>
  <c r="C821" i="1" s="1"/>
  <c r="C822" i="1" a="1"/>
  <c r="C822" i="1" s="1"/>
  <c r="C823" i="1" a="1"/>
  <c r="C823" i="1" s="1"/>
  <c r="C824" i="1" a="1"/>
  <c r="C824" i="1" s="1"/>
  <c r="C825" i="1" a="1"/>
  <c r="C825" i="1" s="1"/>
  <c r="C826" i="1" a="1"/>
  <c r="C826" i="1" s="1"/>
  <c r="C827" i="1" a="1"/>
  <c r="C827" i="1" s="1"/>
  <c r="C828" i="1" a="1"/>
  <c r="C828" i="1" s="1"/>
  <c r="C829" i="1" a="1"/>
  <c r="C829" i="1" s="1"/>
  <c r="C830" i="1" a="1"/>
  <c r="C830" i="1" s="1"/>
  <c r="C831" i="1" a="1"/>
  <c r="C831" i="1" s="1"/>
  <c r="C832" i="1" a="1"/>
  <c r="C832" i="1" s="1"/>
  <c r="C2" i="1" a="1"/>
  <c r="C2" i="1" s="1"/>
  <c r="B3" i="1" a="1"/>
  <c r="B3" i="1" s="1"/>
  <c r="B4" i="1" a="1"/>
  <c r="B4" i="1" s="1"/>
  <c r="B5" i="1" a="1"/>
  <c r="B5" i="1" s="1"/>
  <c r="B6" i="1" a="1"/>
  <c r="B6" i="1"/>
  <c r="B7" i="1" a="1"/>
  <c r="B7" i="1" s="1"/>
  <c r="B8" i="1" a="1"/>
  <c r="B8" i="1" s="1"/>
  <c r="B9" i="1" a="1"/>
  <c r="B9" i="1" s="1"/>
  <c r="B10" i="1" a="1"/>
  <c r="B10" i="1"/>
  <c r="B11" i="1" a="1"/>
  <c r="B11" i="1" s="1"/>
  <c r="B12" i="1" a="1"/>
  <c r="B12" i="1" s="1"/>
  <c r="B13" i="1" a="1"/>
  <c r="B13" i="1" s="1"/>
  <c r="B14" i="1" a="1"/>
  <c r="B14" i="1"/>
  <c r="B15" i="1" a="1"/>
  <c r="B15" i="1" s="1"/>
  <c r="B16" i="1" a="1"/>
  <c r="B16" i="1" s="1"/>
  <c r="B17" i="1" a="1"/>
  <c r="B17" i="1" s="1"/>
  <c r="B18" i="1" a="1"/>
  <c r="B18" i="1"/>
  <c r="B19" i="1" a="1"/>
  <c r="B19" i="1" s="1"/>
  <c r="B20" i="1" a="1"/>
  <c r="B20" i="1" s="1"/>
  <c r="B21" i="1" a="1"/>
  <c r="B21" i="1" s="1"/>
  <c r="B22" i="1" a="1"/>
  <c r="B22" i="1"/>
  <c r="B23" i="1" a="1"/>
  <c r="B23" i="1" s="1"/>
  <c r="B24" i="1" a="1"/>
  <c r="B24" i="1" s="1"/>
  <c r="B25" i="1" a="1"/>
  <c r="B25" i="1" s="1"/>
  <c r="B26" i="1" a="1"/>
  <c r="B26" i="1"/>
  <c r="B27" i="1" a="1"/>
  <c r="B27" i="1" s="1"/>
  <c r="B28" i="1" a="1"/>
  <c r="B28" i="1" s="1"/>
  <c r="B29" i="1" a="1"/>
  <c r="B29" i="1" s="1"/>
  <c r="B30" i="1" a="1"/>
  <c r="B30" i="1" s="1"/>
  <c r="B31" i="1" a="1"/>
  <c r="B31" i="1" s="1"/>
  <c r="B32" i="1" a="1"/>
  <c r="B32" i="1" s="1"/>
  <c r="B33" i="1" a="1"/>
  <c r="B33" i="1" s="1"/>
  <c r="B34" i="1" a="1"/>
  <c r="B34" i="1"/>
  <c r="B35" i="1" a="1"/>
  <c r="B35" i="1" s="1"/>
  <c r="B36" i="1" a="1"/>
  <c r="B36" i="1" s="1"/>
  <c r="B37" i="1" a="1"/>
  <c r="B37" i="1" s="1"/>
  <c r="B38" i="1" a="1"/>
  <c r="B38" i="1" s="1"/>
  <c r="B39" i="1" a="1"/>
  <c r="B39" i="1" s="1"/>
  <c r="B40" i="1" a="1"/>
  <c r="B40" i="1" s="1"/>
  <c r="B41" i="1" a="1"/>
  <c r="B41" i="1" s="1"/>
  <c r="B42" i="1" a="1"/>
  <c r="B42" i="1"/>
  <c r="B43" i="1" a="1"/>
  <c r="B43" i="1" s="1"/>
  <c r="B44" i="1" a="1"/>
  <c r="B44" i="1" s="1"/>
  <c r="B45" i="1" a="1"/>
  <c r="B45" i="1" s="1"/>
  <c r="B46" i="1" a="1"/>
  <c r="B46" i="1" s="1"/>
  <c r="B47" i="1" a="1"/>
  <c r="B47" i="1" s="1"/>
  <c r="B48" i="1" a="1"/>
  <c r="B48" i="1" s="1"/>
  <c r="B49" i="1" a="1"/>
  <c r="B49" i="1" s="1"/>
  <c r="B50" i="1" a="1"/>
  <c r="B50" i="1"/>
  <c r="B51" i="1" a="1"/>
  <c r="B51" i="1" s="1"/>
  <c r="B52" i="1" a="1"/>
  <c r="B52" i="1" s="1"/>
  <c r="B53" i="1" a="1"/>
  <c r="B53" i="1" s="1"/>
  <c r="B54" i="1" a="1"/>
  <c r="B54" i="1" s="1"/>
  <c r="B55" i="1" a="1"/>
  <c r="B55" i="1" s="1"/>
  <c r="B56" i="1" a="1"/>
  <c r="B56" i="1" s="1"/>
  <c r="B57" i="1" a="1"/>
  <c r="B57" i="1" s="1"/>
  <c r="B58" i="1" a="1"/>
  <c r="B58" i="1"/>
  <c r="B59" i="1" a="1"/>
  <c r="B59" i="1" s="1"/>
  <c r="B60" i="1" a="1"/>
  <c r="B60" i="1" s="1"/>
  <c r="B61" i="1" a="1"/>
  <c r="B61" i="1" s="1"/>
  <c r="B62" i="1" a="1"/>
  <c r="B62" i="1" s="1"/>
  <c r="B63" i="1" a="1"/>
  <c r="B63" i="1" s="1"/>
  <c r="B64" i="1" a="1"/>
  <c r="B64" i="1" s="1"/>
  <c r="B65" i="1" a="1"/>
  <c r="B65" i="1" s="1"/>
  <c r="B66" i="1" a="1"/>
  <c r="B66" i="1"/>
  <c r="B67" i="1" a="1"/>
  <c r="B67" i="1" s="1"/>
  <c r="B68" i="1" a="1"/>
  <c r="B68" i="1" s="1"/>
  <c r="B69" i="1" a="1"/>
  <c r="B69" i="1" s="1"/>
  <c r="B70" i="1" a="1"/>
  <c r="B70" i="1" s="1"/>
  <c r="B71" i="1" a="1"/>
  <c r="B71" i="1" s="1"/>
  <c r="B72" i="1" a="1"/>
  <c r="B72" i="1" s="1"/>
  <c r="B73" i="1" a="1"/>
  <c r="B73" i="1" s="1"/>
  <c r="B74" i="1" a="1"/>
  <c r="B74" i="1"/>
  <c r="B75" i="1" a="1"/>
  <c r="B75" i="1" s="1"/>
  <c r="B76" i="1" a="1"/>
  <c r="B76" i="1" s="1"/>
  <c r="B77" i="1" a="1"/>
  <c r="B77" i="1" s="1"/>
  <c r="B78" i="1" a="1"/>
  <c r="B78" i="1" s="1"/>
  <c r="B79" i="1" a="1"/>
  <c r="B79" i="1" s="1"/>
  <c r="B80" i="1" a="1"/>
  <c r="B80" i="1" s="1"/>
  <c r="B81" i="1" a="1"/>
  <c r="B81" i="1" s="1"/>
  <c r="B82" i="1" a="1"/>
  <c r="B82" i="1"/>
  <c r="B83" i="1" a="1"/>
  <c r="B83" i="1" s="1"/>
  <c r="B84" i="1" a="1"/>
  <c r="B84" i="1" s="1"/>
  <c r="B85" i="1" a="1"/>
  <c r="B85" i="1" s="1"/>
  <c r="B86" i="1" a="1"/>
  <c r="B86" i="1" s="1"/>
  <c r="B87" i="1" a="1"/>
  <c r="B87" i="1" s="1"/>
  <c r="B88" i="1" a="1"/>
  <c r="B88" i="1" s="1"/>
  <c r="B89" i="1" a="1"/>
  <c r="B89" i="1" s="1"/>
  <c r="B90" i="1" a="1"/>
  <c r="B90" i="1"/>
  <c r="B91" i="1" a="1"/>
  <c r="B91" i="1" s="1"/>
  <c r="B92" i="1" a="1"/>
  <c r="B92" i="1" s="1"/>
  <c r="B93" i="1" a="1"/>
  <c r="B93" i="1" s="1"/>
  <c r="B94" i="1" a="1"/>
  <c r="B94" i="1" s="1"/>
  <c r="B95" i="1" a="1"/>
  <c r="B95" i="1" s="1"/>
  <c r="B96" i="1" a="1"/>
  <c r="B96" i="1" s="1"/>
  <c r="B97" i="1" a="1"/>
  <c r="B97" i="1" s="1"/>
  <c r="B98" i="1" a="1"/>
  <c r="B98" i="1"/>
  <c r="B99" i="1" a="1"/>
  <c r="B99" i="1" s="1"/>
  <c r="B100" i="1" a="1"/>
  <c r="B100" i="1" s="1"/>
  <c r="B101" i="1" a="1"/>
  <c r="B101" i="1" s="1"/>
  <c r="B102" i="1" a="1"/>
  <c r="B102" i="1" s="1"/>
  <c r="B103" i="1" a="1"/>
  <c r="B103" i="1" s="1"/>
  <c r="B104" i="1" a="1"/>
  <c r="B104" i="1" s="1"/>
  <c r="B105" i="1" a="1"/>
  <c r="B105" i="1" s="1"/>
  <c r="B106" i="1" a="1"/>
  <c r="B106" i="1"/>
  <c r="B107" i="1" a="1"/>
  <c r="B107" i="1" s="1"/>
  <c r="B108" i="1" a="1"/>
  <c r="B108" i="1" s="1"/>
  <c r="B109" i="1" a="1"/>
  <c r="B109" i="1" s="1"/>
  <c r="B110" i="1" a="1"/>
  <c r="B110" i="1" s="1"/>
  <c r="B111" i="1" a="1"/>
  <c r="B111" i="1" s="1"/>
  <c r="B112" i="1" a="1"/>
  <c r="B112" i="1" s="1"/>
  <c r="B113" i="1" a="1"/>
  <c r="B113" i="1" s="1"/>
  <c r="B114" i="1" a="1"/>
  <c r="B114" i="1"/>
  <c r="B115" i="1" a="1"/>
  <c r="B115" i="1" s="1"/>
  <c r="B116" i="1" a="1"/>
  <c r="B116" i="1" s="1"/>
  <c r="B117" i="1" a="1"/>
  <c r="B117" i="1" s="1"/>
  <c r="B118" i="1" a="1"/>
  <c r="B118" i="1" s="1"/>
  <c r="B119" i="1" a="1"/>
  <c r="B119" i="1" s="1"/>
  <c r="B120" i="1" a="1"/>
  <c r="B120" i="1" s="1"/>
  <c r="B121" i="1" a="1"/>
  <c r="B121" i="1" s="1"/>
  <c r="B122" i="1" a="1"/>
  <c r="B122" i="1"/>
  <c r="B123" i="1" a="1"/>
  <c r="B123" i="1" s="1"/>
  <c r="B124" i="1" a="1"/>
  <c r="B124" i="1" s="1"/>
  <c r="B125" i="1" a="1"/>
  <c r="B125" i="1" s="1"/>
  <c r="B126" i="1" a="1"/>
  <c r="B126" i="1" s="1"/>
  <c r="B127" i="1" a="1"/>
  <c r="B127" i="1" s="1"/>
  <c r="B128" i="1" a="1"/>
  <c r="B128" i="1" s="1"/>
  <c r="B129" i="1" a="1"/>
  <c r="B129" i="1" s="1"/>
  <c r="B130" i="1" a="1"/>
  <c r="B130" i="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c r="B147" i="1" a="1"/>
  <c r="B147" i="1" s="1"/>
  <c r="B148" i="1" a="1"/>
  <c r="B148" i="1" s="1"/>
  <c r="B149" i="1" a="1"/>
  <c r="B149" i="1" s="1"/>
  <c r="B150" i="1" a="1"/>
  <c r="B150" i="1" s="1"/>
  <c r="B151" i="1" a="1"/>
  <c r="B151" i="1" s="1"/>
  <c r="B152" i="1" a="1"/>
  <c r="B152" i="1" s="1"/>
  <c r="B153" i="1" a="1"/>
  <c r="B153" i="1" s="1"/>
  <c r="B154" i="1" a="1"/>
  <c r="B154" i="1"/>
  <c r="B155" i="1" a="1"/>
  <c r="B155" i="1" s="1"/>
  <c r="B156" i="1" a="1"/>
  <c r="B156" i="1" s="1"/>
  <c r="B157" i="1" a="1"/>
  <c r="B157" i="1" s="1"/>
  <c r="B158" i="1" a="1"/>
  <c r="B158" i="1" s="1"/>
  <c r="B159" i="1" a="1"/>
  <c r="B159" i="1" s="1"/>
  <c r="B160" i="1" a="1"/>
  <c r="B160" i="1" s="1"/>
  <c r="B161" i="1" a="1"/>
  <c r="B161" i="1" s="1"/>
  <c r="B162" i="1" a="1"/>
  <c r="B162" i="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c r="B179" i="1" a="1"/>
  <c r="B179" i="1" s="1"/>
  <c r="B180" i="1" a="1"/>
  <c r="B180" i="1" s="1"/>
  <c r="B181" i="1" a="1"/>
  <c r="B181" i="1" s="1"/>
  <c r="B182" i="1" a="1"/>
  <c r="B182" i="1" s="1"/>
  <c r="B183" i="1" a="1"/>
  <c r="B183" i="1" s="1"/>
  <c r="B184" i="1" a="1"/>
  <c r="B184" i="1" s="1"/>
  <c r="B185" i="1" a="1"/>
  <c r="B185" i="1" s="1"/>
  <c r="B186" i="1" a="1"/>
  <c r="B186" i="1"/>
  <c r="B187" i="1" a="1"/>
  <c r="B187" i="1" s="1"/>
  <c r="B188" i="1" a="1"/>
  <c r="B188" i="1" s="1"/>
  <c r="B189" i="1" a="1"/>
  <c r="B189" i="1" s="1"/>
  <c r="B190" i="1" a="1"/>
  <c r="B190" i="1" s="1"/>
  <c r="B191" i="1" a="1"/>
  <c r="B191" i="1" s="1"/>
  <c r="B192" i="1" a="1"/>
  <c r="B192" i="1" s="1"/>
  <c r="B193" i="1" a="1"/>
  <c r="B193" i="1" s="1"/>
  <c r="B194" i="1" a="1"/>
  <c r="B194" i="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c r="B211" i="1" a="1"/>
  <c r="B211" i="1" s="1"/>
  <c r="B212" i="1" a="1"/>
  <c r="B212" i="1" s="1"/>
  <c r="B213" i="1" a="1"/>
  <c r="B213" i="1" s="1"/>
  <c r="B214" i="1" a="1"/>
  <c r="B214" i="1" s="1"/>
  <c r="B215" i="1" a="1"/>
  <c r="B215" i="1" s="1"/>
  <c r="B216" i="1" a="1"/>
  <c r="B216" i="1" s="1"/>
  <c r="B217" i="1" a="1"/>
  <c r="B217" i="1" s="1"/>
  <c r="B218" i="1" a="1"/>
  <c r="B218" i="1"/>
  <c r="B219" i="1" a="1"/>
  <c r="B219" i="1" s="1"/>
  <c r="B220" i="1" a="1"/>
  <c r="B220" i="1" s="1"/>
  <c r="B221" i="1" a="1"/>
  <c r="B221" i="1" s="1"/>
  <c r="B222" i="1" a="1"/>
  <c r="B222" i="1" s="1"/>
  <c r="B223" i="1" a="1"/>
  <c r="B223" i="1" s="1"/>
  <c r="B224" i="1" a="1"/>
  <c r="B224" i="1" s="1"/>
  <c r="B225" i="1" a="1"/>
  <c r="B225" i="1" s="1"/>
  <c r="B226" i="1" a="1"/>
  <c r="B226" i="1"/>
  <c r="B227" i="1" a="1"/>
  <c r="B227" i="1" s="1"/>
  <c r="B228" i="1" a="1"/>
  <c r="B228" i="1" s="1"/>
  <c r="B229" i="1" a="1"/>
  <c r="B229" i="1" s="1"/>
  <c r="B230" i="1" a="1"/>
  <c r="B230" i="1" s="1"/>
  <c r="B231" i="1" a="1"/>
  <c r="B231" i="1" s="1"/>
  <c r="B232" i="1" a="1"/>
  <c r="B232" i="1" s="1"/>
  <c r="B233" i="1" a="1"/>
  <c r="B233" i="1" s="1"/>
  <c r="B234" i="1" a="1"/>
  <c r="B234" i="1"/>
  <c r="B235" i="1" a="1"/>
  <c r="B235" i="1" s="1"/>
  <c r="B236" i="1" a="1"/>
  <c r="B236" i="1" s="1"/>
  <c r="B237" i="1" a="1"/>
  <c r="B237" i="1" s="1"/>
  <c r="B238" i="1" a="1"/>
  <c r="B238" i="1" s="1"/>
  <c r="B239" i="1" a="1"/>
  <c r="B239" i="1" s="1"/>
  <c r="B240" i="1" a="1"/>
  <c r="B240" i="1" s="1"/>
  <c r="B241" i="1" a="1"/>
  <c r="B241" i="1" s="1"/>
  <c r="B242" i="1" a="1"/>
  <c r="B242" i="1"/>
  <c r="B243" i="1" a="1"/>
  <c r="B243" i="1" s="1"/>
  <c r="B244" i="1" a="1"/>
  <c r="B244" i="1" s="1"/>
  <c r="B245" i="1" a="1"/>
  <c r="B245" i="1" s="1"/>
  <c r="B246" i="1" a="1"/>
  <c r="B246" i="1"/>
  <c r="B247" i="1" a="1"/>
  <c r="B247" i="1" s="1"/>
  <c r="B248" i="1" a="1"/>
  <c r="B248" i="1" s="1"/>
  <c r="B249" i="1" a="1"/>
  <c r="B249" i="1" s="1"/>
  <c r="B250" i="1" a="1"/>
  <c r="B250" i="1"/>
  <c r="B251" i="1" a="1"/>
  <c r="B251" i="1" s="1"/>
  <c r="B252" i="1" a="1"/>
  <c r="B252" i="1" s="1"/>
  <c r="B253" i="1" a="1"/>
  <c r="B253" i="1" s="1"/>
  <c r="B254" i="1" a="1"/>
  <c r="B254" i="1" s="1"/>
  <c r="B255" i="1" a="1"/>
  <c r="B255" i="1" s="1"/>
  <c r="B256" i="1" a="1"/>
  <c r="B256" i="1" s="1"/>
  <c r="B257" i="1" a="1"/>
  <c r="B257" i="1" s="1"/>
  <c r="B258" i="1" a="1"/>
  <c r="B258" i="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c r="B275" i="1" a="1"/>
  <c r="B275" i="1" s="1"/>
  <c r="B276" i="1" a="1"/>
  <c r="B276" i="1" s="1"/>
  <c r="B277" i="1" a="1"/>
  <c r="B277" i="1" s="1"/>
  <c r="B278" i="1" a="1"/>
  <c r="B278" i="1" s="1"/>
  <c r="B279" i="1" a="1"/>
  <c r="B279" i="1" s="1"/>
  <c r="B280" i="1" a="1"/>
  <c r="B280" i="1" s="1"/>
  <c r="B281" i="1" a="1"/>
  <c r="B281" i="1" s="1"/>
  <c r="B282" i="1" a="1"/>
  <c r="B282" i="1"/>
  <c r="B283" i="1" a="1"/>
  <c r="B283" i="1" s="1"/>
  <c r="B284" i="1" a="1"/>
  <c r="B284" i="1" s="1"/>
  <c r="B285" i="1" a="1"/>
  <c r="B285" i="1" s="1"/>
  <c r="B286" i="1" a="1"/>
  <c r="B286" i="1" s="1"/>
  <c r="B287" i="1" a="1"/>
  <c r="B287" i="1" s="1"/>
  <c r="B288" i="1" a="1"/>
  <c r="B288" i="1" s="1"/>
  <c r="B289" i="1" a="1"/>
  <c r="B289" i="1" s="1"/>
  <c r="B290" i="1" a="1"/>
  <c r="B290" i="1"/>
  <c r="B291" i="1" a="1"/>
  <c r="B291" i="1" s="1"/>
  <c r="B292" i="1" a="1"/>
  <c r="B292" i="1" s="1"/>
  <c r="B293" i="1" a="1"/>
  <c r="B293" i="1" s="1"/>
  <c r="B294" i="1" a="1"/>
  <c r="B294" i="1" s="1"/>
  <c r="B295" i="1" a="1"/>
  <c r="B295" i="1" s="1"/>
  <c r="B296" i="1" a="1"/>
  <c r="B296" i="1" s="1"/>
  <c r="B297" i="1" a="1"/>
  <c r="B297" i="1" s="1"/>
  <c r="B298" i="1" a="1"/>
  <c r="B298" i="1"/>
  <c r="B299" i="1" a="1"/>
  <c r="B299" i="1" s="1"/>
  <c r="B300" i="1" a="1"/>
  <c r="B300" i="1" s="1"/>
  <c r="B301" i="1" a="1"/>
  <c r="B301" i="1" s="1"/>
  <c r="B302" i="1" a="1"/>
  <c r="B302" i="1" s="1"/>
  <c r="B303" i="1" a="1"/>
  <c r="B303" i="1" s="1"/>
  <c r="B304" i="1" a="1"/>
  <c r="B304" i="1" s="1"/>
  <c r="B305" i="1" a="1"/>
  <c r="B305" i="1" s="1"/>
  <c r="B306" i="1" a="1"/>
  <c r="B306" i="1"/>
  <c r="B307" i="1" a="1"/>
  <c r="B307" i="1" s="1"/>
  <c r="B308" i="1" a="1"/>
  <c r="B308" i="1" s="1"/>
  <c r="B309" i="1" a="1"/>
  <c r="B309" i="1" s="1"/>
  <c r="B310" i="1" a="1"/>
  <c r="B310" i="1"/>
  <c r="B311" i="1" a="1"/>
  <c r="B311" i="1" s="1"/>
  <c r="B312" i="1" a="1"/>
  <c r="B312" i="1" s="1"/>
  <c r="B313" i="1" a="1"/>
  <c r="B313" i="1" s="1"/>
  <c r="B314" i="1" a="1"/>
  <c r="B314" i="1"/>
  <c r="B315" i="1" a="1"/>
  <c r="B315" i="1" s="1"/>
  <c r="B316" i="1" a="1"/>
  <c r="B316" i="1" s="1"/>
  <c r="B317" i="1" a="1"/>
  <c r="B317" i="1" s="1"/>
  <c r="B318" i="1" a="1"/>
  <c r="B318" i="1" s="1"/>
  <c r="B319" i="1" a="1"/>
  <c r="B319" i="1" s="1"/>
  <c r="B320" i="1" a="1"/>
  <c r="B320" i="1" s="1"/>
  <c r="B321" i="1" a="1"/>
  <c r="B321" i="1" s="1"/>
  <c r="B322" i="1" a="1"/>
  <c r="B322" i="1"/>
  <c r="B323" i="1" a="1"/>
  <c r="B323" i="1" s="1"/>
  <c r="B324" i="1" a="1"/>
  <c r="B324" i="1" s="1"/>
  <c r="B325" i="1" a="1"/>
  <c r="B325" i="1" s="1"/>
  <c r="B326" i="1" a="1"/>
  <c r="B326" i="1" s="1"/>
  <c r="B327" i="1" a="1"/>
  <c r="B327" i="1" s="1"/>
  <c r="B328" i="1" a="1"/>
  <c r="B328" i="1" s="1"/>
  <c r="B329" i="1" a="1"/>
  <c r="B329" i="1" s="1"/>
  <c r="B330" i="1" a="1"/>
  <c r="B330" i="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c r="B343" i="1" a="1"/>
  <c r="B343" i="1" s="1"/>
  <c r="B344" i="1" a="1"/>
  <c r="B344" i="1" s="1"/>
  <c r="B345" i="1" a="1"/>
  <c r="B345" i="1" s="1"/>
  <c r="B346" i="1" a="1"/>
  <c r="B346" i="1"/>
  <c r="B347" i="1" a="1"/>
  <c r="B347" i="1" s="1"/>
  <c r="B348" i="1" a="1"/>
  <c r="B348" i="1" s="1"/>
  <c r="B349" i="1" a="1"/>
  <c r="B349" i="1" s="1"/>
  <c r="B350" i="1" a="1"/>
  <c r="B350" i="1"/>
  <c r="B351" i="1" a="1"/>
  <c r="B351" i="1" s="1"/>
  <c r="B352" i="1" a="1"/>
  <c r="B352" i="1" s="1"/>
  <c r="B353" i="1" a="1"/>
  <c r="B353" i="1" s="1"/>
  <c r="B354" i="1" a="1"/>
  <c r="B354" i="1" s="1"/>
  <c r="B355" i="1" a="1"/>
  <c r="B355" i="1" s="1"/>
  <c r="B356" i="1" a="1"/>
  <c r="B356" i="1" s="1"/>
  <c r="B357" i="1" a="1"/>
  <c r="B357" i="1" s="1"/>
  <c r="B358" i="1" a="1"/>
  <c r="B358" i="1"/>
  <c r="B359" i="1" a="1"/>
  <c r="B359" i="1" s="1"/>
  <c r="B360" i="1" a="1"/>
  <c r="B360" i="1" s="1"/>
  <c r="B361" i="1" a="1"/>
  <c r="B361" i="1" s="1"/>
  <c r="B362" i="1" a="1"/>
  <c r="B362" i="1" s="1"/>
  <c r="B363" i="1" a="1"/>
  <c r="B363" i="1" s="1"/>
  <c r="B364" i="1" a="1"/>
  <c r="B364" i="1" s="1"/>
  <c r="B365" i="1" a="1"/>
  <c r="B365" i="1" s="1"/>
  <c r="B366" i="1" a="1"/>
  <c r="B366" i="1"/>
  <c r="B367" i="1" a="1"/>
  <c r="B367" i="1" s="1"/>
  <c r="B368" i="1" a="1"/>
  <c r="B368" i="1" s="1"/>
  <c r="B369" i="1" a="1"/>
  <c r="B369" i="1" s="1"/>
  <c r="B370" i="1" a="1"/>
  <c r="B370" i="1" s="1"/>
  <c r="B371" i="1" a="1"/>
  <c r="B371" i="1" s="1"/>
  <c r="B372" i="1" a="1"/>
  <c r="B372" i="1" s="1"/>
  <c r="B373" i="1" a="1"/>
  <c r="B373" i="1" s="1"/>
  <c r="B374" i="1" a="1"/>
  <c r="B374" i="1"/>
  <c r="B375" i="1" a="1"/>
  <c r="B375" i="1" s="1"/>
  <c r="B376" i="1" a="1"/>
  <c r="B376" i="1" s="1"/>
  <c r="B377" i="1" a="1"/>
  <c r="B377" i="1" s="1"/>
  <c r="B378" i="1" a="1"/>
  <c r="B378" i="1"/>
  <c r="B379" i="1" a="1"/>
  <c r="B379" i="1" s="1"/>
  <c r="B380" i="1" a="1"/>
  <c r="B380" i="1" s="1"/>
  <c r="B381" i="1" a="1"/>
  <c r="B381" i="1" s="1"/>
  <c r="B382" i="1" a="1"/>
  <c r="B382" i="1"/>
  <c r="B383" i="1" a="1"/>
  <c r="B383" i="1" s="1"/>
  <c r="B384" i="1" a="1"/>
  <c r="B384" i="1" s="1"/>
  <c r="B385" i="1" a="1"/>
  <c r="B385" i="1" s="1"/>
  <c r="B386" i="1" a="1"/>
  <c r="B386" i="1" s="1"/>
  <c r="B387" i="1" a="1"/>
  <c r="B387" i="1" s="1"/>
  <c r="B388" i="1" a="1"/>
  <c r="B388" i="1" s="1"/>
  <c r="B389" i="1" a="1"/>
  <c r="B389" i="1" s="1"/>
  <c r="B390" i="1" a="1"/>
  <c r="B390" i="1"/>
  <c r="B391" i="1" a="1"/>
  <c r="B391" i="1" s="1"/>
  <c r="B392" i="1" a="1"/>
  <c r="B392" i="1" s="1"/>
  <c r="B393" i="1" a="1"/>
  <c r="B393" i="1" s="1"/>
  <c r="B394" i="1" a="1"/>
  <c r="B394" i="1" s="1"/>
  <c r="B395" i="1" a="1"/>
  <c r="B395" i="1" s="1"/>
  <c r="B396" i="1" a="1"/>
  <c r="B396" i="1" s="1"/>
  <c r="B397" i="1" a="1"/>
  <c r="B397" i="1" s="1"/>
  <c r="B398" i="1" a="1"/>
  <c r="B398" i="1"/>
  <c r="B399" i="1" a="1"/>
  <c r="B399" i="1" s="1"/>
  <c r="B400" i="1" a="1"/>
  <c r="B400" i="1" s="1"/>
  <c r="B401" i="1" a="1"/>
  <c r="B401" i="1" s="1"/>
  <c r="B402" i="1" a="1"/>
  <c r="B402" i="1" s="1"/>
  <c r="B403" i="1" a="1"/>
  <c r="B403" i="1" s="1"/>
  <c r="B404" i="1" a="1"/>
  <c r="B404" i="1" s="1"/>
  <c r="B405" i="1" a="1"/>
  <c r="B405" i="1" s="1"/>
  <c r="B406" i="1" a="1"/>
  <c r="B406" i="1"/>
  <c r="B407" i="1" a="1"/>
  <c r="B407" i="1" s="1"/>
  <c r="B408" i="1" a="1"/>
  <c r="B408" i="1" s="1"/>
  <c r="B409" i="1" a="1"/>
  <c r="B409" i="1" s="1"/>
  <c r="B410" i="1" a="1"/>
  <c r="B410" i="1"/>
  <c r="B411" i="1" a="1"/>
  <c r="B411" i="1" s="1"/>
  <c r="B412" i="1" a="1"/>
  <c r="B412" i="1" s="1"/>
  <c r="B413" i="1" a="1"/>
  <c r="B413" i="1" s="1"/>
  <c r="B414" i="1" a="1"/>
  <c r="B414" i="1"/>
  <c r="B415" i="1" a="1"/>
  <c r="B415" i="1" s="1"/>
  <c r="B416" i="1" a="1"/>
  <c r="B416" i="1" s="1"/>
  <c r="B417" i="1" a="1"/>
  <c r="B417" i="1" s="1"/>
  <c r="B418" i="1" a="1"/>
  <c r="B418" i="1" s="1"/>
  <c r="B419" i="1" a="1"/>
  <c r="B419" i="1" s="1"/>
  <c r="B420" i="1" a="1"/>
  <c r="B420" i="1" s="1"/>
  <c r="B421" i="1" a="1"/>
  <c r="B421" i="1" s="1"/>
  <c r="B422" i="1" a="1"/>
  <c r="B422" i="1"/>
  <c r="B423" i="1" a="1"/>
  <c r="B423" i="1" s="1"/>
  <c r="B424" i="1" a="1"/>
  <c r="B424" i="1" s="1"/>
  <c r="B425" i="1" a="1"/>
  <c r="B425" i="1" s="1"/>
  <c r="B426" i="1" a="1"/>
  <c r="B426" i="1" s="1"/>
  <c r="B427" i="1" a="1"/>
  <c r="B427" i="1" s="1"/>
  <c r="B428" i="1" a="1"/>
  <c r="B428" i="1" s="1"/>
  <c r="B429" i="1" a="1"/>
  <c r="B429" i="1" s="1"/>
  <c r="B430" i="1" a="1"/>
  <c r="B430" i="1"/>
  <c r="B431" i="1" a="1"/>
  <c r="B431" i="1" s="1"/>
  <c r="B432" i="1" a="1"/>
  <c r="B432" i="1" s="1"/>
  <c r="B433" i="1" a="1"/>
  <c r="B433" i="1" s="1"/>
  <c r="B434" i="1" a="1"/>
  <c r="B434" i="1" s="1"/>
  <c r="B435" i="1" a="1"/>
  <c r="B435" i="1" s="1"/>
  <c r="B436" i="1" a="1"/>
  <c r="B436" i="1" s="1"/>
  <c r="B437" i="1" a="1"/>
  <c r="B437" i="1" s="1"/>
  <c r="B438" i="1" a="1"/>
  <c r="B438" i="1" s="1"/>
  <c r="B439" i="1" a="1"/>
  <c r="B439" i="1" s="1"/>
  <c r="B440" i="1" a="1"/>
  <c r="B440" i="1" s="1"/>
  <c r="B441" i="1" a="1"/>
  <c r="B441" i="1" s="1"/>
  <c r="B442" i="1" a="1"/>
  <c r="B442" i="1"/>
  <c r="B443" i="1" a="1"/>
  <c r="B443" i="1" s="1"/>
  <c r="B444" i="1" a="1"/>
  <c r="B444" i="1" s="1"/>
  <c r="B445" i="1" a="1"/>
  <c r="B445" i="1" s="1"/>
  <c r="B446" i="1" a="1"/>
  <c r="B446" i="1"/>
  <c r="B447" i="1" a="1"/>
  <c r="B447" i="1" s="1"/>
  <c r="B448" i="1" a="1"/>
  <c r="B448" i="1" s="1"/>
  <c r="B449" i="1" a="1"/>
  <c r="B449" i="1" s="1"/>
  <c r="B450" i="1" a="1"/>
  <c r="B450" i="1" s="1"/>
  <c r="B451" i="1" a="1"/>
  <c r="B451" i="1" s="1"/>
  <c r="B452" i="1" a="1"/>
  <c r="B452" i="1" s="1"/>
  <c r="B453" i="1" a="1"/>
  <c r="B453" i="1" s="1"/>
  <c r="B454" i="1" a="1"/>
  <c r="B454" i="1"/>
  <c r="B455" i="1" a="1"/>
  <c r="B455" i="1" s="1"/>
  <c r="B456" i="1" a="1"/>
  <c r="B456" i="1" s="1"/>
  <c r="B457" i="1" a="1"/>
  <c r="B457" i="1" s="1"/>
  <c r="B458" i="1" a="1"/>
  <c r="B458" i="1" s="1"/>
  <c r="B459" i="1" a="1"/>
  <c r="B459" i="1" s="1"/>
  <c r="B460" i="1" a="1"/>
  <c r="B460" i="1" s="1"/>
  <c r="B461" i="1" a="1"/>
  <c r="B461" i="1" s="1"/>
  <c r="B462" i="1" a="1"/>
  <c r="B462" i="1"/>
  <c r="B463" i="1" a="1"/>
  <c r="B463" i="1" s="1"/>
  <c r="B464" i="1" a="1"/>
  <c r="B464" i="1" s="1"/>
  <c r="B465" i="1" a="1"/>
  <c r="B465" i="1" s="1"/>
  <c r="B466" i="1" a="1"/>
  <c r="B466" i="1" s="1"/>
  <c r="B467" i="1" a="1"/>
  <c r="B467" i="1" s="1"/>
  <c r="B468" i="1" a="1"/>
  <c r="B468" i="1" s="1"/>
  <c r="B469" i="1" a="1"/>
  <c r="B469" i="1" s="1"/>
  <c r="B470" i="1" a="1"/>
  <c r="B470" i="1" s="1"/>
  <c r="B471" i="1" a="1"/>
  <c r="B471" i="1" s="1"/>
  <c r="B472" i="1" a="1"/>
  <c r="B472" i="1" s="1"/>
  <c r="B473" i="1" a="1"/>
  <c r="B473" i="1" s="1"/>
  <c r="B474" i="1" a="1"/>
  <c r="B474" i="1"/>
  <c r="B475" i="1" a="1"/>
  <c r="B475" i="1" s="1"/>
  <c r="B476" i="1" a="1"/>
  <c r="B476" i="1" s="1"/>
  <c r="B477" i="1" a="1"/>
  <c r="B477" i="1" s="1"/>
  <c r="B478" i="1" a="1"/>
  <c r="B478" i="1"/>
  <c r="B479" i="1" a="1"/>
  <c r="B479" i="1" s="1"/>
  <c r="B480" i="1" a="1"/>
  <c r="B480" i="1" s="1"/>
  <c r="B481" i="1" a="1"/>
  <c r="B481" i="1" s="1"/>
  <c r="B482" i="1" a="1"/>
  <c r="B482" i="1" s="1"/>
  <c r="B483" i="1" a="1"/>
  <c r="B483" i="1" s="1"/>
  <c r="B484" i="1" a="1"/>
  <c r="B484" i="1" s="1"/>
  <c r="B485" i="1" a="1"/>
  <c r="B485" i="1" s="1"/>
  <c r="B486" i="1" a="1"/>
  <c r="B486" i="1"/>
  <c r="B487" i="1" a="1"/>
  <c r="B487" i="1" s="1"/>
  <c r="B488" i="1" a="1"/>
  <c r="B488" i="1" s="1"/>
  <c r="B489" i="1" a="1"/>
  <c r="B489" i="1" s="1"/>
  <c r="B490" i="1" a="1"/>
  <c r="B490" i="1" s="1"/>
  <c r="B491" i="1" a="1"/>
  <c r="B491" i="1" s="1"/>
  <c r="B492" i="1" a="1"/>
  <c r="B492" i="1" s="1"/>
  <c r="B493" i="1" a="1"/>
  <c r="B493" i="1" s="1"/>
  <c r="B494" i="1" a="1"/>
  <c r="B494" i="1"/>
  <c r="B495" i="1" a="1"/>
  <c r="B495" i="1" s="1"/>
  <c r="B496" i="1" a="1"/>
  <c r="B496" i="1" s="1"/>
  <c r="B497" i="1" a="1"/>
  <c r="B497" i="1" s="1"/>
  <c r="B498" i="1" a="1"/>
  <c r="B498" i="1" s="1"/>
  <c r="B499" i="1" a="1"/>
  <c r="B499" i="1" s="1"/>
  <c r="B500" i="1" a="1"/>
  <c r="B500" i="1" s="1"/>
  <c r="B501" i="1" a="1"/>
  <c r="B501" i="1" s="1"/>
  <c r="B502" i="1" a="1"/>
  <c r="B502" i="1" s="1"/>
  <c r="B503" i="1" a="1"/>
  <c r="B503" i="1" s="1"/>
  <c r="B504" i="1" a="1"/>
  <c r="B504" i="1" s="1"/>
  <c r="B505" i="1" a="1"/>
  <c r="B505" i="1" s="1"/>
  <c r="B506" i="1" a="1"/>
  <c r="B506" i="1"/>
  <c r="B507" i="1" a="1"/>
  <c r="B507" i="1" s="1"/>
  <c r="B508" i="1" a="1"/>
  <c r="B508" i="1" s="1"/>
  <c r="B509" i="1" a="1"/>
  <c r="B509" i="1" s="1"/>
  <c r="B510" i="1" a="1"/>
  <c r="B510" i="1"/>
  <c r="B511" i="1" a="1"/>
  <c r="B511" i="1" s="1"/>
  <c r="B512" i="1" a="1"/>
  <c r="B512" i="1" s="1"/>
  <c r="B513" i="1" a="1"/>
  <c r="B513" i="1" s="1"/>
  <c r="B514" i="1" a="1"/>
  <c r="B514" i="1" s="1"/>
  <c r="B515" i="1" a="1"/>
  <c r="B515" i="1" s="1"/>
  <c r="B516" i="1" a="1"/>
  <c r="B516" i="1" s="1"/>
  <c r="B517" i="1" a="1"/>
  <c r="B517" i="1" s="1"/>
  <c r="B518" i="1" a="1"/>
  <c r="B518" i="1"/>
  <c r="B519" i="1" a="1"/>
  <c r="B519" i="1" s="1"/>
  <c r="B520" i="1" a="1"/>
  <c r="B520" i="1" s="1"/>
  <c r="B521" i="1" a="1"/>
  <c r="B521" i="1" s="1"/>
  <c r="B522" i="1" a="1"/>
  <c r="B522" i="1" s="1"/>
  <c r="B523" i="1" a="1"/>
  <c r="B523" i="1" s="1"/>
  <c r="B524" i="1" a="1"/>
  <c r="B524" i="1" s="1"/>
  <c r="B525" i="1" a="1"/>
  <c r="B525" i="1" s="1"/>
  <c r="B526" i="1" a="1"/>
  <c r="B526" i="1"/>
  <c r="B527" i="1" a="1"/>
  <c r="B527" i="1" s="1"/>
  <c r="B528" i="1" a="1"/>
  <c r="B528" i="1" s="1"/>
  <c r="B529" i="1" a="1"/>
  <c r="B529" i="1" s="1"/>
  <c r="B530" i="1" a="1"/>
  <c r="B530" i="1" s="1"/>
  <c r="B531" i="1" a="1"/>
  <c r="B531" i="1" s="1"/>
  <c r="B532" i="1" a="1"/>
  <c r="B532" i="1" s="1"/>
  <c r="B533" i="1" a="1"/>
  <c r="B533" i="1" s="1"/>
  <c r="B534" i="1" a="1"/>
  <c r="B534" i="1" s="1"/>
  <c r="B535" i="1" a="1"/>
  <c r="B535" i="1" s="1"/>
  <c r="B536" i="1" a="1"/>
  <c r="B536" i="1" s="1"/>
  <c r="B537" i="1" a="1"/>
  <c r="B537" i="1" s="1"/>
  <c r="B538" i="1" a="1"/>
  <c r="B538" i="1"/>
  <c r="B539" i="1" a="1"/>
  <c r="B539" i="1" s="1"/>
  <c r="B540" i="1" a="1"/>
  <c r="B540" i="1" s="1"/>
  <c r="B541" i="1" a="1"/>
  <c r="B541" i="1" s="1"/>
  <c r="B542" i="1" a="1"/>
  <c r="B542" i="1"/>
  <c r="B543" i="1" a="1"/>
  <c r="B543" i="1" s="1"/>
  <c r="B544" i="1" a="1"/>
  <c r="B544" i="1" s="1"/>
  <c r="B545" i="1" a="1"/>
  <c r="B545" i="1" s="1"/>
  <c r="B546" i="1" a="1"/>
  <c r="B546" i="1" s="1"/>
  <c r="B547" i="1" a="1"/>
  <c r="B547" i="1" s="1"/>
  <c r="B548" i="1" a="1"/>
  <c r="B548" i="1" s="1"/>
  <c r="B549" i="1" a="1"/>
  <c r="B549" i="1" s="1"/>
  <c r="B550" i="1" a="1"/>
  <c r="B550" i="1"/>
  <c r="B551" i="1" a="1"/>
  <c r="B551" i="1" s="1"/>
  <c r="B552" i="1" a="1"/>
  <c r="B552" i="1" s="1"/>
  <c r="B553" i="1" a="1"/>
  <c r="B553" i="1" s="1"/>
  <c r="B554" i="1" a="1"/>
  <c r="B554" i="1" s="1"/>
  <c r="B555" i="1" a="1"/>
  <c r="B555" i="1" s="1"/>
  <c r="B556" i="1" a="1"/>
  <c r="B556" i="1" s="1"/>
  <c r="B557" i="1" a="1"/>
  <c r="B557" i="1" s="1"/>
  <c r="B558" i="1" a="1"/>
  <c r="B558" i="1"/>
  <c r="B559" i="1" a="1"/>
  <c r="B559" i="1" s="1"/>
  <c r="B560" i="1" a="1"/>
  <c r="B560" i="1" s="1"/>
  <c r="B561" i="1" a="1"/>
  <c r="B561" i="1" s="1"/>
  <c r="B562" i="1" a="1"/>
  <c r="B562" i="1" s="1"/>
  <c r="B563" i="1" a="1"/>
  <c r="B563" i="1" s="1"/>
  <c r="B564" i="1" a="1"/>
  <c r="B564" i="1" s="1"/>
  <c r="B565" i="1" a="1"/>
  <c r="B565" i="1" s="1"/>
  <c r="B566" i="1" a="1"/>
  <c r="B566" i="1"/>
  <c r="B567" i="1" a="1"/>
  <c r="B567" i="1" s="1"/>
  <c r="B568" i="1" a="1"/>
  <c r="B568" i="1" s="1"/>
  <c r="B569" i="1" a="1"/>
  <c r="B569" i="1" s="1"/>
  <c r="B570" i="1" a="1"/>
  <c r="B570" i="1"/>
  <c r="B571" i="1" a="1"/>
  <c r="B571" i="1" s="1"/>
  <c r="B572" i="1" a="1"/>
  <c r="B572" i="1" s="1"/>
  <c r="B573" i="1" a="1"/>
  <c r="B573" i="1" s="1"/>
  <c r="B574" i="1" a="1"/>
  <c r="B574" i="1"/>
  <c r="B575" i="1" a="1"/>
  <c r="B575" i="1" s="1"/>
  <c r="B576" i="1" a="1"/>
  <c r="B576" i="1" s="1"/>
  <c r="B577" i="1" a="1"/>
  <c r="B577" i="1" s="1"/>
  <c r="B578" i="1" a="1"/>
  <c r="B578" i="1" s="1"/>
  <c r="B579" i="1" a="1"/>
  <c r="B579" i="1" s="1"/>
  <c r="B580" i="1" a="1"/>
  <c r="B580" i="1" s="1"/>
  <c r="B581" i="1" a="1"/>
  <c r="B581" i="1" s="1"/>
  <c r="B582" i="1" a="1"/>
  <c r="B582" i="1"/>
  <c r="B583" i="1" a="1"/>
  <c r="B583" i="1" s="1"/>
  <c r="B584" i="1" a="1"/>
  <c r="B584" i="1" s="1"/>
  <c r="B585" i="1" a="1"/>
  <c r="B585" i="1" s="1"/>
  <c r="B586" i="1" a="1"/>
  <c r="B586" i="1" s="1"/>
  <c r="B587" i="1" a="1"/>
  <c r="B587" i="1" s="1"/>
  <c r="B588" i="1" a="1"/>
  <c r="B588" i="1" s="1"/>
  <c r="B589" i="1" a="1"/>
  <c r="B589" i="1" s="1"/>
  <c r="B590" i="1" a="1"/>
  <c r="B590" i="1"/>
  <c r="B591" i="1" a="1"/>
  <c r="B591" i="1" s="1"/>
  <c r="B592" i="1" a="1"/>
  <c r="B592" i="1" s="1"/>
  <c r="B593" i="1" a="1"/>
  <c r="B593" i="1" s="1"/>
  <c r="B594" i="1" a="1"/>
  <c r="B594" i="1" s="1"/>
  <c r="B595" i="1" a="1"/>
  <c r="B595" i="1" s="1"/>
  <c r="B596" i="1" a="1"/>
  <c r="B596" i="1" s="1"/>
  <c r="B597" i="1" a="1"/>
  <c r="B597" i="1" s="1"/>
  <c r="B598" i="1" a="1"/>
  <c r="B598" i="1" s="1"/>
  <c r="B599" i="1" a="1"/>
  <c r="B599" i="1" s="1"/>
  <c r="B600" i="1" a="1"/>
  <c r="B600" i="1" s="1"/>
  <c r="B601" i="1" a="1"/>
  <c r="B601" i="1" s="1"/>
  <c r="B602" i="1" a="1"/>
  <c r="B602" i="1"/>
  <c r="B603" i="1" a="1"/>
  <c r="B603" i="1" s="1"/>
  <c r="B604" i="1" a="1"/>
  <c r="B604" i="1" s="1"/>
  <c r="B605" i="1" a="1"/>
  <c r="B605" i="1" s="1"/>
  <c r="B606" i="1" a="1"/>
  <c r="B606" i="1" s="1"/>
  <c r="B607" i="1" a="1"/>
  <c r="B607" i="1" s="1"/>
  <c r="B608" i="1" a="1"/>
  <c r="B608" i="1" s="1"/>
  <c r="B609" i="1" a="1"/>
  <c r="B609" i="1" s="1"/>
  <c r="B610" i="1" a="1"/>
  <c r="B610" i="1" s="1"/>
  <c r="B611" i="1" a="1"/>
  <c r="B611" i="1" s="1"/>
  <c r="B612" i="1" a="1"/>
  <c r="B612" i="1" s="1"/>
  <c r="B613" i="1" a="1"/>
  <c r="B613" i="1" s="1"/>
  <c r="B614" i="1" a="1"/>
  <c r="B614" i="1"/>
  <c r="B615" i="1" a="1"/>
  <c r="B615" i="1" s="1"/>
  <c r="B616" i="1" a="1"/>
  <c r="B616" i="1" s="1"/>
  <c r="B617" i="1" a="1"/>
  <c r="B617" i="1" s="1"/>
  <c r="B618" i="1" a="1"/>
  <c r="B618" i="1" s="1"/>
  <c r="B619" i="1" a="1"/>
  <c r="B619" i="1" s="1"/>
  <c r="B620" i="1" a="1"/>
  <c r="B620" i="1" s="1"/>
  <c r="B621" i="1" a="1"/>
  <c r="B621" i="1" s="1"/>
  <c r="B622" i="1" a="1"/>
  <c r="B622" i="1"/>
  <c r="B623" i="1" a="1"/>
  <c r="B623" i="1" s="1"/>
  <c r="B624" i="1" a="1"/>
  <c r="B624" i="1" s="1"/>
  <c r="B625" i="1" a="1"/>
  <c r="B625" i="1" s="1"/>
  <c r="B626" i="1" a="1"/>
  <c r="B626" i="1" s="1"/>
  <c r="B627" i="1" a="1"/>
  <c r="B627" i="1"/>
  <c r="B628" i="1" a="1"/>
  <c r="B628" i="1" s="1"/>
  <c r="B629" i="1" a="1"/>
  <c r="B629" i="1" s="1"/>
  <c r="B630" i="1" a="1"/>
  <c r="B630" i="1" s="1"/>
  <c r="B631" i="1" a="1"/>
  <c r="B631" i="1" s="1"/>
  <c r="B632" i="1" a="1"/>
  <c r="B632" i="1" s="1"/>
  <c r="B633" i="1" a="1"/>
  <c r="B633" i="1" s="1"/>
  <c r="B634" i="1" a="1"/>
  <c r="B634" i="1" s="1"/>
  <c r="B635" i="1" a="1"/>
  <c r="B635" i="1" s="1"/>
  <c r="B636" i="1" a="1"/>
  <c r="B636" i="1" s="1"/>
  <c r="B637" i="1" a="1"/>
  <c r="B637" i="1" s="1"/>
  <c r="B638" i="1" a="1"/>
  <c r="B638" i="1"/>
  <c r="B639" i="1" a="1"/>
  <c r="B639" i="1" s="1"/>
  <c r="B640" i="1" a="1"/>
  <c r="B640" i="1" s="1"/>
  <c r="B641" i="1" a="1"/>
  <c r="B641" i="1"/>
  <c r="B642" i="1" a="1"/>
  <c r="B642" i="1"/>
  <c r="B643" i="1" a="1"/>
  <c r="B643" i="1"/>
  <c r="B644" i="1" a="1"/>
  <c r="B644" i="1"/>
  <c r="B645" i="1" a="1"/>
  <c r="B645" i="1"/>
  <c r="B646" i="1" a="1"/>
  <c r="B646" i="1"/>
  <c r="B647" i="1" a="1"/>
  <c r="B647" i="1"/>
  <c r="B648" i="1" a="1"/>
  <c r="B648" i="1" s="1"/>
  <c r="B649" i="1" a="1"/>
  <c r="B649" i="1" s="1"/>
  <c r="B650" i="1" a="1"/>
  <c r="B650" i="1"/>
  <c r="B651" i="1" a="1"/>
  <c r="B651" i="1"/>
  <c r="B652" i="1" a="1"/>
  <c r="B652" i="1" s="1"/>
  <c r="B653" i="1" a="1"/>
  <c r="B653" i="1" s="1"/>
  <c r="B654" i="1" a="1"/>
  <c r="B654" i="1"/>
  <c r="B655" i="1" a="1"/>
  <c r="B655" i="1"/>
  <c r="B656" i="1" a="1"/>
  <c r="B656" i="1" s="1"/>
  <c r="B657" i="1" a="1"/>
  <c r="B657" i="1" s="1"/>
  <c r="B658" i="1" a="1"/>
  <c r="B658" i="1"/>
  <c r="B659" i="1" a="1"/>
  <c r="B659" i="1"/>
  <c r="B660" i="1" a="1"/>
  <c r="B660" i="1" s="1"/>
  <c r="B661" i="1" a="1"/>
  <c r="B661" i="1" s="1"/>
  <c r="B662" i="1" a="1"/>
  <c r="B662" i="1" s="1"/>
  <c r="B663" i="1" a="1"/>
  <c r="B663" i="1"/>
  <c r="B664" i="1" a="1"/>
  <c r="B664" i="1" s="1"/>
  <c r="B665" i="1" a="1"/>
  <c r="B665" i="1" s="1"/>
  <c r="B666" i="1" a="1"/>
  <c r="B666" i="1" s="1"/>
  <c r="B667" i="1" a="1"/>
  <c r="B667" i="1"/>
  <c r="B668" i="1" a="1"/>
  <c r="B668" i="1" s="1"/>
  <c r="B669" i="1" a="1"/>
  <c r="B669" i="1" s="1"/>
  <c r="B670" i="1" a="1"/>
  <c r="B670" i="1" s="1"/>
  <c r="B671" i="1" a="1"/>
  <c r="B671" i="1"/>
  <c r="B672" i="1" a="1"/>
  <c r="B672" i="1" s="1"/>
  <c r="B673" i="1" a="1"/>
  <c r="B673" i="1" s="1"/>
  <c r="B674" i="1" a="1"/>
  <c r="B674" i="1" s="1"/>
  <c r="B675" i="1" a="1"/>
  <c r="B675" i="1"/>
  <c r="B676" i="1" a="1"/>
  <c r="B676" i="1" s="1"/>
  <c r="B677" i="1" a="1"/>
  <c r="B677" i="1" s="1"/>
  <c r="B678" i="1" a="1"/>
  <c r="B678" i="1" s="1"/>
  <c r="B679" i="1" a="1"/>
  <c r="B679" i="1"/>
  <c r="B680" i="1" a="1"/>
  <c r="B680" i="1" s="1"/>
  <c r="B681" i="1" a="1"/>
  <c r="B681" i="1" s="1"/>
  <c r="B682" i="1" a="1"/>
  <c r="B682" i="1" s="1"/>
  <c r="B683" i="1" a="1"/>
  <c r="B683" i="1"/>
  <c r="B684" i="1" a="1"/>
  <c r="B684" i="1" s="1"/>
  <c r="B685" i="1" a="1"/>
  <c r="B685" i="1" s="1"/>
  <c r="B686" i="1" a="1"/>
  <c r="B686" i="1" s="1"/>
  <c r="B687" i="1" a="1"/>
  <c r="B687" i="1"/>
  <c r="B688" i="1" a="1"/>
  <c r="B688" i="1" s="1"/>
  <c r="B689" i="1" a="1"/>
  <c r="B689" i="1" s="1"/>
  <c r="B690" i="1" a="1"/>
  <c r="B690" i="1" s="1"/>
  <c r="B691" i="1" a="1"/>
  <c r="B691" i="1"/>
  <c r="B692" i="1" a="1"/>
  <c r="B692" i="1" s="1"/>
  <c r="B693" i="1" a="1"/>
  <c r="B693" i="1" s="1"/>
  <c r="B694" i="1" a="1"/>
  <c r="B694" i="1" s="1"/>
  <c r="B695" i="1" a="1"/>
  <c r="B695" i="1"/>
  <c r="B696" i="1" a="1"/>
  <c r="B696" i="1" s="1"/>
  <c r="B697" i="1" a="1"/>
  <c r="B697" i="1" s="1"/>
  <c r="B698" i="1" a="1"/>
  <c r="B698" i="1" s="1"/>
  <c r="B699" i="1" a="1"/>
  <c r="B699" i="1"/>
  <c r="B700" i="1" a="1"/>
  <c r="B700" i="1" s="1"/>
  <c r="B701" i="1" a="1"/>
  <c r="B701" i="1" s="1"/>
  <c r="B702" i="1" a="1"/>
  <c r="B702" i="1" s="1"/>
  <c r="B703" i="1" a="1"/>
  <c r="B703" i="1"/>
  <c r="B704" i="1" a="1"/>
  <c r="B704" i="1" s="1"/>
  <c r="B705" i="1" a="1"/>
  <c r="B705" i="1" s="1"/>
  <c r="B706" i="1" a="1"/>
  <c r="B706" i="1" s="1"/>
  <c r="B707" i="1" a="1"/>
  <c r="B707" i="1"/>
  <c r="B708" i="1" a="1"/>
  <c r="B708" i="1" s="1"/>
  <c r="B709" i="1" a="1"/>
  <c r="B709" i="1" s="1"/>
  <c r="B710" i="1" a="1"/>
  <c r="B710" i="1" s="1"/>
  <c r="B711" i="1" a="1"/>
  <c r="B711" i="1"/>
  <c r="B712" i="1" a="1"/>
  <c r="B712" i="1" s="1"/>
  <c r="B713" i="1" a="1"/>
  <c r="B713" i="1" s="1"/>
  <c r="B714" i="1" a="1"/>
  <c r="B714" i="1" s="1"/>
  <c r="B715" i="1" a="1"/>
  <c r="B715" i="1"/>
  <c r="B716" i="1" a="1"/>
  <c r="B716" i="1" s="1"/>
  <c r="B717" i="1" a="1"/>
  <c r="B717" i="1" s="1"/>
  <c r="B718" i="1" a="1"/>
  <c r="B718" i="1" s="1"/>
  <c r="B719" i="1" a="1"/>
  <c r="B719" i="1"/>
  <c r="B720" i="1" a="1"/>
  <c r="B720" i="1" s="1"/>
  <c r="B721" i="1" a="1"/>
  <c r="B721" i="1" s="1"/>
  <c r="B722" i="1" a="1"/>
  <c r="B722" i="1" s="1"/>
  <c r="B723" i="1" a="1"/>
  <c r="B723" i="1"/>
  <c r="B724" i="1" a="1"/>
  <c r="B724" i="1" s="1"/>
  <c r="B725" i="1" a="1"/>
  <c r="B725" i="1" s="1"/>
  <c r="B726" i="1" a="1"/>
  <c r="B726" i="1" s="1"/>
  <c r="B727" i="1" a="1"/>
  <c r="B727" i="1"/>
  <c r="B728" i="1" a="1"/>
  <c r="B728" i="1" s="1"/>
  <c r="B729" i="1" a="1"/>
  <c r="B729" i="1" s="1"/>
  <c r="B730" i="1" a="1"/>
  <c r="B730" i="1" s="1"/>
  <c r="B731" i="1" a="1"/>
  <c r="B731" i="1"/>
  <c r="B732" i="1" a="1"/>
  <c r="B732" i="1" s="1"/>
  <c r="B733" i="1" a="1"/>
  <c r="B733" i="1" s="1"/>
  <c r="B734" i="1" a="1"/>
  <c r="B734" i="1" s="1"/>
  <c r="B735" i="1" a="1"/>
  <c r="B735" i="1"/>
  <c r="B736" i="1" a="1"/>
  <c r="B736" i="1" s="1"/>
  <c r="B737" i="1" a="1"/>
  <c r="B737" i="1" s="1"/>
  <c r="B738" i="1" a="1"/>
  <c r="B738" i="1" s="1"/>
  <c r="B739" i="1" a="1"/>
  <c r="B739" i="1"/>
  <c r="B740" i="1" a="1"/>
  <c r="B740" i="1" s="1"/>
  <c r="B741" i="1" a="1"/>
  <c r="B741" i="1" s="1"/>
  <c r="B742" i="1" a="1"/>
  <c r="B742" i="1" s="1"/>
  <c r="B743" i="1" a="1"/>
  <c r="B743" i="1"/>
  <c r="B744" i="1" a="1"/>
  <c r="B744" i="1" s="1"/>
  <c r="B745" i="1" a="1"/>
  <c r="B745" i="1" s="1"/>
  <c r="B746" i="1" a="1"/>
  <c r="B746" i="1" s="1"/>
  <c r="B747" i="1" a="1"/>
  <c r="B747" i="1"/>
  <c r="B748" i="1" a="1"/>
  <c r="B748" i="1" s="1"/>
  <c r="B749" i="1" a="1"/>
  <c r="B749" i="1" s="1"/>
  <c r="B750" i="1" a="1"/>
  <c r="B750" i="1" s="1"/>
  <c r="B751" i="1" a="1"/>
  <c r="B751" i="1"/>
  <c r="B752" i="1" a="1"/>
  <c r="B752" i="1" s="1"/>
  <c r="B753" i="1" a="1"/>
  <c r="B753" i="1" s="1"/>
  <c r="B754" i="1" a="1"/>
  <c r="B754" i="1" s="1"/>
  <c r="B755" i="1" a="1"/>
  <c r="B755" i="1"/>
  <c r="B756" i="1" a="1"/>
  <c r="B756" i="1" s="1"/>
  <c r="B757" i="1" a="1"/>
  <c r="B757" i="1" s="1"/>
  <c r="B758" i="1" a="1"/>
  <c r="B758" i="1" s="1"/>
  <c r="B759" i="1" a="1"/>
  <c r="B759" i="1"/>
  <c r="B760" i="1" a="1"/>
  <c r="B760" i="1" s="1"/>
  <c r="B761" i="1" a="1"/>
  <c r="B761" i="1" s="1"/>
  <c r="B762" i="1" a="1"/>
  <c r="B762" i="1" s="1"/>
  <c r="B763" i="1" a="1"/>
  <c r="B763" i="1"/>
  <c r="B764" i="1" a="1"/>
  <c r="B764" i="1" s="1"/>
  <c r="B765" i="1" a="1"/>
  <c r="B765" i="1" s="1"/>
  <c r="B766" i="1" a="1"/>
  <c r="B766" i="1" s="1"/>
  <c r="B767" i="1" a="1"/>
  <c r="B767" i="1"/>
  <c r="B768" i="1" a="1"/>
  <c r="B768" i="1" s="1"/>
  <c r="B769" i="1" a="1"/>
  <c r="B769" i="1" s="1"/>
  <c r="B770" i="1" a="1"/>
  <c r="B770" i="1" s="1"/>
  <c r="B771" i="1" a="1"/>
  <c r="B771" i="1"/>
  <c r="B772" i="1" a="1"/>
  <c r="B772" i="1" s="1"/>
  <c r="B773" i="1" a="1"/>
  <c r="B773" i="1" s="1"/>
  <c r="B774" i="1" a="1"/>
  <c r="B774" i="1" s="1"/>
  <c r="B775" i="1" a="1"/>
  <c r="B775" i="1"/>
  <c r="B776" i="1" a="1"/>
  <c r="B776" i="1" s="1"/>
  <c r="B777" i="1" a="1"/>
  <c r="B777" i="1" s="1"/>
  <c r="B778" i="1" a="1"/>
  <c r="B778" i="1" s="1"/>
  <c r="B779" i="1" a="1"/>
  <c r="B779" i="1"/>
  <c r="B780" i="1" a="1"/>
  <c r="B780" i="1" s="1"/>
  <c r="B781" i="1" a="1"/>
  <c r="B781" i="1" s="1"/>
  <c r="B782" i="1" a="1"/>
  <c r="B782" i="1" s="1"/>
  <c r="B783" i="1" a="1"/>
  <c r="B783" i="1"/>
  <c r="B784" i="1" a="1"/>
  <c r="B784" i="1" s="1"/>
  <c r="B785" i="1" a="1"/>
  <c r="B785" i="1" s="1"/>
  <c r="B786" i="1" a="1"/>
  <c r="B786" i="1" s="1"/>
  <c r="B787" i="1" a="1"/>
  <c r="B787" i="1"/>
  <c r="B788" i="1" a="1"/>
  <c r="B788" i="1" s="1"/>
  <c r="B789" i="1" a="1"/>
  <c r="B789" i="1" s="1"/>
  <c r="B790" i="1" a="1"/>
  <c r="B790" i="1" s="1"/>
  <c r="B791" i="1" a="1"/>
  <c r="B791" i="1"/>
  <c r="B792" i="1" a="1"/>
  <c r="B792" i="1" s="1"/>
  <c r="B793" i="1" a="1"/>
  <c r="B793" i="1" s="1"/>
  <c r="B794" i="1" a="1"/>
  <c r="B794" i="1" s="1"/>
  <c r="B795" i="1" a="1"/>
  <c r="B795" i="1"/>
  <c r="B796" i="1" a="1"/>
  <c r="B796" i="1" s="1"/>
  <c r="B797" i="1" a="1"/>
  <c r="B797" i="1" s="1"/>
  <c r="B798" i="1" a="1"/>
  <c r="B798" i="1" s="1"/>
  <c r="B799" i="1" a="1"/>
  <c r="B799" i="1"/>
  <c r="B800" i="1" a="1"/>
  <c r="B800" i="1" s="1"/>
  <c r="B801" i="1" a="1"/>
  <c r="B801" i="1" s="1"/>
  <c r="B802" i="1" a="1"/>
  <c r="B802" i="1" s="1"/>
  <c r="B803" i="1" a="1"/>
  <c r="B803" i="1"/>
  <c r="B804" i="1" a="1"/>
  <c r="B804" i="1" s="1"/>
  <c r="B805" i="1" a="1"/>
  <c r="B805" i="1" s="1"/>
  <c r="B806" i="1" a="1"/>
  <c r="B806" i="1" s="1"/>
  <c r="B807" i="1" a="1"/>
  <c r="B807" i="1"/>
  <c r="B808" i="1" a="1"/>
  <c r="B808" i="1" s="1"/>
  <c r="B809" i="1" a="1"/>
  <c r="B809" i="1" s="1"/>
  <c r="B810" i="1" a="1"/>
  <c r="B810" i="1" s="1"/>
  <c r="B811" i="1" a="1"/>
  <c r="B811" i="1"/>
  <c r="B812" i="1" a="1"/>
  <c r="B812" i="1" s="1"/>
  <c r="B813" i="1" a="1"/>
  <c r="B813" i="1" s="1"/>
  <c r="B814" i="1" a="1"/>
  <c r="B814" i="1" s="1"/>
  <c r="B815" i="1" a="1"/>
  <c r="B815" i="1"/>
  <c r="B816" i="1" a="1"/>
  <c r="B816" i="1" s="1"/>
  <c r="B817" i="1" a="1"/>
  <c r="B817" i="1" s="1"/>
  <c r="B818" i="1" a="1"/>
  <c r="B818" i="1" s="1"/>
  <c r="B819" i="1" a="1"/>
  <c r="B819" i="1"/>
  <c r="B820" i="1" a="1"/>
  <c r="B820" i="1" s="1"/>
  <c r="B821" i="1" a="1"/>
  <c r="B821" i="1" s="1"/>
  <c r="B822" i="1" a="1"/>
  <c r="B822" i="1" s="1"/>
  <c r="B823" i="1" a="1"/>
  <c r="B823" i="1"/>
  <c r="B824" i="1" a="1"/>
  <c r="B824" i="1" s="1"/>
  <c r="B825" i="1" a="1"/>
  <c r="B825" i="1" s="1"/>
  <c r="B826" i="1" a="1"/>
  <c r="B826" i="1" s="1"/>
  <c r="B827" i="1" a="1"/>
  <c r="B827" i="1"/>
  <c r="B828" i="1" a="1"/>
  <c r="B828" i="1" s="1"/>
  <c r="B829" i="1" a="1"/>
  <c r="B829" i="1" s="1"/>
  <c r="B830" i="1" a="1"/>
  <c r="B830" i="1" s="1"/>
  <c r="B831" i="1" a="1"/>
  <c r="B831" i="1"/>
  <c r="B832" i="1" a="1"/>
  <c r="B83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<sst xmlns="http://schemas.openxmlformats.org/spreadsheetml/2006/main" count="845" uniqueCount="845">
  <si>
    <t>Eredeti</t>
  </si>
  <si>
    <t>785 Pithecusae (Ischia) is settled by Euboean Greeks from Eretria and Chalcis</t>
  </si>
  <si>
    <t>777 Cumae is founded by Chalcis</t>
  </si>
  <si>
    <t>776 Traditional date for the first historic Olympic games.</t>
  </si>
  <si>
    <t>757 The First Messenian War starts. (Date disputed by Jerome, Pausanias and Diodorus; this estimate is based on a reading of Diodorus' Spartan king lists and Pausanias' description of the war).</t>
  </si>
  <si>
    <t>756 Kyzikus is settled by Ionians</t>
  </si>
  <si>
    <t>754 Polydorus becomes king of Sparta.</t>
  </si>
  <si>
    <t>753 Athens: Office of Archon reduced to 10 years. Members of the ruling family to possess the office starting with Charops. (Dating based on Pausanias).</t>
  </si>
  <si>
    <t>743 Rhegion is founded by Euboeans</t>
  </si>
  <si>
    <t>740 Zancle is founded by Euboeans</t>
  </si>
  <si>
    <t>738 Alternative date for the end of the First Messenian War.</t>
  </si>
  <si>
    <t>737 Rhegion and Zancle join in union under Zancle</t>
  </si>
  <si>
    <t>735 Perdiccas I of Macedon flees from Argos to Macedonia and conquers the land.</t>
  </si>
  <si>
    <t>734 Polydorus sends colonists to Italy.</t>
  </si>
  <si>
    <t>734 Syracuse is founded by Korinthians and Teneans</t>
  </si>
  <si>
    <t>734 Kerkyra is founded by Korinthians</t>
  </si>
  <si>
    <t>733 Naxos (Sicily) is founded by Euboeans</t>
  </si>
  <si>
    <t>733 Troliton is founded by Megarans</t>
  </si>
  <si>
    <t>732 Euboea splits between Chalcis and Eretria due to disputes</t>
  </si>
  <si>
    <t>731 Sigeion is founded by Mytilene</t>
  </si>
  <si>
    <t>731 Catania is founded by Chalcidians</t>
  </si>
  <si>
    <t>730 Leontini is founded by Naxos and controlled by the tyrant Euarchus</t>
  </si>
  <si>
    <t>730 Troliton is abandoned and settlers settled in Leontini</t>
  </si>
  <si>
    <t>728 Troliton settlers are ostracized from Leontini and settle Thapsos</t>
  </si>
  <si>
    <t>727-717 Hippomenes, archon of Athens, kills his daughter's adulterer by yoking him to his chariot and then locks his daughter Leimone in with a horse until she dies. (Pausanias and Aristotle).</t>
  </si>
  <si>
    <t>725 Lelantine War between Chalcis and Eretria. Many Greek cities are allied with one or the other. Dates before this time uncertain.</t>
  </si>
  <si>
    <t>725 Thapsos abandoned and Megara Hyblaea is settled by the Thapsos settlers</t>
  </si>
  <si>
    <t>720 Korinth removes the Liburnians from Kerkyra</t>
  </si>
  <si>
    <t>720 Sybaris is founded by Achaeans from Helice</t>
  </si>
  <si>
    <t>719 Polydorus, King of Sparta, is murdered by Polymarchus.</t>
  </si>
  <si>
    <t>716 Mylae is founded and annexed by Zancle</t>
  </si>
  <si>
    <t>716 According to legend: The reign of the Heraklids over Lydia is ended when Candaules, known as Myrsilus to the Greeks, is murdered by Gyges because of his wife's anger.</t>
  </si>
  <si>
    <t>715 Lydia annexes Colophon and Magnesia and sieges Smyrna</t>
  </si>
  <si>
    <t>712 Lydia abandons the siege of Smyrna and annexes parts of Troad and Sipylus</t>
  </si>
  <si>
    <t>712 Korinth annexes Perachora peninsula from Megara</t>
  </si>
  <si>
    <t>709 Kroton is founded by Achaeans</t>
  </si>
  <si>
    <t>707 Taras is founded by Dorians</t>
  </si>
  <si>
    <t>705 Hybla Minor is annexed by Megara Hyblaea</t>
  </si>
  <si>
    <t>704 Korinth gives Samos 4 ships</t>
  </si>
  <si>
    <t>700 The town of Phaselis is founded by the Rhodians</t>
  </si>
  <si>
    <t>700 Erythra is annexed by Rhegion[citation needed]</t>
  </si>
  <si>
    <t>699 Metapontion is founded by Kroton and Sybaris</t>
  </si>
  <si>
    <t>698 Euarchus is overthrown by Leontini</t>
  </si>
  <si>
    <t>696 Lefkandi is occupied by Chalcis</t>
  </si>
  <si>
    <t>695 Polieum is founded by Ionians</t>
  </si>
  <si>
    <t>691 Antandrus is founded and annexed by Mytilene</t>
  </si>
  <si>
    <t>690 Pheidon becomes tyrant of Argos.</t>
  </si>
  <si>
    <t>689 Gela is founded by Cretans and Rodians</t>
  </si>
  <si>
    <t>688 Arisba is annexed by Methymna and Mytilene declares war on Methymna</t>
  </si>
  <si>
    <t>687 Annual office of Archon established in Athens. Any Athenian citizen can be elected to the office if they have the qualifications. Creon elected first annual archon. (Dating based on Pausanias).</t>
  </si>
  <si>
    <t>686 Methymna is annexed by Mytilene</t>
  </si>
  <si>
    <t>686 Megara gains independence from Korinth</t>
  </si>
  <si>
    <t>685 The second Messenian war begins.</t>
  </si>
  <si>
    <t>685 Chalcedon is founded by Megarans</t>
  </si>
  <si>
    <t>680 Epizephyrian Lokros is founded by Opus</t>
  </si>
  <si>
    <t>676 Pergamon is founded by Ionians</t>
  </si>
  <si>
    <t>674 Karystus is occupied by Korinth</t>
  </si>
  <si>
    <t>672 Abydos is settled by Miletus</t>
  </si>
  <si>
    <t>671 Melia is destroyed by Samos and Priene, Samos builds Fort Carium to replace it and Samos and Priene split Melia</t>
  </si>
  <si>
    <t>670 Miletus is sieged by Lydia, Priene is annexed by Lydia, Samos annexes former Melian territory</t>
  </si>
  <si>
    <t>669 or 668 Battle of Hysiae</t>
  </si>
  <si>
    <t>668 Lydia abandons siege of Mietus</t>
  </si>
  <si>
    <t>667 Byzantium is founded by Korinthians</t>
  </si>
  <si>
    <t>665 The second Messenian war ends.</t>
  </si>
  <si>
    <t>664 Corcyran Revolt and First Sea Battle in ancient Greece between Corcyra and Korinthos</t>
  </si>
  <si>
    <t>664 Akrai is founded and annexed by Syracuse</t>
  </si>
  <si>
    <t>657 Cypselus subjects Corinth to tyranny.</t>
  </si>
  <si>
    <t>657 Founding of Lekas by Corinth</t>
  </si>
  <si>
    <t>655 Akanthus and Stageira are founded by Androsi</t>
  </si>
  <si>
    <t>654 Abdera is founded by Klazomenaites</t>
  </si>
  <si>
    <t>652 Ephesus and Priene are sacked by Cimmerians</t>
  </si>
  <si>
    <t>651 Levantine War ends, Chalcis wins and annexes Levantine Plain</t>
  </si>
  <si>
    <t>650 The Pontic Pentapolis: Apollonia, Callatis, Mesembria (Nessebar), Odessos (Varna), and Tomis (Constanța), all on the Euxeinos Pontos.</t>
  </si>
  <si>
    <t>650 Andros, Kea and Tenos gain independence from Eretria, Cypselus leaves Karystus</t>
  </si>
  <si>
    <t>650 Syracuse annexes Pantalica</t>
  </si>
  <si>
    <t>648 Himera is founded by Zancleans</t>
  </si>
  <si>
    <t>645-560 Spartan wars with Tegea all unsuccessful</t>
  </si>
  <si>
    <t>643 Kasmenai is founded and annexed by Syracuse</t>
  </si>
  <si>
    <t>637-630 Drought on Thera</t>
  </si>
  <si>
    <t>633 Ambrakia founded by Tyrant Gorgus and Korinthians</t>
  </si>
  <si>
    <t>632 Cylon, Athenian noble, seizes Acropolis and tries unsuccessfully to make himself king</t>
  </si>
  <si>
    <t>631 Battus establishes a Greek colony in Cyrene in Libya.</t>
  </si>
  <si>
    <t>630 Helorus is founded and annexed by Syracuse</t>
  </si>
  <si>
    <t>630 Histria is established by Milesian settlers in order to facilitate trade with the native Getae.</t>
  </si>
  <si>
    <t>630 Founding of Tripolis by Samos</t>
  </si>
  <si>
    <t>630 Formal pederasty is introduced, first in Crete, as a means of population control and an educational modality.</t>
  </si>
  <si>
    <t>628 Selinus is founded by Hyblaea Megarans</t>
  </si>
  <si>
    <t>627 Epidamos is founded by Kerkyreans</t>
  </si>
  <si>
    <t>627 Cypselus is succeeded by Periander</t>
  </si>
  <si>
    <t>625 Establishment of Naucratis</t>
  </si>
  <si>
    <t>621 Draco, Athenian lawgiver, issues code of laws, with many crimes punishable by death.</t>
  </si>
  <si>
    <t>621 Epidaurus is annexed by Korinth</t>
  </si>
  <si>
    <t>619 Herbessus is annexed by Syracuse</t>
  </si>
  <si>
    <t>616 Miletus is sieged by Lydia</t>
  </si>
  <si>
    <t>615 Leontini is overthrown by Panaetius</t>
  </si>
  <si>
    <t>612 Miletus is overthrown by Thrasybulos</t>
  </si>
  <si>
    <t>610 Panticapaeum (modern city Kerch) is founded by Milesians</t>
  </si>
  <si>
    <t>609 Panaetius is oust by Leontini</t>
  </si>
  <si>
    <t>606 Gorgus is succeeded by Periander</t>
  </si>
  <si>
    <t>604 Lydia abandons the Siege of Miletus</t>
  </si>
  <si>
    <t>603 Athenai annexes Sigeion</t>
  </si>
  <si>
    <t>601 Miletus and Korinth become allies</t>
  </si>
  <si>
    <t>600 Massalia founded by Phocaean Greeks (approximate date).[1]</t>
  </si>
  <si>
    <t>600 Segesta is Hellenized by Ionians</t>
  </si>
  <si>
    <t>598 Akrillai is founded and annexed by Syracuse</t>
  </si>
  <si>
    <t>598 Kamarina is founded and annexed by Syracuse</t>
  </si>
  <si>
    <t>597 Delphi gains independence from Kirrha</t>
  </si>
  <si>
    <t>596 Paleopoli is founded by Samosi</t>
  </si>
  <si>
    <t>595 Salamis is annexed by Athens</t>
  </si>
  <si>
    <t>595 Start of the First Sacred War</t>
  </si>
  <si>
    <t>594 Kirrha is sieged by Amphictyonic League</t>
  </si>
  <si>
    <t>594 Solon, Athenian statesman, becomes Archon pre-582 (cf. ML6 and Plutarch Sol. 14)—later, when member of the Areopagus is appointed to effect social reforms in order to preserve order in Athens, which include the abolition of the security of debts on a debtor's person (Aristotle Ath. Pol. 6), returning exiled Athenian slaves (Solon fr. 4 in Ath. Pol. 12), changing the value of weights and measures to the Korinthian standard, prohibiting the export of grain from Attica and encouraging the planting of olives (Plut. Sol. 22-4), established the property classes (Ar. Ath. Pol. 7) and the council of 400 (Ar. Ath. Pol. 8).</t>
  </si>
  <si>
    <t>592 Ephesus is sieged by Persia</t>
  </si>
  <si>
    <t>590 Siege of Ephesus is abandoned, Lydia annexes Smyrna and Median-Lydian war starts</t>
  </si>
  <si>
    <t>590 Muorica (Renamed Modica) is annexed by Syracuse</t>
  </si>
  <si>
    <t>590 Sappho, Greek poet, flourishes on island of Lesbos.</t>
  </si>
  <si>
    <t>589 Klazomenai is sieged by Lydia</t>
  </si>
  <si>
    <t>588 Poseidonia is founded by Sybaris</t>
  </si>
  <si>
    <t>587 Siege of Klazomenai is abandoned by Lydia</t>
  </si>
  <si>
    <t>586 Death of Lycophron tyrant of Corcyra</t>
  </si>
  <si>
    <t>586 Plataea gains independence from Thebai</t>
  </si>
  <si>
    <t>585 Kirrha is destroyed</t>
  </si>
  <si>
    <t>585 Lydian-Median border set at Halys River</t>
  </si>
  <si>
    <t>585 The philosopher Thales of Miletus predicts a solar eclipse that occurs during the Battle of Halys.</t>
  </si>
  <si>
    <t>585 Periander is overthrown by Psammetichus</t>
  </si>
  <si>
    <t>585 End of the First Sacred War</t>
  </si>
  <si>
    <t>583 Psammetichus is overthrown by Korinth</t>
  </si>
  <si>
    <t>582 Akragas is founded by Gelans</t>
  </si>
  <si>
    <t>582 First recorded Pythian Games</t>
  </si>
  <si>
    <t>581 Selinus attacks Motya</t>
  </si>
  <si>
    <t>581 Korinth join the Peloponnesian League</t>
  </si>
  <si>
    <t>580 Foundation of Parthenope</t>
  </si>
  <si>
    <t>580 Selinus is defeated by Carthage and withdraws from Motya</t>
  </si>
  <si>
    <t>580 Periander is overthrown by democrats in Ambrakia</t>
  </si>
  <si>
    <t>580 Elis joins the Peloponnesian League</t>
  </si>
  <si>
    <t>580 Lipari is founded by Knidosi</t>
  </si>
  <si>
    <t>578 Thrasybulos dies</t>
  </si>
  <si>
    <t>575 Empúries, also known as Ampurias (Greek: Ἐμπόριον, Catalan: Empúries [əmˈpuɾiəs], Spanish: Ampurias [amˈpuɾjas]), a town on the Mediterranean coast of the Catalan comarca of Alt Empordà in Catalonia, Spain is founded by Greek colonists from Phocaea with the name of Ἐμπόριον (Emporion, meaning "trading place", cf. emporion).</t>
  </si>
  <si>
    <t>572 Pisa and Olympia are annexed by Elis</t>
  </si>
  <si>
    <t>570 Akragas is overthrown by Phalaris</t>
  </si>
  <si>
    <t>570 Phocaeans from Massalia (modern day Marseille) founded the colony of Monoikos (Monaco).[2]</t>
  </si>
  <si>
    <t>569 Pythagoras is born.</t>
  </si>
  <si>
    <t>565 Peisistratos, Athenian general, organizes Diakrioi, party of poor people.</t>
  </si>
  <si>
    <t>561 Peisistratos takes power in Athens for first time.</t>
  </si>
  <si>
    <t>560 Ephesus is besieged by Lydia</t>
  </si>
  <si>
    <t>560 Phalaris annexes Himera</t>
  </si>
  <si>
    <t>559 Ephesus is annexed by Lydia</t>
  </si>
  <si>
    <t>559-550 Lydia annexes Aeolis and Ionia</t>
  </si>
  <si>
    <t>559 Achilleion is founded and annexed by Mytilene</t>
  </si>
  <si>
    <t>557 Argos is overthrown by Perilaus</t>
  </si>
  <si>
    <t>556 Phlius is overthrown by Leo</t>
  </si>
  <si>
    <t>555 Helike (Elche) is established by Greeks from the Achaian city of Helice</t>
  </si>
  <si>
    <t>555 Peisistratos driven out by Lycurgus who is commander of nobles.</t>
  </si>
  <si>
    <t>555 Miltiades I unites Thracian Chernessos under his rule</t>
  </si>
  <si>
    <t>554 Phalaris is overthrown by Akragas and Himera gains independence</t>
  </si>
  <si>
    <t>553 Kamarina declares independence from Syracuse</t>
  </si>
  <si>
    <t>552 Kamarina is annexed by Syracuse</t>
  </si>
  <si>
    <t>551 Telemachus overthrows Akragas</t>
  </si>
  <si>
    <t>550 Minoa is founded by Selinus</t>
  </si>
  <si>
    <t>550 Odessa[3] is established by the Greek city of Histria.</t>
  </si>
  <si>
    <t>550 Miltiades II is born</t>
  </si>
  <si>
    <t>549 Peisistratos restored by help of Megacles.</t>
  </si>
  <si>
    <t>549 Boeotian League is founded</t>
  </si>
  <si>
    <t>548 Lesbos sieges Sigeion</t>
  </si>
  <si>
    <t>547 Athens repulses the Lesbans and Sigeion (Now ruled by Hegesistratos) becomes an Athenian vassal</t>
  </si>
  <si>
    <t>546 Sparta annexes Kynouria, Thyrea and Kythera from Argos</t>
  </si>
  <si>
    <t>546 Croesus, rich king of Lydia, captured at Sardis by Persians.</t>
  </si>
  <si>
    <t>545 Miletus is overthrown by Molpagoras</t>
  </si>
  <si>
    <t>545 Lygdamis becomes Tyrant of Naxos</t>
  </si>
  <si>
    <t>545 The ancient Greek colony of Hermonassa (Krasnodar Krai, Russia) is founded by Ionians and Cretans.[4]</t>
  </si>
  <si>
    <t>544 Abdera starts its Golden Age</t>
  </si>
  <si>
    <t>543 Phanagoria, (Krasnodar Krai, Russia), is founded by Teian colonists who had to flee Asia Minor in consequence of their conflict with Cyrus the Great.</t>
  </si>
  <si>
    <t>542 Peisistratos expelled, makes fortune from Thracian mines.</t>
  </si>
  <si>
    <t>542 The colony of Gorgippia (Krasnodar Krai, Russia) was built by Pontic Greeks.</t>
  </si>
  <si>
    <t>541 Telemachus is overthrown by Alcamenes</t>
  </si>
  <si>
    <t>540 Naxan vassalization of Paros</t>
  </si>
  <si>
    <t>540 Selinus is overthrown by Theron</t>
  </si>
  <si>
    <t>538 Sybaris conquers Siris</t>
  </si>
  <si>
    <t>538 Samos is overthrown by Polycrates</t>
  </si>
  <si>
    <t>536 Samos annexes South Mycale from Miletus</t>
  </si>
  <si>
    <t>535 Perilaus dies</t>
  </si>
  <si>
    <t>534 Athens starts extracting tribute from Ios</t>
  </si>
  <si>
    <t>532 Croton is overthrown by Cylonius</t>
  </si>
  <si>
    <t>532 Peisistratos restored by Thessaly and Lygdamis of Naxos.</t>
  </si>
  <si>
    <t>531 Ikaria is annexed by Samos</t>
  </si>
  <si>
    <t>530 Emporion becomes a Carthaginian vassal</t>
  </si>
  <si>
    <t>530 Maktorion is founded by exiled Gelans</t>
  </si>
  <si>
    <t>530 Tegea joins the Peloponnesian League</t>
  </si>
  <si>
    <t>529 Leo dies</t>
  </si>
  <si>
    <t>528 Maktorion is abandoned and the settlers move to Gela</t>
  </si>
  <si>
    <t>527 Peisistratos dies, succeeded by sons Hippias and Hipparchus.</t>
  </si>
  <si>
    <t>527 Rineia and Delos are annexed by Samos</t>
  </si>
  <si>
    <t>526 Cylonius is overthrown by Kroton</t>
  </si>
  <si>
    <t>525 Netum is annexed by Syracuse</t>
  </si>
  <si>
    <t>525 The ancient Greek city of Euesperides, (modern day Benghazi) is founded by people from Cyrene</t>
  </si>
  <si>
    <t>525 Persian Cambyses II, son of Cyrus the Great takes Egypt.</t>
  </si>
  <si>
    <t>524 Samos annexes Donousa</t>
  </si>
  <si>
    <t>524 Lgydamis of Naxos is overthrown</t>
  </si>
  <si>
    <t>523 Chalcedon is annexed by Persian Empire</t>
  </si>
  <si>
    <t>522 Death of Polycrates of Samos and succession of Maiandrios</t>
  </si>
  <si>
    <t>521 Overthrow of Maiandros by Persian backed Syloson</t>
  </si>
  <si>
    <t>520 Peithagoras overthrows Theron</t>
  </si>
  <si>
    <t>519 Plataea leaves the Boeotian League and is sieged by the latter</t>
  </si>
  <si>
    <t>519 Miltiades is overthrown by Stesagoras</t>
  </si>
  <si>
    <t>519 Abydos declares independence from Stesagoras and is led by the Persian Tyrant Daphnis</t>
  </si>
  <si>
    <t>518 Athens repulses the Boeotians from Plataea</t>
  </si>
  <si>
    <t>517 Sybaris is overthrown by Telys</t>
  </si>
  <si>
    <t>516 Miltiades II an Athenian Tyrant succeeds Stesagoras and reincorporates Abydos</t>
  </si>
  <si>
    <t>516 Cassaibile is annexed by Syracuse</t>
  </si>
  <si>
    <t>515 Molpagoras is succeeded by Histiaeos</t>
  </si>
  <si>
    <t>515 Hippias becomes sole ruler after the death of Hipparchus.</t>
  </si>
  <si>
    <t>514 Tenedos, Lesbos and Abydos is annexed by Persian Empire</t>
  </si>
  <si>
    <t>513 Miltiades II defects from Athens to Persia</t>
  </si>
  <si>
    <t>513 Myrcinos is founded by Ionians</t>
  </si>
  <si>
    <t>513 Persia annexes Thrace (Region)</t>
  </si>
  <si>
    <t>513 Cinyps, Libya, a failed Greek attempt to build a city under the leadership of Dorieus.[5]</t>
  </si>
  <si>
    <t>512 Antandrus is annexed by Persian Empire</t>
  </si>
  <si>
    <t>512 Persian vassalization of Naxos</t>
  </si>
  <si>
    <t>511 Piraeus is founded and annexed by Athens</t>
  </si>
  <si>
    <t>511 Thracian Chernessos is annexed by Persian Empire</t>
  </si>
  <si>
    <t>510 Kroton annexes Sybaris and overthrows Telys</t>
  </si>
  <si>
    <t>510 Pythagoras establishes his own school.</t>
  </si>
  <si>
    <t>510 Peithagoras is overthrown by Euryleon</t>
  </si>
  <si>
    <t>510 Minoa is renamed Heraclea Minoa</t>
  </si>
  <si>
    <t>510 Cinyps is annexed by Carthage</t>
  </si>
  <si>
    <t>508 Andros and Naxos are annexed by Persian Empire</t>
  </si>
  <si>
    <t>508 Hippias is forced to leave Athens.</t>
  </si>
  <si>
    <t>507 Plataea is sieged by Boeotian League</t>
  </si>
  <si>
    <t>507 Cleisthenes, Greek reformer, takes power, increases democracy.</t>
  </si>
  <si>
    <t>506 Boeotian League is repulsed from Plataea by Athens</t>
  </si>
  <si>
    <t>506 Cumae is overthrown by Aristodemus</t>
  </si>
  <si>
    <t>506 Alcamenes is overthrown by Alcandros</t>
  </si>
  <si>
    <t>506 The Levantine Plain is conquered by Athens and becomes a Cleurchy</t>
  </si>
  <si>
    <t>505 Hegesistratos of Sigeion dies</t>
  </si>
  <si>
    <t>505 Cleander overthrows Gela</t>
  </si>
  <si>
    <t>504 Cleinias overthrows Croton</t>
  </si>
  <si>
    <t>504 Taras defeats the Iapygians</t>
  </si>
  <si>
    <t>503 Naxos declares independence from the Persian Empire</t>
  </si>
  <si>
    <t>502 Euryleon is overthrown by Selinus</t>
  </si>
  <si>
    <t>500 Pythagoras dies in Croton, Italy</t>
  </si>
  <si>
    <t>500 Heraclea Minoa is sacked by Carthage</t>
  </si>
  <si>
    <t>500 Morgantina and Centuripe are hellenized and Licodia is founded by Leontini</t>
  </si>
  <si>
    <t>499 Miletus Siege of Naxos (Naxan Victory)</t>
  </si>
  <si>
    <t>499 Independence of Paros</t>
  </si>
  <si>
    <t>499 Alcandros is overthrown by Akragas</t>
  </si>
  <si>
    <t>499 Ionian Revolt starts</t>
  </si>
  <si>
    <t>499 Éphesos, Klazomenai, Mílētos, Samos, Myus, Chios, Samos, Mytilene, Mylasa, Termera, Kyme and Priene declare independence from Persian Empire</t>
  </si>
  <si>
    <t>498 Cyprus (Except Amathos), Caria, Paesos, Abydos, Cios, Percote, Lampsakos, Myrcinos, Tenedos, Dardanos, and Byzantium declare independence from Persian Empire</t>
  </si>
  <si>
    <t>498 Amathos is sieged by Cyprus</t>
  </si>
  <si>
    <t>498 Cleander is overthrown by Hippocrates</t>
  </si>
  <si>
    <t>498 Hippocrates vassalized Leontini and puts Aenesidemus as tyrant</t>
  </si>
  <si>
    <t>498 Licodia is annexed by Syracuse</t>
  </si>
  <si>
    <t>497 Eion is sieged by Athens</t>
  </si>
  <si>
    <t>497 Dardanos, Myrcinos, Abydos, Kyme, Klazomenai, Percote, Lampsakos, Cyprus, Cios and Paesos are reannexed by Persian Empire</t>
  </si>
  <si>
    <t>497 Catania is vassalized by Hippocrates and Deinmenes is put in charge as tyrant</t>
  </si>
  <si>
    <t>497 Persian Empire occupies all Carian land north of Pedasos (Carian)</t>
  </si>
  <si>
    <t>496 Byzantium is overthrown by Histiaeos</t>
  </si>
  <si>
    <t>496 Myrcinos is reannexed by the Persian Empire</t>
  </si>
  <si>
    <t>496 Athenian Tyrant Miltiades II annexes Thracian Chernessos</t>
  </si>
  <si>
    <t>496 Naxos is vassalized by Hippocrates</t>
  </si>
  <si>
    <t>495 Cleinias dies</t>
  </si>
  <si>
    <t>494 Rhegium is overthrown by Anaxilas</t>
  </si>
  <si>
    <t>494 Zancle is vassalized by Hippocrates and Scythes put in charge</t>
  </si>
  <si>
    <t>494 Priene, Samos and Miletus are annexed by Persian Empire</t>
  </si>
  <si>
    <t>493 Byzantium sieges Thasus</t>
  </si>
  <si>
    <t>493 Ionian revolt crushed</t>
  </si>
  <si>
    <t>493 Zancle is settled by Samian refugees and renamed Messene</t>
  </si>
  <si>
    <t>493 Zancle is conquered by Rhegion</t>
  </si>
  <si>
    <t>492 Kamarina (now rebuilt) and Ergezio [it] are vassalized by Hippocrates</t>
  </si>
  <si>
    <t>492 Abdera and Thracian Chernessos are annexed by the Persian Empire</t>
  </si>
  <si>
    <t>491 Hippocrates is overthrown by Gelon</t>
  </si>
  <si>
    <t>491 Fort Scyllaeum is founded by Rhegion</t>
  </si>
  <si>
    <t>490 Aristodemus dies</t>
  </si>
  <si>
    <t>490 Persian conquest of Rhodes</t>
  </si>
  <si>
    <t>490 Persian Siege of Naxos (Naxan Victory)</t>
  </si>
  <si>
    <t>490 Persian conquest of Paros</t>
  </si>
  <si>
    <t>490 Persian sacking of Eretria</t>
  </si>
  <si>
    <t>490 Themistocles and Miltiades, Athenians, defeat Darius at Marathon, Phidippides runs with news.</t>
  </si>
  <si>
    <t>490 Taras defeats the Iapygians in battle</t>
  </si>
  <si>
    <t>488 Akragas is overthrown by Theron</t>
  </si>
  <si>
    <t>486 Himera is overthrown by Terillus</t>
  </si>
  <si>
    <t>485 Gelon annexes Syracuse (Except Kamarina and Licodia), Gela is given to Hieron</t>
  </si>
  <si>
    <t>484 Kamarina is destroyed by Gelon</t>
  </si>
  <si>
    <t>484 Aeschylus, Athenian playwright wins his first victory at the City Dionysia.</t>
  </si>
  <si>
    <t>483 Megara Hyblaea and Licodia are destroyed by Gelon</t>
  </si>
  <si>
    <t>483 Theron puts his son Thrasydaeus in charge of Himera as his vassal</t>
  </si>
  <si>
    <t>481 Andros, Aegina and Akanthus among many other Greek Poleis declare allegiance to Persia</t>
  </si>
  <si>
    <t>481 The Naxos, Milos, Sparta, Athens, Korinth, Kythnos and many other Greek Poleis form the Hellenic League to fight against the Persian Empire</t>
  </si>
  <si>
    <t>480 Aegina and Andros are impressed into the Hellenic League</t>
  </si>
  <si>
    <t>480 Emporion ousts Carthaginian influences</t>
  </si>
  <si>
    <t>480 Leonidas, Spartan, sacrifices 300 Spartan soldiers at the Battle of Thermopylae so main force can escape; Xerxes son of Darius is commanding the Persians.</t>
  </si>
  <si>
    <t>480 Croton, Leucas and Corcyra joins the Hellenic League</t>
  </si>
  <si>
    <t>480 Simultaneous with Thermopylae, the Greeks and Persians fight to a draw in the naval Battle of Artemisium.</t>
  </si>
  <si>
    <t>480 Boeotia, Attica and Phocis are occupied by Persia</t>
  </si>
  <si>
    <t>480 Battle of Salamis: Themistocles, Athenian general, lures Persians into Bay of Salamis, Xerxes loses and goes home, leaves behind Mardonius.</t>
  </si>
  <si>
    <t>480 Possibly simultaneous with the Battle of Salamis, Battle of Himera between Carthage and Akragas (Theron)-Syracuse (Gelon)-Himera (Thrasydaeus)</t>
  </si>
  <si>
    <t>479 Pausanias, Greek general routs Mardonius at the Battle of Plataea.</t>
  </si>
  <si>
    <t>479 Battle of Mycale</t>
  </si>
  <si>
    <t>479 Rhodes, Samos, Kos and many Greek cities in Persia begin to declare independence</t>
  </si>
  <si>
    <t>479 Paros is vassalized by Athens</t>
  </si>
  <si>
    <t>479 Athens annexes Tenedos</t>
  </si>
  <si>
    <t>479 Sestos is besieged by Athens</t>
  </si>
  <si>
    <t>479 Boeotian League is dissolved by Hellenic League</t>
  </si>
  <si>
    <t>479 Sicel Ducetius overthrows Miniu</t>
  </si>
  <si>
    <t>478 Byzantium is besieged by Athens</t>
  </si>
  <si>
    <t>478 Delian League is founded by Athens and is soon joined by Ionia, Delos, Kos, Euboea, Tilos, Rhodes, Karpathos, Athenai, Paros, Troezen, Sifnos, Doris, Aeolis, Andros, Aenea, Akanthos, Samos, Chalcis, Eretria, Chios, Methymna, Chalkidiki, Mutilḗnē, Sigeion, Éphesos and many others</t>
  </si>
  <si>
    <t>478 Gelon dies and is succeeded by Hieron, Polyzelos is put in control of Gela</t>
  </si>
  <si>
    <t>477 The Persian Empire abandons Europe except Doriskus and Eion</t>
  </si>
  <si>
    <t>477 Chalcedon, Byzantium, Carystus, Ainos, Perinthos and others join the Delian League</t>
  </si>
  <si>
    <t>477 Andros is turned into an Athenian cleurchy</t>
  </si>
  <si>
    <t>476 Micythus becomes Tyrant of Rhegion after Anaxilas' death</t>
  </si>
  <si>
    <t>476 Catania is split between Hieron and Ducetius, Catania is renamed Aetna, settled by Dorians and ruled by the Tyrant Deinmenes II</t>
  </si>
  <si>
    <t>476 Taras allies with Rhegion to protect themselves from the Iapygians, but later lose to them in battle</t>
  </si>
  <si>
    <t>476 Himera is settled by Doric colonists</t>
  </si>
  <si>
    <t>476 Sybaris declares independence from Kroton</t>
  </si>
  <si>
    <t>476-462 Cimon elected general each year</t>
  </si>
  <si>
    <t>475 Sybaris is annexed by Kroton</t>
  </si>
  <si>
    <t>475 Abdera and Eion join the Delian League</t>
  </si>
  <si>
    <t>475 Skyros is annexed by Athens</t>
  </si>
  <si>
    <t>474 Battle of Cumae</t>
  </si>
  <si>
    <t>474 Naxos joins the Delian League</t>
  </si>
  <si>
    <t>474 Hieron occupies the Parthenopean Islands</t>
  </si>
  <si>
    <t>474 Pindar, Greek poet relocates to Thebes (in Greece) from court at Syracuse.</t>
  </si>
  <si>
    <t>473 Taras is defeated by the Iapygians</t>
  </si>
  <si>
    <t>472 Thrasydaeus annexes Akragas after death of Theron</t>
  </si>
  <si>
    <t>471 Naxos leaves the Delian League and is subsequently sieged by Athens</t>
  </si>
  <si>
    <t>471 Themistocles ostracized.</t>
  </si>
  <si>
    <t>470 Dénia, Hēmeroskopeion (Ancient Greek: Ἡμεροσκοπεῖον) is founded by Massaliot Greeks.[6][7][8] The town was situated on the cape then called Artemisium (Ancient Greek: Ἀρτεμίσιον) or Dianium[9] (Ancient Greek: Διάνιον), named from a temple of Ephesia Artemis built upon it (goddess Artemis was called Diana in Latin).</t>
  </si>
  <si>
    <t>470 Naxos is impressed into the Delian League</t>
  </si>
  <si>
    <t>470 Ducetius annexes Ergezio</t>
  </si>
  <si>
    <t>470 The new urban zone of Neápolis (Νεάπολις) was founded by citizens of the nearby Greek city of Cumae on the plain of Parthenope after the victorious Battle of Cumae</t>
  </si>
  <si>
    <t>469 Illios is annexed by Mytilene</t>
  </si>
  <si>
    <t>469 Klazomenai, Phaselis, Aspendos, Doris and Priene join the Delian League</t>
  </si>
  <si>
    <t>468 Thrasydaeus is overthrown by Akragas</t>
  </si>
  <si>
    <t>468 Sophocles, Greek playwright, defeats Aeschylus for Athenian Prize for drama.</t>
  </si>
  <si>
    <t>467 Micythus steps down to Leophron</t>
  </si>
  <si>
    <t>466 Taras is defeated by the Iapygians</t>
  </si>
  <si>
    <t>466 Taras' monarchy is overthrown by democrats</t>
  </si>
  <si>
    <t>466 Thrasybulos succeeds Hieron</t>
  </si>
  <si>
    <t>465 Thasus leaves the Delian League and is sieged by Athens</t>
  </si>
  <si>
    <t>465 Abydos and Troad join the Delian League</t>
  </si>
  <si>
    <t>465 Thracian Chernessos is annexed by Athens</t>
  </si>
  <si>
    <t>465 Deinmenes II, Aenesidemus, Thrasybulos and Polyzelos are overthrown by their respective cities</t>
  </si>
  <si>
    <t>463 Thasus is impressed into the Delian League</t>
  </si>
  <si>
    <t>462 Megara leaves the Peloponnesian League</t>
  </si>
  <si>
    <t>461 Catania, Naxos and Catania declare independence from Syracuse, Dorian settlers are removed from Catania</t>
  </si>
  <si>
    <t>461 Kamarina is refounded under the Tyranny of Psaumis</t>
  </si>
  <si>
    <t>461 Cimon ostracized.</t>
  </si>
  <si>
    <t>461 Thera joins the Peloponnesian League</t>
  </si>
  <si>
    <t>461 Messene and Rhegion separate and oust Leophron</t>
  </si>
  <si>
    <t>460 Taras defeats the Iapygians</t>
  </si>
  <si>
    <t>460 Aetna is founded</t>
  </si>
  <si>
    <t>460 First Peloponnesian War Starts</t>
  </si>
  <si>
    <t>459 Aegina is besieged by Athens</t>
  </si>
  <si>
    <t>459 Morgantina is annexed by Ducetius</t>
  </si>
  <si>
    <t>459-455 Siege of Memphis, destruction of the Athenian fleet by Megabyzus</t>
  </si>
  <si>
    <t>458 Imbros is annexed by Athens</t>
  </si>
  <si>
    <t>457 Aegina is impressed into the Delian League</t>
  </si>
  <si>
    <t>457 Delphi is annexed by Phocis</t>
  </si>
  <si>
    <t>457 Pericles, Athenian statesman begins Golden Age, he was taught by Anaxagoras, who believed in dualistic Universe and atoms.</t>
  </si>
  <si>
    <t>457 Boeotia (Except Thebes), Phocis and Locris join the Delian League</t>
  </si>
  <si>
    <t>456 Gythium is raided by Athens</t>
  </si>
  <si>
    <t>456 Zakynthos joins the Delian League</t>
  </si>
  <si>
    <t>456 Castrugiuvanni (Enna) join Ducetius</t>
  </si>
  <si>
    <t>456 Aeschylus dies.</t>
  </si>
  <si>
    <t>455 Nafpaktos is impressed into the Delian League and settled with Messenian Helots</t>
  </si>
  <si>
    <t>454 Abacaenum is annexed by Ducetius</t>
  </si>
  <si>
    <t>454 Movement of Delian treasury to Athens and start of the First Athenian Empire</t>
  </si>
  <si>
    <t>454 Athenian annexation of Delos</t>
  </si>
  <si>
    <t>453 Palike is founded by Ducetius</t>
  </si>
  <si>
    <t>452 Akragas and Aetna are annexed by Ducetius, Ducetius sieges Motyon</t>
  </si>
  <si>
    <t>452 Nea Sybaris is founded by Sybarites</t>
  </si>
  <si>
    <t>451 Athens besieges Kition</t>
  </si>
  <si>
    <t>451 Motyon is occupied by Ducetius</t>
  </si>
  <si>
    <t>450 Naxos becomes a cleurchy</t>
  </si>
  <si>
    <t>450 Akragas and Motyon are liberated from Ducetius starting a decades long conflict between Syracuse+friends and the Sicels</t>
  </si>
  <si>
    <t>449 Delphi declares independence from Phocis</t>
  </si>
  <si>
    <t>449 Ducetius abandons the Sicel Federation he created and is forced to go into exile at Korinth</t>
  </si>
  <si>
    <t>449 Morgantina is annexed Syracuse</t>
  </si>
  <si>
    <t>449 Herodotus, Greek Historian, writes History of Greco-Persian War from 490 to 479.</t>
  </si>
  <si>
    <t>448 Delphi is annexed by Phocis</t>
  </si>
  <si>
    <t>447 Ictinus and Callicrates, Greek architects, begin construction of the Parthenon.</t>
  </si>
  <si>
    <t>447 Nea Sybaris is annexed by Kroton</t>
  </si>
  <si>
    <t>447 Chalcis leaves the Delian League and is besieged by Athens</t>
  </si>
  <si>
    <t>446 Phocis, Locris and Boeotia leave the Delian League, Boeotia unites into the Boeotian League and joins the Peloponnesian League</t>
  </si>
  <si>
    <t>446 Megara joins the Peloponnesian League</t>
  </si>
  <si>
    <t>446 Kale Akte is founded by Ducetius</t>
  </si>
  <si>
    <t>446 Achaea and Trozen leave the Peloponnesian League and join the Delian League</t>
  </si>
  <si>
    <t>446-445 Euboean Revolt</t>
  </si>
  <si>
    <t>445 Euboea is impressed into the Delian League</t>
  </si>
  <si>
    <t>445 Histiaea becomes an Athenian cleurchy</t>
  </si>
  <si>
    <t>445 First Peloponnesian War Ends</t>
  </si>
  <si>
    <t>445 Troezen is impressed into the Peloponnesian League</t>
  </si>
  <si>
    <t>443 Thurii is founded by Sybarites and Various Hellenes</t>
  </si>
  <si>
    <t>441 Euripides, Greek playwright, wins Athenian prize.</t>
  </si>
  <si>
    <t>441 Sybaris on the Traeis is founded by Sybarites exiled from Thurii</t>
  </si>
  <si>
    <t>440 Samos leaves the Delian League and is besieged by Athens</t>
  </si>
  <si>
    <t>440 Palike is destroyed, ending the Sicel Federation</t>
  </si>
  <si>
    <t>440 Ducetius dies</t>
  </si>
  <si>
    <t>439 Samos is impressed into the Delian League</t>
  </si>
  <si>
    <t>438 Founding of the Bosporan Kingdom[10]</t>
  </si>
  <si>
    <t>437 Newly founded Amphipolis annexes Eion</t>
  </si>
  <si>
    <t>437 Athens allies with Messapia</t>
  </si>
  <si>
    <t>436 Taulantii-Epidamos War</t>
  </si>
  <si>
    <t>435 Phidias, Greek sculptor, completes statue of Zeus at Elis, 1 of 7 wonders of the world.</t>
  </si>
  <si>
    <t>434 Epidamos becomes a democracy</t>
  </si>
  <si>
    <t>434 Epidamos is annexed by Korinth</t>
  </si>
  <si>
    <t>434 Kerkyra allies with Taulantii and besiege Epidamos</t>
  </si>
  <si>
    <t>434 Kerkyra seizes Outer Epidamos (City)</t>
  </si>
  <si>
    <t>434 Battle of Leukimme</t>
  </si>
  <si>
    <t>434 Kerkyra raids Kyllene</t>
  </si>
  <si>
    <t>434 Kerkyra joins Delian League</t>
  </si>
  <si>
    <t>433 Battle of Sybota</t>
  </si>
  <si>
    <t>433 Anactorium is annexed by Korinth</t>
  </si>
  <si>
    <t>432 Psaumis dies</t>
  </si>
  <si>
    <t>432 Potidaea leaves the Delian League and is sieged by Athens</t>
  </si>
  <si>
    <t>432 Pydna is besieged by Athens</t>
  </si>
  <si>
    <t>432 End of "Golden Age" of Athens</t>
  </si>
  <si>
    <t>431 Sparta commanded by King Archidamus II prepares to destroy Athens thus starting the Peloponnesian War.</t>
  </si>
  <si>
    <t>431 Plataea is besieged by Thebes</t>
  </si>
  <si>
    <t>431 Pagae and Atalanta is occupied by Athens</t>
  </si>
  <si>
    <t>431 Aegina is annexed by Athens</t>
  </si>
  <si>
    <t>431 Empedocles, Greek doctor, believes body has Four Temperaments.</t>
  </si>
  <si>
    <t>430 Athens abandons the Siege of Pydna</t>
  </si>
  <si>
    <t>430 Herakleion is impressed into the Delian League</t>
  </si>
  <si>
    <t>430 Spartan Siege of Zakynthos (Local Victory)</t>
  </si>
  <si>
    <t>430 Failed peace mission by Athens, bubonic plague year, Sparta takes no prisoners.</t>
  </si>
  <si>
    <t>430 Leucippus, Greek philosopher, believes every natural event has natural cause. Athenian Plague begins in Athens.</t>
  </si>
  <si>
    <t>429 Herakleion is annexed by Macedonia</t>
  </si>
  <si>
    <t>429 Potidaea is impressed into the Delian League</t>
  </si>
  <si>
    <t>429 All Chalkidiki cities (Except Mende, Acanthus, Scione, Stagirus and Aphytis) leave the Delian League</t>
  </si>
  <si>
    <t>429 Athens Siege of Kydonia (Local Victory)</t>
  </si>
  <si>
    <t>429 Phormio, Athenian admiral, wins the Battle of Chalcis/Rhium.</t>
  </si>
  <si>
    <t>429 Pericles dies of Athenian Plague, possibly typhus or bubonic plague.</t>
  </si>
  <si>
    <t>429 Hippocrates, Greek doctor, believes diseases have physical cause.</t>
  </si>
  <si>
    <t>429 First Battle of Naupaktos (Athenian Victory)</t>
  </si>
  <si>
    <t>428 Plato born.</t>
  </si>
  <si>
    <t>428 Mytilene and Antissa leave the Delian league and Mytilene is sieged by Athens, Antissa is sieged by Methymna</t>
  </si>
  <si>
    <t>428 Illios joins the Delian League</t>
  </si>
  <si>
    <t>427 Suppression of Mytilene, Antissa is annexed by Methymna, Mytilene becomes an Athenian Cleurchy, Mytilene Troad joins the Delian League as independent cities</t>
  </si>
  <si>
    <t>427 Archidamus II dies, Alcidas, Greek admiral sent to help Lesbos, raids Ionia and flees after seeing Athenian might. Athenian Plague returns.</t>
  </si>
  <si>
    <t>427 Plataea is impressed into the Boeotian League and by extension, the Peloponnesian League</t>
  </si>
  <si>
    <t>427 Aristophanes, Greek playwright, wins Athenian Prize.</t>
  </si>
  <si>
    <t>427 Corcyran Civil War (Democratic Victory)</t>
  </si>
  <si>
    <t>427 First Athenian Intervention in Sicily begins</t>
  </si>
  <si>
    <t>426 Megara occupies Pegae</t>
  </si>
  <si>
    <t>426 Athens sieges Lecus</t>
  </si>
  <si>
    <t>426 Pylos, Messene, Mylae, Aegitium and Tichium are occupied by Athens, Pylos is founded by escaped Helots</t>
  </si>
  <si>
    <t>426 Battle of Tanagra</t>
  </si>
  <si>
    <t>426 Amfissa joins the Peloponnesian League</t>
  </si>
  <si>
    <t>426 Ozolian Locris join the Delian League</t>
  </si>
  <si>
    <t>426 Demosthenes, Athenian general, and Cleon, Athenian demagogue, revitalizes Athenian forces, makes bold plans opposed by Nicias, his first military campaign barely succeeds.</t>
  </si>
  <si>
    <t>426 Ambrakia occupies Olpae and Argos</t>
  </si>
  <si>
    <t>426 Acarnanian League and Amphilochian League are founded and join the Delian League</t>
  </si>
  <si>
    <t>425 Acarnania occupies Olpae and Argos</t>
  </si>
  <si>
    <t>425 Athenian fleet bottles up Spartan navy at Navarino Bay, Nicias resigns.</t>
  </si>
  <si>
    <t>425 Herakleion is impressed into the Delian League</t>
  </si>
  <si>
    <t>425 Athens occupies Sphacteria</t>
  </si>
  <si>
    <t>425 Morgantina is annexed by Kamarina</t>
  </si>
  <si>
    <t>425 Ozolian Locris joins the Peloponnesian League</t>
  </si>
  <si>
    <t>425 Athens withdraws from Lecas and Acarnania</t>
  </si>
  <si>
    <t>425 Athens withdraws from Messene and Mylae is impressed into the Delian League</t>
  </si>
  <si>
    <t>424 Herakleion is annexed by Makedonia</t>
  </si>
  <si>
    <t>424 Eion, Akanthus and Amphipolis are besieged by Sparta</t>
  </si>
  <si>
    <t>424 Stagira joins the Peloponnesian League</t>
  </si>
  <si>
    <t>424 Nisaia, and Siphae are occupied by Athenai</t>
  </si>
  <si>
    <t>424 Thyrea is occupied by Athens</t>
  </si>
  <si>
    <t>424 First Athenian Intervention in Sicily ends</t>
  </si>
  <si>
    <t>424 Pagondas of Thebes (in Greece) crushes Athenian army at the Battle of Delium, Brasidas a Spartan general, has a successful campaign in the Chalcidice, Cleon exiles Thucydides for 20 years for arriving late.</t>
  </si>
  <si>
    <t>423 Sparta occupied Amphipolis and Scione</t>
  </si>
  <si>
    <t>423 Torone is occupied by Makedonia</t>
  </si>
  <si>
    <t>423 Akanthus joins the Peloponnesian League</t>
  </si>
  <si>
    <t>423 Truce of Laches supposed to stop Brasidas but doesn't, Nicias commands Athenian forces in retaking Mende.</t>
  </si>
  <si>
    <t>423 Olynthus form the Chalcidian League independent of the Delian League</t>
  </si>
  <si>
    <t>422 Stagira is besieged by Athens</t>
  </si>
  <si>
    <t>422 Neapolis is annexed by Rome</t>
  </si>
  <si>
    <t>422 Torone and Scione are impressed into the Delian League</t>
  </si>
  <si>
    <t>422 Cleon meets Brasidas outside of Amphipolis, both are killed (Battle of Amphipolis).</t>
  </si>
  <si>
    <t>422 Syracuse annexes the now weak Leontini</t>
  </si>
  <si>
    <t>421 Peace of Nicias brings temporary end to war, but Alcibiades, a nephew of Pericles, makes anti-Sparta alliance.</t>
  </si>
  <si>
    <t>421 Herakleion is impressed into the Delian League</t>
  </si>
  <si>
    <t>421 Cumae is annexed by Oscans</t>
  </si>
  <si>
    <t>421 Athens abandons the Siege of Stagira</t>
  </si>
  <si>
    <t>421 Delphi declares independence from Phocis</t>
  </si>
  <si>
    <t>421 Argulus, Apollonia, Potidaea, Akanthus, Stageira and others join the Chalcidian League</t>
  </si>
  <si>
    <t>420 Mantineia, Argos, Elis, Sicyon and Achaea betray Sparta and switch to the Delian League</t>
  </si>
  <si>
    <t>419 Athens occupies Epidauros</t>
  </si>
  <si>
    <t>419 King Agis II of Sparta attacks Argos, makes treaty.</t>
  </si>
  <si>
    <t>418 Battle of Mantinea, greatest land battle of war, gives Sparta victory over Argos, which violated treaty, Alcibiades thrown out, alliance ended.</t>
  </si>
  <si>
    <t>418 Orchmenos is occupied by Argos</t>
  </si>
  <si>
    <t>417 Orchmenos is given to Boeotia</t>
  </si>
  <si>
    <t>417 Sicyon joins the Peloponnesian League</t>
  </si>
  <si>
    <t>417 Epidauros is occupied by Sparta</t>
  </si>
  <si>
    <t>416 Melos is besieged by Athens</t>
  </si>
  <si>
    <t>416 Alcibiades makes plans, is restored to power.</t>
  </si>
  <si>
    <t>416 Selinus annexes Segesta's frontier provinces</t>
  </si>
  <si>
    <t>416 Massacre of the Melians.</t>
  </si>
  <si>
    <t>415 Hermai statues are mutilated in Athens, Alcibiades accused, asks for inquiry, told to set sail for battle (Sicilian Expedition), is condemned to death in absentia, he defects to Sparta.</t>
  </si>
  <si>
    <t>415 Many Syracusan cities rebel</t>
  </si>
  <si>
    <t>415-413 Siege of Syracuse</t>
  </si>
  <si>
    <t>414-413 Metapontion allies with Athens</t>
  </si>
  <si>
    <t>414 Lamachus, Athenian commander killed at Syracuse.</t>
  </si>
  <si>
    <t>413 Nicias and Demosthenes killed at Syracuse</t>
  </si>
  <si>
    <t>413 Leontini and Kamarina are vassalized by Syracuse</t>
  </si>
  <si>
    <t>413 Herakleion is annexed by Makedonia</t>
  </si>
  <si>
    <t>413 Miletus and Khios betray Athens and join the Peloponnesian League</t>
  </si>
  <si>
    <t>412 Alcibiades is expelled from Sparta, conspires to come back to Athens.</t>
  </si>
  <si>
    <t>412 Methymna is occupied by Sparta</t>
  </si>
  <si>
    <t>412 Klazomenai and Kyzikus betray Athens and join the Peloponnesian League</t>
  </si>
  <si>
    <t>412 Chios is sieged by Athens</t>
  </si>
  <si>
    <t>412 Aygrion dies and is succeeded by Aygris</t>
  </si>
  <si>
    <t>411 Sparta allies with Persia</t>
  </si>
  <si>
    <t>411 Aspendos is annexed by Persia</t>
  </si>
  <si>
    <t>411 Kyzikus and Klazomenai are impressed into the Delian League</t>
  </si>
  <si>
    <t>411 Oropos is occupied by Boeotia</t>
  </si>
  <si>
    <t>411 Illios is annexes by Lampsacus</t>
  </si>
  <si>
    <t>411 Athens abandons the Siege of Chios</t>
  </si>
  <si>
    <t>411 Sparta leaves Methymna</t>
  </si>
  <si>
    <t>411 Euboea, Byzantium, Abydos, Andros, Antandrus, Lampsacus, Chalcedon and Rodos betray Athens and join the Peloponnesian League</t>
  </si>
  <si>
    <t>411 Abydos is overthrown by Dercylidas</t>
  </si>
  <si>
    <t>411 Selinus attacks Segesta once again and aggravates Carthage</t>
  </si>
  <si>
    <t>411 Athens is overthrown by the Four Hundred</t>
  </si>
  <si>
    <t>410 After several successes, Athenian demagogue Cleophon rejects Spartan peace offers.</t>
  </si>
  <si>
    <t>410 Segesta is annexed by Carthage</t>
  </si>
  <si>
    <t>410 Four Hundred are overthrown by Athens</t>
  </si>
  <si>
    <t>409 Antandrus is annexed by Persia</t>
  </si>
  <si>
    <t>409 Abydos is besieged by Athens</t>
  </si>
  <si>
    <t>409 Sparta sieges Klazomenai</t>
  </si>
  <si>
    <t>409 Selinus and Himera are sacked by Carthage</t>
  </si>
  <si>
    <t>409 Byzantium recaptured by Alcibiades for Athens.</t>
  </si>
  <si>
    <t>408 The 3 poleis of Rodos unite and build a new capital called Rodos</t>
  </si>
  <si>
    <t>408 Athens besieges Paleopoli</t>
  </si>
  <si>
    <t>408 Athens abandons Siege of Abydos</t>
  </si>
  <si>
    <t>408 Sparta abandons the Siege of Klazomenai</t>
  </si>
  <si>
    <t>408 Alcibiades reenters Athens in triumph, Lysander, a Spartan commander, has fleet built at Ephesus.</t>
  </si>
  <si>
    <t>407 Thermae is founded by Carthage</t>
  </si>
  <si>
    <t>407 Athens abandons the Siege of Paleopoli</t>
  </si>
  <si>
    <t>407 Lysander begins destruction of Athenian fleet, Alcibiades stripped of power.</t>
  </si>
  <si>
    <t>406 Sparta sieges Methymna</t>
  </si>
  <si>
    <t>406 Akragas is sacked by Carthage</t>
  </si>
  <si>
    <t>406 Callicratides, Spartan naval commander, loses Battle of Arginusae over blockade of Mitylene harbor, Sparta sues for peace, rejected by Cleophon.</t>
  </si>
  <si>
    <t>405 Methymna is impressed into the Peloponnesian League</t>
  </si>
  <si>
    <t>405 Syracuse is overthrown by Dionysius the Elder</t>
  </si>
  <si>
    <t>405 Melos is annexed by Sparta</t>
  </si>
  <si>
    <t>405 Gela, Kamarina and Akrillai is sacked by Carthage</t>
  </si>
  <si>
    <t>405 Carthage allow the people of the sacked cities to return as Carthaginian subjects and rebuild their cities</t>
  </si>
  <si>
    <t>405 Leontini and Morgantina declare independence from Syracuse</t>
  </si>
  <si>
    <t>405 Carthage annexes Elymi, Sicel and Sican territory</t>
  </si>
  <si>
    <t>405 The naval Battle of Aegospotami in which Lysander captures the Athenian fleet, Spartan king Pausanias besieges Athens, Cleophon executed, Corinth and Thebes demand destruction of Athens.</t>
  </si>
  <si>
    <t>405 Klazomenai and Ephesus betray Athens and join the Peloponnesian League. All Carthaginian subjects (Except Ziz, their islands, Motya, Solus, Elymi, Segesta, and Entella) gain independence</t>
  </si>
  <si>
    <t>404 Athens capitulates April 25. Theramenes secures terms, prevents total destruction of Athens, Theramenes and Alcibiades are killed.</t>
  </si>
  <si>
    <t>404 Delian League is dissolved</t>
  </si>
  <si>
    <t>404 Korinth leaves the Peloponnesian League</t>
  </si>
  <si>
    <t>404 Entella is overthrown by mercenaries loyal to Carthage</t>
  </si>
  <si>
    <t>404 Aygris becomes a Syracusan Subject</t>
  </si>
  <si>
    <t>404 Nafpaktos is annexed by Ozolian Locris</t>
  </si>
  <si>
    <t>404 Athens is overthrown by the Thirty</t>
  </si>
  <si>
    <t>404 Athens joins the Peloponnesian League</t>
  </si>
  <si>
    <t>403 Aeimnestus, who is loyal to Dionysius, overthrows Castrugiuvanni</t>
  </si>
  <si>
    <t>403 Aetna is overthrown by mercenaries loyal to Dionysius</t>
  </si>
  <si>
    <t>403 Dionysius destroys Naxos and Catania and Sicels split Naxos with Syracuse, Catania is ruled by Campanian mercenaries loyal to Dionysius</t>
  </si>
  <si>
    <t>403 Athens overthrows the Thirty</t>
  </si>
  <si>
    <t>403 Athens leaves the Peloponnesian League and refounds the Delian League</t>
  </si>
  <si>
    <t>402 Elis leaves the Peloponnesian League and is subsequently sieged by Sparta</t>
  </si>
  <si>
    <t>401 Euboea joins the Delian League</t>
  </si>
  <si>
    <t>401 Elis is sacked and impressed into the Peloponnesian League</t>
  </si>
  <si>
    <t>401 Dionysius free Castrugiuvanni from Aeimnestus</t>
  </si>
  <si>
    <t>401 Poseidonia is annexed by Lucanians</t>
  </si>
  <si>
    <t>401 Thucydides, Greek historian, leaves account of "Golden Age of Pericles" and Peloponnesian War at his death (History of the Peloponnesian War).</t>
  </si>
  <si>
    <t>400 Adranon is founded by Dionysius</t>
  </si>
  <si>
    <t>400 Aygris annexes Centuripe</t>
  </si>
  <si>
    <t>400 Democritus, Greek philosopher, develops Atomic theory, believes cause and necessity, nothing comes out of nothing</t>
  </si>
  <si>
    <t>399 Illios declares independence from Lampsacus</t>
  </si>
  <si>
    <t>399 Sparta sways Persian Controlled Greek cities near Pergamon to their side and march on Egyptian Larissa and siege it</t>
  </si>
  <si>
    <t>399 Socrates, Greek philosopher, condemned to death for corrupting youth.</t>
  </si>
  <si>
    <t>398 Ionia joins the Peloponnesian League</t>
  </si>
  <si>
    <t>398 All Carthaginian subjects (Except Ziz, their islands, Motya, Solus, Elymi, Segesta, and Entella) gain independence from Carthage</t>
  </si>
  <si>
    <t>398 Dionysius sieges Segesta and Entella</t>
  </si>
  <si>
    <t>398 Mainland territory of Motya is occupied by Dionysius</t>
  </si>
  <si>
    <t>397 Motya is destroyed by Dionysius and the Carthaginians build Lilybaion to replace it</t>
  </si>
  <si>
    <t>397 Dionysius abandons the Sieges of Entella and Segesta</t>
  </si>
  <si>
    <t>397 Eryx, Segesta, Lipari, Messene and Entella are annexed by Carthage</t>
  </si>
  <si>
    <t>397 Carthage allies with the Sicel cities except Assorus</t>
  </si>
  <si>
    <t>397 Tauormenion is founded by Carthage to be a supply base, settled by Sicels</t>
  </si>
  <si>
    <t>397 Carthaginian forces have to go the long way around Mount Etna due to an eruption</t>
  </si>
  <si>
    <t>397 Catania is occupied by Carthage</t>
  </si>
  <si>
    <t>397 Battle of Catania</t>
  </si>
  <si>
    <t>397 Syracuse is besieged by Carthage</t>
  </si>
  <si>
    <t>396 Carthage lifts the Siege of Syracuse and abandons Eastern Sicily except Messene and Lipari</t>
  </si>
  <si>
    <t>396 Himera and Selinus are annexed by Carthage</t>
  </si>
  <si>
    <t>396 Gela, Ergezio, Catania, Adranon, Kamarina and Leontini are annexed by Dionysius</t>
  </si>
  <si>
    <t>396 Tyndaris is founded by Dionysius to combat piracy and a base of operations</t>
  </si>
  <si>
    <t>396 Persia annexes Rodos</t>
  </si>
  <si>
    <t>396 Sparta campaigns in Phrygia</t>
  </si>
  <si>
    <t>395 Sparta campaigns in Ionia, Caria and march up to Sardis</t>
  </si>
  <si>
    <t>395 Orchmenus leaves the Boeotian League</t>
  </si>
  <si>
    <t>395 Cephaloedium is annexed by Dionysius</t>
  </si>
  <si>
    <t>395 Mylae is annexed by Rhegion</t>
  </si>
  <si>
    <t>395 Argos, Korinthos and Boeotian League leave the Peloponnesian League</t>
  </si>
  <si>
    <t>394 Sparta withdraws from Anatolia</t>
  </si>
  <si>
    <t>394 All Thracian and Anatolian Greek cities leave the Peloponnesian League (Except Sestos and Abydos)</t>
  </si>
  <si>
    <t>394 Virtually all Greek Anatolian cities are annexed by Persia</t>
  </si>
  <si>
    <t>394 Klazomenaites relocate to an island off shore</t>
  </si>
  <si>
    <t>394 Mylae is annexed by Syracuse</t>
  </si>
  <si>
    <t>393 Lipari is annexed by Syracuse</t>
  </si>
  <si>
    <t>393 Italiote League is formed by Sybaris on the Traeis, Croton, Caulonia, Thurii, Rhegium and Velia</t>
  </si>
  <si>
    <t>393 Imbros, Lemnos and Skyros are annexed by Athens</t>
  </si>
  <si>
    <t>393 Makedonia starts paying tribute to the newly formed Kingdom of Dardania</t>
  </si>
  <si>
    <t>393 Chalcidian League annexes some Makedonian land</t>
  </si>
  <si>
    <t>392 Sparta occupies Lechaeum</t>
  </si>
  <si>
    <t>392 Heraclea Minoa, Akragas and Sicani territory are annexed by Carthage</t>
  </si>
  <si>
    <t>392 Sicel territory is annexed by Dionysius</t>
  </si>
  <si>
    <t>392 Makedonia stops paying tribute to Dardania</t>
  </si>
  <si>
    <t>392 Makedonia reannexes the land taken by the Chalcidian League</t>
  </si>
  <si>
    <t>392 Damastion is annexed by Dardania</t>
  </si>
  <si>
    <t>391 Korinth occupies Phlius</t>
  </si>
  <si>
    <t>391 Tauromenion is overthrown by mercenaries loyal to Dionysius</t>
  </si>
  <si>
    <t>391 Makedonia starts pays tribute to Dardania</t>
  </si>
  <si>
    <t>390 The Acarnanian League joins the Peloponnesian League</t>
  </si>
  <si>
    <t>390 Dercylidas is succeeded by Anaxibios</t>
  </si>
  <si>
    <t>390 Himera is merged into Thermae</t>
  </si>
  <si>
    <t>390 Dionysius transfers control of Mylae to Messene</t>
  </si>
  <si>
    <t>390 Kroton is annexed by Syracuse</t>
  </si>
  <si>
    <t>390 Argos and Korinth unite into Argos-Korinth</t>
  </si>
  <si>
    <t>390 Castrugiuvani is annexed by Syracuse</t>
  </si>
  <si>
    <t>389 Metapontion is annexed by Syracuse</t>
  </si>
  <si>
    <t>389 Anaxibios is overthrown by Abydos</t>
  </si>
  <si>
    <t>387 Rhegion is annexed by Syracuse and renamed it to Phoebea</t>
  </si>
  <si>
    <t>387 Peace of Antalcidas concluded between the Greeks and the Persians that leads to virtually all Greek cities in Asia Minor being annexed by Persia</t>
  </si>
  <si>
    <t>387 Ancona is founded by Greek settlers from Syracuse, who gave it its name: Ancona stems from the Greek word Ἀγκών (Ankòn), meaning "elbow"</t>
  </si>
  <si>
    <t>387 Argos and Korinth split</t>
  </si>
  <si>
    <t>387 All cities gain independence and all league except the Peloponnesian League are disbanded</t>
  </si>
  <si>
    <t>386 Phlius becomes a democracy</t>
  </si>
  <si>
    <t>385 Dardania attacks Molossia</t>
  </si>
  <si>
    <t>385 The Greeks colonized the island of Pharos (Hvar, Croatia).[11]</t>
  </si>
  <si>
    <t>384 Dionysius occupies Pyrgi and Caere</t>
  </si>
  <si>
    <t>384 Chalcidian League annexes Makedonia land including Pella</t>
  </si>
  <si>
    <t>383 Gela gains independence from Syracuse</t>
  </si>
  <si>
    <t>383 Dionysius leaves Eturia</t>
  </si>
  <si>
    <t>383 Liburnia besieges Pharos</t>
  </si>
  <si>
    <t>383 Potidaea leaves the Chalcidian League</t>
  </si>
  <si>
    <t>382 Thebes is overthrown by Leontiades and Archias</t>
  </si>
  <si>
    <t>382 Thebes is impressed into the Peloponnesian League</t>
  </si>
  <si>
    <t>380 Sparta besieges Phlius</t>
  </si>
  <si>
    <t>380 Makedonia recaptures their former territory</t>
  </si>
  <si>
    <t>379 Kroton is annexed by Dionysius</t>
  </si>
  <si>
    <t>379 Phlius is impressed into the Peloponnesian League</t>
  </si>
  <si>
    <t>379 The Chalcidian League is disbanded and its former members are impressed into the Peloponnesian League and Potidaea and Korinth also join the league</t>
  </si>
  <si>
    <t>379 Leontiades and Archias are overthrown and Thebes leaves the Peloponnesian League</t>
  </si>
  <si>
    <t>379 Sparta occupies Thespiae</t>
  </si>
  <si>
    <t>378 Themison overthrows Eretria</t>
  </si>
  <si>
    <t>377 The Boeotian League is refounded by Thebes</t>
  </si>
  <si>
    <t>376 Abdera is sacked by the Triballi and Maroneia</t>
  </si>
  <si>
    <t>376 Thespiae and the rest of Boeotia are liberated and join the Boeotian League</t>
  </si>
  <si>
    <t>375 The Acarnanian League defects from the Peloponnesian League and joins the Delian League</t>
  </si>
  <si>
    <t>375 Chalcidian League is reestablished by Olynthus and joins the Delian League</t>
  </si>
  <si>
    <t>373 Kerkyra is besieged by Sparta</t>
  </si>
  <si>
    <t>371 Sparta leaves Kerkyra</t>
  </si>
  <si>
    <t>370 Gythium is occupied by Thebes</t>
  </si>
  <si>
    <t>370 Heraclea Sintica is founded by Makedonia</t>
  </si>
  <si>
    <t>369 Korinth is overthrown by Timophanes</t>
  </si>
  <si>
    <t>368 Aetolian League is founded</t>
  </si>
  <si>
    <t>367 Daparria is annexed by Dardania</t>
  </si>
  <si>
    <t>367 Kroton is annexed by Bruttian League</t>
  </si>
  <si>
    <t>366 Opus declares independence from Athens with the help of Themison</t>
  </si>
  <si>
    <t>365 Opus requests Thebes to protect them from Athens and sends a garrison. Opus is impressed into the Boeotian League</t>
  </si>
  <si>
    <t>364 Timophanes is assassinated</t>
  </si>
  <si>
    <t>364 Orchmenus leaves the Boeotian League and is subsequently sieged by Thebes</t>
  </si>
  <si>
    <t>363 Orchmenus is impressed into the Boeotian League</t>
  </si>
  <si>
    <t>363 Pydna is impressed into the Delian League</t>
  </si>
  <si>
    <t>362 Themison dies and is succeeded by Plutarch</t>
  </si>
  <si>
    <t>361 Potidaea and Torone are impressed into the Delian League and become Athenian Cluerchies</t>
  </si>
  <si>
    <t>360 Tauromenion overthrows the mercenaries and falls under the tyranny of Andromache</t>
  </si>
  <si>
    <t>360 Illios is overthrown by Charidemos</t>
  </si>
  <si>
    <t>360 Abydos is overthrown by Iphiades</t>
  </si>
  <si>
    <t>359 Charidemos is overthrown by Illios</t>
  </si>
  <si>
    <t>359 Dardania annexes Lake Ohrid and Upper Macedonia</t>
  </si>
  <si>
    <t>359 Archelaus annexes Methone, Aegae and Pydna</t>
  </si>
  <si>
    <t>358 Archelaus is annexed by Makedonia</t>
  </si>
  <si>
    <t>358 Macedonia reannexes Lake Ohrid, Lynkestis and Upper Macedonia from Dardania</t>
  </si>
  <si>
    <t>358 Makedonia annexes Paeonia</t>
  </si>
  <si>
    <t>357 Social War Starts</t>
  </si>
  <si>
    <t>357 Kos, Khios, Rodos and Byzantium leave the Delian League</t>
  </si>
  <si>
    <t>357 Makedonia annexes Pydna and Amphipolis</t>
  </si>
  <si>
    <t>357 Dionysius II is overthrown by Dion</t>
  </si>
  <si>
    <t>356 Phocis annexes Delphi</t>
  </si>
  <si>
    <t>356 Locris is annexed by Dionysius II</t>
  </si>
  <si>
    <t>356 Lemnos, Samos and Imbros is occupied by Chios and leave the Delian League</t>
  </si>
  <si>
    <t>356 Makedonia annexes Crenides, renames it Philippi and settles it with Makedonians</t>
  </si>
  <si>
    <t>356 Makedonian border set on Nestus river</t>
  </si>
  <si>
    <t>356 Potidaea and Anthemus are annexed by Chalcidian League</t>
  </si>
  <si>
    <t>356 Makedonia besieges Methone</t>
  </si>
  <si>
    <t>356 Lokros is overthrown by Dionysius II</t>
  </si>
  <si>
    <t>355 Social War Ends</t>
  </si>
  <si>
    <t>355 Argolas is besieged by Phocis</t>
  </si>
  <si>
    <t>355 Dion is overthrown by Callipus</t>
  </si>
  <si>
    <t>354 Methone and Abdera are annexed by Makedonia</t>
  </si>
  <si>
    <t>354 Phocis abandons the Siege of Argolas</t>
  </si>
  <si>
    <t>354 Thessaly is vassalized by Phocis</t>
  </si>
  <si>
    <t>353 Catania is annexed by Callipus</t>
  </si>
  <si>
    <t>353 Makedonia occupied Pagasae</t>
  </si>
  <si>
    <t>353 Thessaly is vassalized by Makedonia</t>
  </si>
  <si>
    <t>352 Callipus is overthrown by Hipparinos (Callipus keeps Catania)</t>
  </si>
  <si>
    <t>352 Nicodemus overthrows Centuripe</t>
  </si>
  <si>
    <t>352 Orchmenus and Chaeronea are occupied by Phocis</t>
  </si>
  <si>
    <t>351 Rhegion is annexed by Callipus</t>
  </si>
  <si>
    <t>350 Akanthos is annexed by Makedonia</t>
  </si>
  <si>
    <t>350 Nice (Nicaea) is founded by the Greeks of Massalia (Marseille), and was given the name of Nikaia (Νίκαια) in honour of a victory over the neighbouring Ligurians; Nike (Νίκη) was the Greek goddess of victory.</t>
  </si>
  <si>
    <t>350 Hipparinos is overthrown by Aretaeus</t>
  </si>
  <si>
    <t>350 Mamercus ousts Callippus from Catania</t>
  </si>
  <si>
    <t>349 Plutarch is expelled from Eretria</t>
  </si>
  <si>
    <t>349 Aretaeus is overthrown by Nysaios</t>
  </si>
  <si>
    <t>348 Stagira is annexed by Makedonia</t>
  </si>
  <si>
    <t>348 Callipus is overthrown by Leptines</t>
  </si>
  <si>
    <t>347 Leontini is overthrown by Hicetas</t>
  </si>
  <si>
    <t>347 Plato, Greek philosopher, founder of Academy, dies.</t>
  </si>
  <si>
    <t>347 Methymna is overthrown by Kleommis</t>
  </si>
  <si>
    <t>346 Phocis withdraws from Boeotia</t>
  </si>
  <si>
    <t>346 Dionysius II leaves Locris and overthrows Nysaios</t>
  </si>
  <si>
    <t>346 Lyttos is besieged by Knossos</t>
  </si>
  <si>
    <t>346 Makedonia occupies Thermopylae and Antikyra, Nicaea is occupied by Thessaly</t>
  </si>
  <si>
    <t>345 Makedonia withdraws from Thermopylae and Antikyra</t>
  </si>
  <si>
    <t>345 Grabaei becomes a vassal of Macedonia</t>
  </si>
  <si>
    <t>345 Hicetas sieges Syracuse and seizes Syracuse's territory</t>
  </si>
  <si>
    <t>345 The Pro-Makedonian Tyrant Hipparchus overthrows Eretria</t>
  </si>
  <si>
    <t>345 Mainland Syracuse (City) is occupied by Hicetas leaving only the citadel in Dionysius' control</t>
  </si>
  <si>
    <t>344 Macedonia occupies Illios and annexes Tenedos</t>
  </si>
  <si>
    <t>344 Siege of Lyttos lifted by Knossos</t>
  </si>
  <si>
    <t>344 Knossos besieges Kydonia</t>
  </si>
  <si>
    <t>344 Hicetas is repulsed by Timoleon from Syracuse</t>
  </si>
  <si>
    <t>344 Timoleon takes control of all Syracusan forces outside the citadel</t>
  </si>
  <si>
    <t>343 Messene is rebuilt by Timoelon, Adranon is freed from mercenary control, Nicodemus is overthrown by Centuripe with help of Timoleon</t>
  </si>
  <si>
    <t>343 Timoleon annexes the citadel</t>
  </si>
  <si>
    <t>343 Siege of Kydonia is lifted by Knossos</t>
  </si>
  <si>
    <t>342 Rhegion is freed by Timoleon</t>
  </si>
  <si>
    <t>342 Aristotle, Greek philosopher, begins teaching Alexander, son of Philip of Macedon.</t>
  </si>
  <si>
    <t>341 Hipparchus is overthrown by Athenian forces and impressed into the Delian league</t>
  </si>
  <si>
    <t>341 Samothrace is annexed by Makedonia</t>
  </si>
  <si>
    <t>340 Antipolis (modern day Antibes) is founded by Phocaean Greeks from Massilia.[12]</t>
  </si>
  <si>
    <t>340 Skyros is annexed by Makedonia</t>
  </si>
  <si>
    <t>340 Entella is freed by Timoleon</t>
  </si>
  <si>
    <t>339 Elateia is occupied by Makedonia</t>
  </si>
  <si>
    <t>339 Agyris and Aetna are freed by Timoleon</t>
  </si>
  <si>
    <t>339 Nicaea is occupied by Boeotia</t>
  </si>
  <si>
    <t>338 Amphissa is annexed by Delphi</t>
  </si>
  <si>
    <t>338 Thyrea is annexed by Argos</t>
  </si>
  <si>
    <t>338 Mamercus dies</t>
  </si>
  <si>
    <t>338 Cumae is annexed by Rome</t>
  </si>
  <si>
    <t>338 Leontini is freed by Timoleon</t>
  </si>
  <si>
    <t>338 Nafpaktos joins the Aetolian League</t>
  </si>
  <si>
    <t>338 King Philip II of Macedon defeats Athens and Thebes at Battle of Chaeronea August 2 and establishes League of Corinth during winter of 338 BC/337 BC.</t>
  </si>
  <si>
    <t>337 Amfissa declares independence from Delphi</t>
  </si>
  <si>
    <t>336 Timoleon dies</t>
  </si>
  <si>
    <t>336 Lesbos is annexed by Makedonia</t>
  </si>
  <si>
    <t>336 Alexander succeeds father Philip II, who was assassinated by Pausanias of Orestis.</t>
  </si>
  <si>
    <t>334 Andromache dies and his city is annexed by Syracuse</t>
  </si>
  <si>
    <t>334 Battle of the Granicus</t>
  </si>
  <si>
    <t>333 Saminum is occupied by Epirus</t>
  </si>
  <si>
    <t>333 Alexander defeats Persians at Battle of Issus, but Darius III escapes.</t>
  </si>
  <si>
    <t>332 Epirus occupies Heraclea, Metapontium, Southern Lucania, Daunia, Paestum, Terina and Sipontum</t>
  </si>
  <si>
    <t>332 Siege of Tyre</t>
  </si>
  <si>
    <t>332 Siege of Gaza</t>
  </si>
  <si>
    <t>332 Alexander conquers Egypt.</t>
  </si>
  <si>
    <t>332 Alexandria is founded by Alexander the Great</t>
  </si>
  <si>
    <t>331 Epirus occupies Cosentia</t>
  </si>
  <si>
    <t>331 Battle of Pandosia</t>
  </si>
  <si>
    <t>331 Gerasa (Jordan) is founded by Makedonian veterans</t>
  </si>
  <si>
    <t>331 at Battle of Gaugamela October 1, Alexander ends Achaemenid Dynasty and conquers Persian Empire.</t>
  </si>
  <si>
    <t>331 Alexander the Great enters in Babylon</t>
  </si>
  <si>
    <t>331 Tauromenion is freed by Carthage</t>
  </si>
  <si>
    <t>331 Battle of the Uxian Defile (East of Susa, Iran)</t>
  </si>
  <si>
    <t>330 Sparta joins the League of Corinth</t>
  </si>
  <si>
    <t>330 Battle of the Persian Gate, destruction of Persepolis (modern Iran)</t>
  </si>
  <si>
    <t>330-325 Pytheas makes the earliest Greek voyage to Great Britain and the Arctic Circle for which there is a record.</t>
  </si>
  <si>
    <t>329 Siege of Cyropolis</t>
  </si>
  <si>
    <t>329 Battle of Jaxartes</t>
  </si>
  <si>
    <t>329 Alexander conquers Samarkand, Uzbekistan</t>
  </si>
  <si>
    <t>329 Alexander the Great founds Alexandria Eschate in modern Tajikistan</t>
  </si>
  <si>
    <t>329-160 Dayuan Kingdom.[13]</t>
  </si>
  <si>
    <t>328 Sybaris on the Traeis is annexed by Bruttian League</t>
  </si>
  <si>
    <t>327 Oenidae is impressed into the Aetolian League</t>
  </si>
  <si>
    <t>327 Under the command of Alexander the Great the forces of the Hellenic League captures the fortress of the Sogdian Rock. Sogdiana and the Kabul region came under Hellenic control</t>
  </si>
  <si>
    <t>327 Alexander invades northern India, but his army is despondent and refuses to march further eastwards.</t>
  </si>
  <si>
    <t>326 Battle of the Hydaspes</t>
  </si>
  <si>
    <t>326 Samos joins the Delian League</t>
  </si>
  <si>
    <t>326 Alexandria Bucephalous (located on the Hydaspes river, Pakistan) is founded by Alexander the Great in memory of his beloved horse Bucephalus</t>
  </si>
  <si>
    <t>325 Nearchus serving under Alexander the Great discovers Tylos (the name used by the Greeks to refer to Bahrain).[14]</t>
  </si>
  <si>
    <t>324 Kroton is overthrown by Menedemus</t>
  </si>
  <si>
    <t>324 Charax Spasinu, one of Alexander's last cities before his death, is established at the head of the Persian Gulf (modern Iran) replacing a small Persian settlement, Durine.[15]</t>
  </si>
  <si>
    <t>323 King Alexander dies, his generals vie for power in Wars of the Diadochi</t>
  </si>
  <si>
    <t>322-320 First War of the Diadochi.</t>
  </si>
  <si>
    <t>320 Partition of Triparadisus</t>
  </si>
  <si>
    <t>320-311 Second War of the Diadochi</t>
  </si>
  <si>
    <t>316 Menander, Greek playwright, wins Athenian prize.</t>
  </si>
  <si>
    <t>312-63 Seleucid Empire</t>
  </si>
  <si>
    <t>310 Zeno of Citium founds his stoic school in Athens.</t>
  </si>
  <si>
    <t>310 Battle of White Tunis (near modern Tunis, Tunisia)</t>
  </si>
  <si>
    <t>307 Epicurus founds his philosophic school in Athens.</t>
  </si>
  <si>
    <t>305-30 Ptolemaic Kingdom</t>
  </si>
  <si>
    <t>305 Seleucia, also known as Seleucia-on-Tigris or Seleucia on the Tigris (modern Iraq) is founded by Seleucus I Nicator</t>
  </si>
  <si>
    <t>301 Battle of Ipsus</t>
  </si>
  <si>
    <t>300 Antioch, is founded by Seleucus I Nicator in honor of his father Antiochus</t>
  </si>
  <si>
    <t>300 Euclid, Greek mathematician, publishes Elements, treating both geometry and number theory (see also Euclidean algorithm).</t>
  </si>
  <si>
    <t>295 Athens falls to Demetrius, Lachares killed.</t>
  </si>
  <si>
    <t>282-133 Kingdom of Pergamon</t>
  </si>
  <si>
    <t>281 Creation of the Achaean League</t>
  </si>
  <si>
    <t>280 The Greek colony of Aspálathos (Aσπάλαθος) is founded (modern day Split).</t>
  </si>
  <si>
    <t>280-275 Pyrrhic War</t>
  </si>
  <si>
    <t>279 Gallic invasion of the Balkans</t>
  </si>
  <si>
    <t>276 Eratosthenes is born.</t>
  </si>
  <si>
    <t>274-271 First Syrian War</t>
  </si>
  <si>
    <t>267-262 Chremonidean War</t>
  </si>
  <si>
    <t>265 Archimedes, Greek mathematician, develops Archimedes' screw, specific gravity, center of gravity; anticipates discoveries of integral calculus.</t>
  </si>
  <si>
    <t>260-253 Second Syrian War</t>
  </si>
  <si>
    <t>256-125 Greco-Bactrian Kingdom</t>
  </si>
  <si>
    <t>240 Eratosthenes calculates the circumference of the Earth</t>
  </si>
  <si>
    <t>246-241 Third Syrian War</t>
  </si>
  <si>
    <t>235 Tanais (Rostov-on-Don, Russia) is founded by merchant adventurers from Miletus</t>
  </si>
  <si>
    <t>220 Euthydemus I of the Greco-Bactrians led expeditions as far as Kashgar and Ürümqi in Xinjiang, leading to the first known contacts between China and the West.[16]</t>
  </si>
  <si>
    <t>219-217 Fourth Syrian War</t>
  </si>
  <si>
    <t>214-205 First Macedonian War</t>
  </si>
  <si>
    <t>203-200 Fifth Syrian War</t>
  </si>
  <si>
    <t>200-196 Second Macedonian War</t>
  </si>
  <si>
    <t>194 Eratosthenes dies in Alexandria</t>
  </si>
  <si>
    <t>192-188 Roman-Syrian War</t>
  </si>
  <si>
    <t>172-167 Third Macedonian War</t>
  </si>
  <si>
    <t>170-168 Sixth Syrian War</t>
  </si>
  <si>
    <t>155 Attack of the Indo-Greeks on Pataliputra,[17] a magnificent fortified city with 570 towers and 64 gates according to Megasthenes,[18] who describes the ultimate destruction of the city's walls.[19]</t>
  </si>
  <si>
    <t>150 King Attalus II of Pergamon founds the city of Attaleia or Antalya in his honour.</t>
  </si>
  <si>
    <t>150-148 Fourth Macedonian War</t>
  </si>
  <si>
    <t>146 Battle of Corinth</t>
  </si>
  <si>
    <t>30 Death of Ptolemaic Queen Cleopatra</t>
  </si>
  <si>
    <t>Évszám</t>
  </si>
  <si>
    <t>Kezdet</t>
  </si>
  <si>
    <t>Vége</t>
  </si>
  <si>
    <t>Kezdő esemény</t>
  </si>
  <si>
    <t>Záró esemény</t>
  </si>
  <si>
    <t>Gergely-naptár év</t>
  </si>
  <si>
    <t>Olimpiai idő</t>
  </si>
  <si>
    <t>Esemény</t>
  </si>
  <si>
    <t>Keresett szó:</t>
  </si>
  <si>
    <t>Első előfordulásának éve:</t>
  </si>
  <si>
    <t>Előfordulások száma</t>
  </si>
  <si>
    <t>Kifejezés kereső</t>
  </si>
  <si>
    <t>Greek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</si>
</sst>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7">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3B74-F03E-44E2-A8B2-38BDE1041351}">
  <sheetPr codeName="Munka1"/>
  <dimension ref="A1:Q862"/>
  <sheetViews>
    <sheetView topLeftCell="B1" workbookViewId="0">
      <selection activeCell="P2" sqref="P2"/>
    </sheetView>
  </sheetViews>
  <sheetFormatPr defaultRowHeight="15" x14ac:dyDescent="0.25"/>
  <cols>
    <col min="1" max="1" width="80.5703125" customWidth="1"/>
    <col min="5" max="5" width="51.28515625" customWidth="1"/>
    <col min="6" max="6" width="21.85546875" customWidth="1"/>
  </cols>
  <sheetData>
    <row r="1" spans="1:17" ht="15.75" thickBot="1" x14ac:dyDescent="0.3">
      <c r="A1" t="s">
        <v>0</v>
      </c>
      <c r="B1" t="s">
        <v>832</v>
      </c>
      <c r="C1" t="s">
        <v>833</v>
      </c>
      <c r="D1" t="s">
        <v>834</v>
      </c>
      <c r="E1" t="s">
        <v>835</v>
      </c>
      <c r="F1" t="s">
        <v>836</v>
      </c>
    </row>
    <row r="2" spans="1:17" x14ac:dyDescent="0.25">
      <c r="A2" t="s">
        <v>1</v>
      </c>
      <c r="B2" t="str" cm="1">
        <f t="array" ref="B2">INDEX(_xlfn.TEXTSPLIT(A2, " "), 1)</f>
        <v>785</v>
      </c>
      <c r="C2" t="str" cm="1">
        <f t="array" ref="C2">INDEX(_xlfn.TEXTSPLIT(B2, "-"), 1)</f>
        <v>785</v>
      </c>
      <c r="D2" t="str" cm="1">
        <f t="array" ref="D2">IFERROR(INDEX(_xlfn.TEXTSPLIT(B2, "-"), 2), "")</f>
        <v/>
      </c>
      <c r="E2" t="str">
        <f>_xlfn.LET(
  _xlpm.szoveg,
  MID(A2, SEARCH(" ", A2) + 1, LEN(A2)),
  IF(ISNUMBER(SEARCH("-",B2)), _xlpm.szoveg &amp; " --&gt;", _xlpm.szoveg)
)</f>
        <v>Pithecusae (Ischia) is settled by Euboean Greeks from Eretria and Chalcis</v>
      </c>
      <c r="F2" t="str">
        <f>_xlfn.LET(
  _xlpm.szoveg,
  MID(A2, SEARCH(" ", A2) + 1, LEN(A2)),
  IF(ISNUMBER(SEARCH("-",B2)), "--&gt; " &amp; _xlpm.szoveg, "")
)</f>
        <v/>
      </c>
      <c r="H2" t="b">
        <f>ISNUMBER(SEARCH("-", B2))</f>
        <v>0</v>
      </c>
      <c r="J2" s="1" t="str" cm="1">
        <f t="array" ref="J2:K832">_xlfn.VSTACK(_xlfn.HSTACK(C2:C832,E2:E832))</f>
        <v>785</v>
      </c>
      <c r="K2" s="2" t="str">
        <v>Pithecusae (Ischia) is settled by Euboean Greeks from Eretria and Chalcis</v>
      </c>
      <c r="M2" s="1" t="str" cm="1">
        <f t="array" ref="M2:N31">_xlfn._xlws.FILTER(_xlfn.HSTACK(D2:D832,F2:F832), D2:D832&lt;&gt;"")</f>
        <v>717</v>
      </c>
      <c r="N2" s="2" t="str">
        <v>--&gt; Hippomenes, archon of Athens, kills his daughter's adulterer by yoking him to his chariot and then locks his daughter Leimone in with a horse until she dies. (Pausanias and Aristotle).</v>
      </c>
      <c r="P2" t="str" cm="1">
        <f t="array" ref="P2:Q862">_xlfn._xlws.SORT(_xlfn.VSTACK(_xlfn.ANCHORARRAY(J2),_xlfn.ANCHORARRAY(M2)),1,-1)</f>
        <v>785</v>
      </c>
      <c r="Q2" t="str">
        <v>Pithecusae (Ischia) is settled by Euboean Greeks from Eretria and Chalcis</v>
      </c>
    </row>
    <row r="3" spans="1:17" x14ac:dyDescent="0.25">
      <c r="A3" t="s">
        <v>2</v>
      </c>
      <c r="B3" t="str" cm="1">
        <f t="array" ref="B3">INDEX(_xlfn.TEXTSPLIT(A3, " "), 1)</f>
        <v>777</v>
      </c>
      <c r="C3" t="str" cm="1">
        <f t="array" ref="C3">INDEX(_xlfn.TEXTSPLIT(B3, "-"), 1)</f>
        <v>777</v>
      </c>
      <c r="D3" t="str" cm="1">
        <f t="array" ref="D3">IFERROR(INDEX(_xlfn.TEXTSPLIT(B3, "-"), 2), "")</f>
        <v/>
      </c>
      <c r="E3" t="str">
        <f t="shared" ref="E3:E66" si="0">_xlfn.LET(
  _xlpm.szoveg,
  MID(A3, SEARCH(" ", A3) + 1, LEN(A3)),
  IF(ISNUMBER(SEARCH("-",B3)), _xlpm.szoveg &amp; " --&gt;", _xlpm.szoveg)
)</f>
        <v>Cumae is founded by Chalcis</v>
      </c>
      <c r="F3" t="str">
        <f t="shared" ref="F3:F66" si="1">_xlfn.LET(
  _xlpm.szoveg,
  MID(A3, SEARCH(" ", A3) + 1, LEN(A3)),
  IF(ISNUMBER(SEARCH("-",B3)), "--&gt; " &amp; _xlpm.szoveg, "")
)</f>
        <v/>
      </c>
      <c r="H3" t="b">
        <f t="shared" ref="H3:H66" si="2">ISNUMBER(SEARCH("-", B3))</f>
        <v>0</v>
      </c>
      <c r="J3" s="3" t="str">
        <v>777</v>
      </c>
      <c r="K3" s="4" t="str">
        <v>Cumae is founded by Chalcis</v>
      </c>
      <c r="M3" s="3" t="str">
        <v>560</v>
      </c>
      <c r="N3" s="4" t="str">
        <v>--&gt; Spartan wars with Tegea all unsuccessful</v>
      </c>
      <c r="P3" t="str">
        <v>777</v>
      </c>
      <c r="Q3" t="str">
        <v>Cumae is founded by Chalcis</v>
      </c>
    </row>
    <row r="4" spans="1:17" x14ac:dyDescent="0.25">
      <c r="A4" t="s">
        <v>3</v>
      </c>
      <c r="B4" t="str" cm="1">
        <f t="array" ref="B4">INDEX(_xlfn.TEXTSPLIT(A4, " "), 1)</f>
        <v>776</v>
      </c>
      <c r="C4" t="str" cm="1">
        <f t="array" ref="C4">INDEX(_xlfn.TEXTSPLIT(B4, "-"), 1)</f>
        <v>776</v>
      </c>
      <c r="D4" t="str" cm="1">
        <f t="array" ref="D4">IFERROR(INDEX(_xlfn.TEXTSPLIT(B4, "-"), 2), "")</f>
        <v/>
      </c>
      <c r="E4" t="str">
        <f t="shared" si="0"/>
        <v>Traditional date for the first historic Olympic games.</v>
      </c>
      <c r="F4" t="str">
        <f t="shared" si="1"/>
        <v/>
      </c>
      <c r="H4" t="b">
        <f t="shared" si="2"/>
        <v>0</v>
      </c>
      <c r="J4" s="3" t="str">
        <v>776</v>
      </c>
      <c r="K4" s="4" t="str">
        <v>Traditional date for the first historic Olympic games.</v>
      </c>
      <c r="M4" s="3" t="str">
        <v>630</v>
      </c>
      <c r="N4" s="4" t="str">
        <v>--&gt; Drought on Thera</v>
      </c>
      <c r="P4" t="str">
        <v>776</v>
      </c>
      <c r="Q4" t="str">
        <v>Traditional date for the first historic Olympic games.</v>
      </c>
    </row>
    <row r="5" spans="1:17" x14ac:dyDescent="0.25">
      <c r="A5" t="s">
        <v>4</v>
      </c>
      <c r="B5" t="str" cm="1">
        <f t="array" ref="B5">INDEX(_xlfn.TEXTSPLIT(A5, " "), 1)</f>
        <v>757</v>
      </c>
      <c r="C5" t="str" cm="1">
        <f t="array" ref="C5">INDEX(_xlfn.TEXTSPLIT(B5, "-"), 1)</f>
        <v>757</v>
      </c>
      <c r="D5" t="str" cm="1">
        <f t="array" ref="D5">IFERROR(INDEX(_xlfn.TEXTSPLIT(B5, "-"), 2), "")</f>
        <v/>
      </c>
      <c r="E5" t="str">
        <f t="shared" si="0"/>
        <v>The First Messenian War starts. (Date disputed by Jerome, Pausanias and Diodorus; this estimate is based on a reading of Diodorus' Spartan king lists and Pausanias' description of the war).</v>
      </c>
      <c r="F5" t="str">
        <f t="shared" si="1"/>
        <v/>
      </c>
      <c r="H5" t="b">
        <f t="shared" si="2"/>
        <v>0</v>
      </c>
      <c r="J5" s="3" t="str">
        <v>757</v>
      </c>
      <c r="K5" s="4" t="str">
        <v>The First Messenian War starts. (Date disputed by Jerome, Pausanias and Diodorus; this estimate is based on a reading of Diodorus' Spartan king lists and Pausanias' description of the war).</v>
      </c>
      <c r="M5" s="3" t="str">
        <v>550</v>
      </c>
      <c r="N5" s="4" t="str">
        <v>--&gt; Lydia annexes Aeolis and Ionia</v>
      </c>
      <c r="P5" t="str">
        <v>757</v>
      </c>
      <c r="Q5" t="str">
        <v>The First Messenian War starts. (Date disputed by Jerome, Pausanias and Diodorus; this estimate is based on a reading of Diodorus' Spartan king lists and Pausanias' description of the war).</v>
      </c>
    </row>
    <row r="6" spans="1:17" x14ac:dyDescent="0.25">
      <c r="A6" t="s">
        <v>5</v>
      </c>
      <c r="B6" t="str" cm="1">
        <f t="array" ref="B6">INDEX(_xlfn.TEXTSPLIT(A6, " "), 1)</f>
        <v>756</v>
      </c>
      <c r="C6" t="str" cm="1">
        <f t="array" ref="C6">INDEX(_xlfn.TEXTSPLIT(B6, "-"), 1)</f>
        <v>756</v>
      </c>
      <c r="D6" t="str" cm="1">
        <f t="array" ref="D6">IFERROR(INDEX(_xlfn.TEXTSPLIT(B6, "-"), 2), "")</f>
        <v/>
      </c>
      <c r="E6" t="str">
        <f t="shared" si="0"/>
        <v>Kyzikus is settled by Ionians</v>
      </c>
      <c r="F6" t="str">
        <f t="shared" si="1"/>
        <v/>
      </c>
      <c r="H6" t="b">
        <f t="shared" si="2"/>
        <v>0</v>
      </c>
      <c r="J6" s="3" t="str">
        <v>756</v>
      </c>
      <c r="K6" s="4" t="str">
        <v>Kyzikus is settled by Ionians</v>
      </c>
      <c r="M6" s="3" t="str">
        <v>462</v>
      </c>
      <c r="N6" s="4" t="str">
        <v>--&gt; Cimon elected general each year</v>
      </c>
      <c r="P6" t="str">
        <v>756</v>
      </c>
      <c r="Q6" t="str">
        <v>Kyzikus is settled by Ionians</v>
      </c>
    </row>
    <row r="7" spans="1:17" x14ac:dyDescent="0.25">
      <c r="A7" t="s">
        <v>6</v>
      </c>
      <c r="B7" t="str" cm="1">
        <f t="array" ref="B7">INDEX(_xlfn.TEXTSPLIT(A7, " "), 1)</f>
        <v>754</v>
      </c>
      <c r="C7" t="str" cm="1">
        <f t="array" ref="C7">INDEX(_xlfn.TEXTSPLIT(B7, "-"), 1)</f>
        <v>754</v>
      </c>
      <c r="D7" t="str" cm="1">
        <f t="array" ref="D7">IFERROR(INDEX(_xlfn.TEXTSPLIT(B7, "-"), 2), "")</f>
        <v/>
      </c>
      <c r="E7" t="str">
        <f t="shared" si="0"/>
        <v>Polydorus becomes king of Sparta.</v>
      </c>
      <c r="F7" t="str">
        <f t="shared" si="1"/>
        <v/>
      </c>
      <c r="H7" t="b">
        <f t="shared" si="2"/>
        <v>0</v>
      </c>
      <c r="J7" s="3" t="str">
        <v>754</v>
      </c>
      <c r="K7" s="4" t="str">
        <v>Polydorus becomes king of Sparta.</v>
      </c>
      <c r="M7" s="3" t="str">
        <v>455</v>
      </c>
      <c r="N7" s="4" t="str">
        <v>--&gt; Siege of Memphis, destruction of the Athenian fleet by Megabyzus</v>
      </c>
      <c r="P7" t="str">
        <v>754</v>
      </c>
      <c r="Q7" t="str">
        <v>Polydorus becomes king of Sparta.</v>
      </c>
    </row>
    <row r="8" spans="1:17" x14ac:dyDescent="0.25">
      <c r="A8" t="s">
        <v>7</v>
      </c>
      <c r="B8" t="str" cm="1">
        <f t="array" ref="B8">INDEX(_xlfn.TEXTSPLIT(A8, " "), 1)</f>
        <v>753</v>
      </c>
      <c r="C8" t="str" cm="1">
        <f t="array" ref="C8">INDEX(_xlfn.TEXTSPLIT(B8, "-"), 1)</f>
        <v>753</v>
      </c>
      <c r="D8" t="str" cm="1">
        <f t="array" ref="D8">IFERROR(INDEX(_xlfn.TEXTSPLIT(B8, "-"), 2), "")</f>
        <v/>
      </c>
      <c r="E8" t="str">
        <f t="shared" si="0"/>
        <v>Athens: Office of Archon reduced to 10 years. Members of the ruling family to possess the office starting with Charops. (Dating based on Pausanias).</v>
      </c>
      <c r="F8" t="str">
        <f t="shared" si="1"/>
        <v/>
      </c>
      <c r="H8" t="b">
        <f t="shared" si="2"/>
        <v>0</v>
      </c>
      <c r="J8" s="3" t="str">
        <v>753</v>
      </c>
      <c r="K8" s="4" t="str">
        <v>Athens: Office of Archon reduced to 10 years. Members of the ruling family to possess the office starting with Charops. (Dating based on Pausanias).</v>
      </c>
      <c r="M8" s="3" t="str">
        <v>445</v>
      </c>
      <c r="N8" s="4" t="str">
        <v>--&gt; Euboean Revolt</v>
      </c>
      <c r="P8" t="str">
        <v>753</v>
      </c>
      <c r="Q8" t="str">
        <v>Athens: Office of Archon reduced to 10 years. Members of the ruling family to possess the office starting with Charops. (Dating based on Pausanias).</v>
      </c>
    </row>
    <row r="9" spans="1:17" x14ac:dyDescent="0.25">
      <c r="A9" t="s">
        <v>8</v>
      </c>
      <c r="B9" t="str" cm="1">
        <f t="array" ref="B9">INDEX(_xlfn.TEXTSPLIT(A9, " "), 1)</f>
        <v>743</v>
      </c>
      <c r="C9" t="str" cm="1">
        <f t="array" ref="C9">INDEX(_xlfn.TEXTSPLIT(B9, "-"), 1)</f>
        <v>743</v>
      </c>
      <c r="D9" t="str" cm="1">
        <f t="array" ref="D9">IFERROR(INDEX(_xlfn.TEXTSPLIT(B9, "-"), 2), "")</f>
        <v/>
      </c>
      <c r="E9" t="str">
        <f t="shared" si="0"/>
        <v>Rhegion is founded by Euboeans</v>
      </c>
      <c r="F9" t="str">
        <f t="shared" si="1"/>
        <v/>
      </c>
      <c r="H9" t="b">
        <f t="shared" si="2"/>
        <v>0</v>
      </c>
      <c r="J9" s="3" t="str">
        <v>743</v>
      </c>
      <c r="K9" s="4" t="str">
        <v>Rhegion is founded by Euboeans</v>
      </c>
      <c r="M9" s="3" t="str">
        <v>413</v>
      </c>
      <c r="N9" s="4" t="str">
        <v>--&gt; Siege of Syracuse</v>
      </c>
      <c r="P9" t="str">
        <v>743</v>
      </c>
      <c r="Q9" t="str">
        <v>Rhegion is founded by Euboeans</v>
      </c>
    </row>
    <row r="10" spans="1:17" x14ac:dyDescent="0.25">
      <c r="A10" t="s">
        <v>9</v>
      </c>
      <c r="B10" t="str" cm="1">
        <f t="array" ref="B10">INDEX(_xlfn.TEXTSPLIT(A10, " "), 1)</f>
        <v>740</v>
      </c>
      <c r="C10" t="str" cm="1">
        <f t="array" ref="C10">INDEX(_xlfn.TEXTSPLIT(B10, "-"), 1)</f>
        <v>740</v>
      </c>
      <c r="D10" t="str" cm="1">
        <f t="array" ref="D10">IFERROR(INDEX(_xlfn.TEXTSPLIT(B10, "-"), 2), "")</f>
        <v/>
      </c>
      <c r="E10" t="str">
        <f t="shared" si="0"/>
        <v>Zancle is founded by Euboeans</v>
      </c>
      <c r="F10" t="str">
        <f t="shared" si="1"/>
        <v/>
      </c>
      <c r="H10" t="b">
        <f t="shared" si="2"/>
        <v>0</v>
      </c>
      <c r="J10" s="3" t="str">
        <v>740</v>
      </c>
      <c r="K10" s="4" t="str">
        <v>Zancle is founded by Euboeans</v>
      </c>
      <c r="M10" s="3" t="str">
        <v>413</v>
      </c>
      <c r="N10" s="4" t="str">
        <v>--&gt; Metapontion allies with Athens</v>
      </c>
      <c r="P10" t="str">
        <v>740</v>
      </c>
      <c r="Q10" t="str">
        <v>Zancle is founded by Euboeans</v>
      </c>
    </row>
    <row r="11" spans="1:17" x14ac:dyDescent="0.25">
      <c r="A11" t="s">
        <v>10</v>
      </c>
      <c r="B11" t="str" cm="1">
        <f t="array" ref="B11">INDEX(_xlfn.TEXTSPLIT(A11, " "), 1)</f>
        <v>738</v>
      </c>
      <c r="C11" t="str" cm="1">
        <f t="array" ref="C11">INDEX(_xlfn.TEXTSPLIT(B11, "-"), 1)</f>
        <v>738</v>
      </c>
      <c r="D11" t="str" cm="1">
        <f t="array" ref="D11">IFERROR(INDEX(_xlfn.TEXTSPLIT(B11, "-"), 2), "")</f>
        <v/>
      </c>
      <c r="E11" t="str">
        <f t="shared" si="0"/>
        <v>Alternative date for the end of the First Messenian War.</v>
      </c>
      <c r="F11" t="str">
        <f t="shared" si="1"/>
        <v/>
      </c>
      <c r="H11" t="b">
        <f t="shared" si="2"/>
        <v>0</v>
      </c>
      <c r="J11" s="3" t="str">
        <v>738</v>
      </c>
      <c r="K11" s="4" t="str">
        <v>Alternative date for the end of the First Messenian War.</v>
      </c>
      <c r="M11" s="3" t="str">
        <v>325</v>
      </c>
      <c r="N11" s="4" t="str">
        <v>--&gt; Pytheas makes the earliest Greek voyage to Great Britain and the Arctic Circle for which there is a record.</v>
      </c>
      <c r="P11" t="str">
        <v>738</v>
      </c>
      <c r="Q11" t="str">
        <v>Alternative date for the end of the First Messenian War.</v>
      </c>
    </row>
    <row r="12" spans="1:17" x14ac:dyDescent="0.25">
      <c r="A12" t="s">
        <v>11</v>
      </c>
      <c r="B12" t="str" cm="1">
        <f t="array" ref="B12">INDEX(_xlfn.TEXTSPLIT(A12, " "), 1)</f>
        <v>737</v>
      </c>
      <c r="C12" t="str" cm="1">
        <f t="array" ref="C12">INDEX(_xlfn.TEXTSPLIT(B12, "-"), 1)</f>
        <v>737</v>
      </c>
      <c r="D12" t="str" cm="1">
        <f t="array" ref="D12">IFERROR(INDEX(_xlfn.TEXTSPLIT(B12, "-"), 2), "")</f>
        <v/>
      </c>
      <c r="E12" t="str">
        <f t="shared" si="0"/>
        <v>Rhegion and Zancle join in union under Zancle</v>
      </c>
      <c r="F12" t="str">
        <f t="shared" si="1"/>
        <v/>
      </c>
      <c r="H12" t="b">
        <f t="shared" si="2"/>
        <v>0</v>
      </c>
      <c r="J12" s="3" t="str">
        <v>737</v>
      </c>
      <c r="K12" s="4" t="str">
        <v>Rhegion and Zancle join in union under Zancle</v>
      </c>
      <c r="M12" s="3" t="str">
        <v>160</v>
      </c>
      <c r="N12" s="4" t="str">
        <v>--&gt; Dayuan Kingdom.[13]</v>
      </c>
      <c r="P12" t="str">
        <v>737</v>
      </c>
      <c r="Q12" t="str">
        <v>Rhegion and Zancle join in union under Zancle</v>
      </c>
    </row>
    <row r="13" spans="1:17" x14ac:dyDescent="0.25">
      <c r="A13" t="s">
        <v>12</v>
      </c>
      <c r="B13" t="str" cm="1">
        <f t="array" ref="B13">INDEX(_xlfn.TEXTSPLIT(A13, " "), 1)</f>
        <v>735</v>
      </c>
      <c r="C13" t="str" cm="1">
        <f t="array" ref="C13">INDEX(_xlfn.TEXTSPLIT(B13, "-"), 1)</f>
        <v>735</v>
      </c>
      <c r="D13" t="str" cm="1">
        <f t="array" ref="D13">IFERROR(INDEX(_xlfn.TEXTSPLIT(B13, "-"), 2), "")</f>
        <v/>
      </c>
      <c r="E13" t="str">
        <f t="shared" si="0"/>
        <v>Perdiccas I of Macedon flees from Argos to Macedonia and conquers the land.</v>
      </c>
      <c r="F13" t="str">
        <f t="shared" si="1"/>
        <v/>
      </c>
      <c r="H13" t="b">
        <f t="shared" si="2"/>
        <v>0</v>
      </c>
      <c r="J13" s="3" t="str">
        <v>735</v>
      </c>
      <c r="K13" s="4" t="str">
        <v>Perdiccas I of Macedon flees from Argos to Macedonia and conquers the land.</v>
      </c>
      <c r="M13" s="3" t="str">
        <v>320</v>
      </c>
      <c r="N13" s="4" t="str">
        <v>--&gt; First War of the Diadochi.</v>
      </c>
      <c r="P13" t="str">
        <v>735</v>
      </c>
      <c r="Q13" t="str">
        <v>Perdiccas I of Macedon flees from Argos to Macedonia and conquers the land.</v>
      </c>
    </row>
    <row r="14" spans="1:17" x14ac:dyDescent="0.25">
      <c r="A14" t="s">
        <v>13</v>
      </c>
      <c r="B14" t="str" cm="1">
        <f t="array" ref="B14">INDEX(_xlfn.TEXTSPLIT(A14, " "), 1)</f>
        <v>734</v>
      </c>
      <c r="C14" t="str" cm="1">
        <f t="array" ref="C14">INDEX(_xlfn.TEXTSPLIT(B14, "-"), 1)</f>
        <v>734</v>
      </c>
      <c r="D14" t="str" cm="1">
        <f t="array" ref="D14">IFERROR(INDEX(_xlfn.TEXTSPLIT(B14, "-"), 2), "")</f>
        <v/>
      </c>
      <c r="E14" t="str">
        <f t="shared" si="0"/>
        <v>Polydorus sends colonists to Italy.</v>
      </c>
      <c r="F14" t="str">
        <f t="shared" si="1"/>
        <v/>
      </c>
      <c r="H14" t="b">
        <f t="shared" si="2"/>
        <v>0</v>
      </c>
      <c r="J14" s="3" t="str">
        <v>734</v>
      </c>
      <c r="K14" s="4" t="str">
        <v>Polydorus sends colonists to Italy.</v>
      </c>
      <c r="M14" s="3" t="str">
        <v>311</v>
      </c>
      <c r="N14" s="4" t="str">
        <v>--&gt; Second War of the Diadochi</v>
      </c>
      <c r="P14" t="str">
        <v>734</v>
      </c>
      <c r="Q14" t="str">
        <v>Polydorus sends colonists to Italy.</v>
      </c>
    </row>
    <row r="15" spans="1:17" x14ac:dyDescent="0.25">
      <c r="A15" t="s">
        <v>14</v>
      </c>
      <c r="B15" t="str" cm="1">
        <f t="array" ref="B15">INDEX(_xlfn.TEXTSPLIT(A15, " "), 1)</f>
        <v>734</v>
      </c>
      <c r="C15" t="str" cm="1">
        <f t="array" ref="C15">INDEX(_xlfn.TEXTSPLIT(B15, "-"), 1)</f>
        <v>734</v>
      </c>
      <c r="D15" t="str" cm="1">
        <f t="array" ref="D15">IFERROR(INDEX(_xlfn.TEXTSPLIT(B15, "-"), 2), "")</f>
        <v/>
      </c>
      <c r="E15" t="str">
        <f t="shared" si="0"/>
        <v>Syracuse is founded by Korinthians and Teneans</v>
      </c>
      <c r="F15" t="str">
        <f t="shared" si="1"/>
        <v/>
      </c>
      <c r="H15" t="b">
        <f t="shared" si="2"/>
        <v>0</v>
      </c>
      <c r="J15" s="3" t="str">
        <v>734</v>
      </c>
      <c r="K15" s="4" t="str">
        <v>Syracuse is founded by Korinthians and Teneans</v>
      </c>
      <c r="M15" s="3" t="str">
        <v>63</v>
      </c>
      <c r="N15" s="4" t="str">
        <v>--&gt; Seleucid Empire</v>
      </c>
      <c r="P15" t="str">
        <v>734</v>
      </c>
      <c r="Q15" t="str">
        <v>Syracuse is founded by Korinthians and Teneans</v>
      </c>
    </row>
    <row r="16" spans="1:17" x14ac:dyDescent="0.25">
      <c r="A16" t="s">
        <v>15</v>
      </c>
      <c r="B16" t="str" cm="1">
        <f t="array" ref="B16">INDEX(_xlfn.TEXTSPLIT(A16, " "), 1)</f>
        <v>734</v>
      </c>
      <c r="C16" t="str" cm="1">
        <f t="array" ref="C16">INDEX(_xlfn.TEXTSPLIT(B16, "-"), 1)</f>
        <v>734</v>
      </c>
      <c r="D16" t="str" cm="1">
        <f t="array" ref="D16">IFERROR(INDEX(_xlfn.TEXTSPLIT(B16, "-"), 2), "")</f>
        <v/>
      </c>
      <c r="E16" t="str">
        <f t="shared" si="0"/>
        <v>Kerkyra is founded by Korinthians</v>
      </c>
      <c r="F16" t="str">
        <f t="shared" si="1"/>
        <v/>
      </c>
      <c r="H16" t="b">
        <f t="shared" si="2"/>
        <v>0</v>
      </c>
      <c r="J16" s="3" t="str">
        <v>734</v>
      </c>
      <c r="K16" s="4" t="str">
        <v>Kerkyra is founded by Korinthians</v>
      </c>
      <c r="M16" s="3" t="str">
        <v>30</v>
      </c>
      <c r="N16" s="4" t="str">
        <v>--&gt; Ptolemaic Kingdom</v>
      </c>
      <c r="P16" t="str">
        <v>734</v>
      </c>
      <c r="Q16" t="str">
        <v>Kerkyra is founded by Korinthians</v>
      </c>
    </row>
    <row r="17" spans="1:17" x14ac:dyDescent="0.25">
      <c r="A17" t="s">
        <v>16</v>
      </c>
      <c r="B17" t="str" cm="1">
        <f t="array" ref="B17">INDEX(_xlfn.TEXTSPLIT(A17, " "), 1)</f>
        <v>733</v>
      </c>
      <c r="C17" t="str" cm="1">
        <f t="array" ref="C17">INDEX(_xlfn.TEXTSPLIT(B17, "-"), 1)</f>
        <v>733</v>
      </c>
      <c r="D17" t="str" cm="1">
        <f t="array" ref="D17">IFERROR(INDEX(_xlfn.TEXTSPLIT(B17, "-"), 2), "")</f>
        <v/>
      </c>
      <c r="E17" t="str">
        <f t="shared" si="0"/>
        <v>Naxos (Sicily) is founded by Euboeans</v>
      </c>
      <c r="F17" t="str">
        <f t="shared" si="1"/>
        <v/>
      </c>
      <c r="H17" t="b">
        <f t="shared" si="2"/>
        <v>0</v>
      </c>
      <c r="J17" s="3" t="str">
        <v>733</v>
      </c>
      <c r="K17" s="4" t="str">
        <v>Naxos (Sicily) is founded by Euboeans</v>
      </c>
      <c r="M17" s="3" t="str">
        <v>133</v>
      </c>
      <c r="N17" s="4" t="str">
        <v>--&gt; Kingdom of Pergamon</v>
      </c>
      <c r="P17" t="str">
        <v>733</v>
      </c>
      <c r="Q17" t="str">
        <v>Naxos (Sicily) is founded by Euboeans</v>
      </c>
    </row>
    <row r="18" spans="1:17" x14ac:dyDescent="0.25">
      <c r="A18" t="s">
        <v>17</v>
      </c>
      <c r="B18" t="str" cm="1">
        <f t="array" ref="B18">INDEX(_xlfn.TEXTSPLIT(A18, " "), 1)</f>
        <v>733</v>
      </c>
      <c r="C18" t="str" cm="1">
        <f t="array" ref="C18">INDEX(_xlfn.TEXTSPLIT(B18, "-"), 1)</f>
        <v>733</v>
      </c>
      <c r="D18" t="str" cm="1">
        <f t="array" ref="D18">IFERROR(INDEX(_xlfn.TEXTSPLIT(B18, "-"), 2), "")</f>
        <v/>
      </c>
      <c r="E18" t="str">
        <f t="shared" si="0"/>
        <v>Troliton is founded by Megarans</v>
      </c>
      <c r="F18" t="str">
        <f t="shared" si="1"/>
        <v/>
      </c>
      <c r="H18" t="b">
        <f t="shared" si="2"/>
        <v>0</v>
      </c>
      <c r="J18" s="3" t="str">
        <v>733</v>
      </c>
      <c r="K18" s="4" t="str">
        <v>Troliton is founded by Megarans</v>
      </c>
      <c r="M18" s="3" t="str">
        <v>275</v>
      </c>
      <c r="N18" s="4" t="str">
        <v>--&gt; Pyrrhic War</v>
      </c>
      <c r="P18" t="str">
        <v>733</v>
      </c>
      <c r="Q18" t="str">
        <v>Troliton is founded by Megarans</v>
      </c>
    </row>
    <row r="19" spans="1:17" x14ac:dyDescent="0.25">
      <c r="A19" t="s">
        <v>18</v>
      </c>
      <c r="B19" t="str" cm="1">
        <f t="array" ref="B19">INDEX(_xlfn.TEXTSPLIT(A19, " "), 1)</f>
        <v>732</v>
      </c>
      <c r="C19" t="str" cm="1">
        <f t="array" ref="C19">INDEX(_xlfn.TEXTSPLIT(B19, "-"), 1)</f>
        <v>732</v>
      </c>
      <c r="D19" t="str" cm="1">
        <f t="array" ref="D19">IFERROR(INDEX(_xlfn.TEXTSPLIT(B19, "-"), 2), "")</f>
        <v/>
      </c>
      <c r="E19" t="str">
        <f t="shared" si="0"/>
        <v>Euboea splits between Chalcis and Eretria due to disputes</v>
      </c>
      <c r="F19" t="str">
        <f t="shared" si="1"/>
        <v/>
      </c>
      <c r="H19" t="b">
        <f t="shared" si="2"/>
        <v>0</v>
      </c>
      <c r="J19" s="3" t="str">
        <v>732</v>
      </c>
      <c r="K19" s="4" t="str">
        <v>Euboea splits between Chalcis and Eretria due to disputes</v>
      </c>
      <c r="M19" s="3" t="str">
        <v>271</v>
      </c>
      <c r="N19" s="4" t="str">
        <v>--&gt; First Syrian War</v>
      </c>
      <c r="P19" t="str">
        <v>732</v>
      </c>
      <c r="Q19" t="str">
        <v>Euboea splits between Chalcis and Eretria due to disputes</v>
      </c>
    </row>
    <row r="20" spans="1:17" x14ac:dyDescent="0.25">
      <c r="A20" t="s">
        <v>19</v>
      </c>
      <c r="B20" t="str" cm="1">
        <f t="array" ref="B20">INDEX(_xlfn.TEXTSPLIT(A20, " "), 1)</f>
        <v>731</v>
      </c>
      <c r="C20" t="str" cm="1">
        <f t="array" ref="C20">INDEX(_xlfn.TEXTSPLIT(B20, "-"), 1)</f>
        <v>731</v>
      </c>
      <c r="D20" t="str" cm="1">
        <f t="array" ref="D20">IFERROR(INDEX(_xlfn.TEXTSPLIT(B20, "-"), 2), "")</f>
        <v/>
      </c>
      <c r="E20" t="str">
        <f t="shared" si="0"/>
        <v>Sigeion is founded by Mytilene</v>
      </c>
      <c r="F20" t="str">
        <f t="shared" si="1"/>
        <v/>
      </c>
      <c r="H20" t="b">
        <f t="shared" si="2"/>
        <v>0</v>
      </c>
      <c r="J20" s="3" t="str">
        <v>731</v>
      </c>
      <c r="K20" s="4" t="str">
        <v>Sigeion is founded by Mytilene</v>
      </c>
      <c r="M20" s="3" t="str">
        <v>262</v>
      </c>
      <c r="N20" s="4" t="str">
        <v>--&gt; Chremonidean War</v>
      </c>
      <c r="P20" t="str">
        <v>731</v>
      </c>
      <c r="Q20" t="str">
        <v>Sigeion is founded by Mytilene</v>
      </c>
    </row>
    <row r="21" spans="1:17" x14ac:dyDescent="0.25">
      <c r="A21" t="s">
        <v>20</v>
      </c>
      <c r="B21" t="str" cm="1">
        <f t="array" ref="B21">INDEX(_xlfn.TEXTSPLIT(A21, " "), 1)</f>
        <v>731</v>
      </c>
      <c r="C21" t="str" cm="1">
        <f t="array" ref="C21">INDEX(_xlfn.TEXTSPLIT(B21, "-"), 1)</f>
        <v>731</v>
      </c>
      <c r="D21" t="str" cm="1">
        <f t="array" ref="D21">IFERROR(INDEX(_xlfn.TEXTSPLIT(B21, "-"), 2), "")</f>
        <v/>
      </c>
      <c r="E21" t="str">
        <f t="shared" si="0"/>
        <v>Catania is founded by Chalcidians</v>
      </c>
      <c r="F21" t="str">
        <f t="shared" si="1"/>
        <v/>
      </c>
      <c r="H21" t="b">
        <f t="shared" si="2"/>
        <v>0</v>
      </c>
      <c r="J21" s="3" t="str">
        <v>731</v>
      </c>
      <c r="K21" s="4" t="str">
        <v>Catania is founded by Chalcidians</v>
      </c>
      <c r="M21" s="3" t="str">
        <v>253</v>
      </c>
      <c r="N21" s="4" t="str">
        <v>--&gt; Second Syrian War</v>
      </c>
      <c r="P21" t="str">
        <v>731</v>
      </c>
      <c r="Q21" t="str">
        <v>Catania is founded by Chalcidians</v>
      </c>
    </row>
    <row r="22" spans="1:17" x14ac:dyDescent="0.25">
      <c r="A22" t="s">
        <v>21</v>
      </c>
      <c r="B22" t="str" cm="1">
        <f t="array" ref="B22">INDEX(_xlfn.TEXTSPLIT(A22, " "), 1)</f>
        <v>730</v>
      </c>
      <c r="C22" t="str" cm="1">
        <f t="array" ref="C22">INDEX(_xlfn.TEXTSPLIT(B22, "-"), 1)</f>
        <v>730</v>
      </c>
      <c r="D22" t="str" cm="1">
        <f t="array" ref="D22">IFERROR(INDEX(_xlfn.TEXTSPLIT(B22, "-"), 2), "")</f>
        <v/>
      </c>
      <c r="E22" t="str">
        <f t="shared" si="0"/>
        <v>Leontini is founded by Naxos and controlled by the tyrant Euarchus</v>
      </c>
      <c r="F22" t="str">
        <f t="shared" si="1"/>
        <v/>
      </c>
      <c r="H22" t="b">
        <f t="shared" si="2"/>
        <v>0</v>
      </c>
      <c r="J22" s="3" t="str">
        <v>730</v>
      </c>
      <c r="K22" s="4" t="str">
        <v>Leontini is founded by Naxos and controlled by the tyrant Euarchus</v>
      </c>
      <c r="M22" s="3" t="str">
        <v>125</v>
      </c>
      <c r="N22" s="4" t="str">
        <v>--&gt; Greco-Bactrian Kingdom</v>
      </c>
      <c r="P22" t="str">
        <v>730</v>
      </c>
      <c r="Q22" t="str">
        <v>Leontini is founded by Naxos and controlled by the tyrant Euarchus</v>
      </c>
    </row>
    <row r="23" spans="1:17" x14ac:dyDescent="0.25">
      <c r="A23" t="s">
        <v>22</v>
      </c>
      <c r="B23" t="str" cm="1">
        <f t="array" ref="B23">INDEX(_xlfn.TEXTSPLIT(A23, " "), 1)</f>
        <v>730</v>
      </c>
      <c r="C23" t="str" cm="1">
        <f t="array" ref="C23">INDEX(_xlfn.TEXTSPLIT(B23, "-"), 1)</f>
        <v>730</v>
      </c>
      <c r="D23" t="str" cm="1">
        <f t="array" ref="D23">IFERROR(INDEX(_xlfn.TEXTSPLIT(B23, "-"), 2), "")</f>
        <v/>
      </c>
      <c r="E23" t="str">
        <f t="shared" si="0"/>
        <v>Troliton is abandoned and settlers settled in Leontini</v>
      </c>
      <c r="F23" t="str">
        <f t="shared" si="1"/>
        <v/>
      </c>
      <c r="H23" t="b">
        <f t="shared" si="2"/>
        <v>0</v>
      </c>
      <c r="J23" s="3" t="str">
        <v>730</v>
      </c>
      <c r="K23" s="4" t="str">
        <v>Troliton is abandoned and settlers settled in Leontini</v>
      </c>
      <c r="M23" s="3" t="str">
        <v>241</v>
      </c>
      <c r="N23" s="4" t="str">
        <v>--&gt; Third Syrian War</v>
      </c>
      <c r="P23" t="str">
        <v>730</v>
      </c>
      <c r="Q23" t="str">
        <v>Troliton is abandoned and settlers settled in Leontini</v>
      </c>
    </row>
    <row r="24" spans="1:17" x14ac:dyDescent="0.25">
      <c r="A24" t="s">
        <v>23</v>
      </c>
      <c r="B24" t="str" cm="1">
        <f t="array" ref="B24">INDEX(_xlfn.TEXTSPLIT(A24, " "), 1)</f>
        <v>728</v>
      </c>
      <c r="C24" t="str" cm="1">
        <f t="array" ref="C24">INDEX(_xlfn.TEXTSPLIT(B24, "-"), 1)</f>
        <v>728</v>
      </c>
      <c r="D24" t="str" cm="1">
        <f t="array" ref="D24">IFERROR(INDEX(_xlfn.TEXTSPLIT(B24, "-"), 2), "")</f>
        <v/>
      </c>
      <c r="E24" t="str">
        <f t="shared" si="0"/>
        <v>Troliton settlers are ostracized from Leontini and settle Thapsos</v>
      </c>
      <c r="F24" t="str">
        <f t="shared" si="1"/>
        <v/>
      </c>
      <c r="H24" t="b">
        <f t="shared" si="2"/>
        <v>0</v>
      </c>
      <c r="J24" s="3" t="str">
        <v>728</v>
      </c>
      <c r="K24" s="4" t="str">
        <v>Troliton settlers are ostracized from Leontini and settle Thapsos</v>
      </c>
      <c r="M24" s="3" t="str">
        <v>217</v>
      </c>
      <c r="N24" s="4" t="str">
        <v>--&gt; Fourth Syrian War</v>
      </c>
      <c r="P24" t="str">
        <v>728</v>
      </c>
      <c r="Q24" t="str">
        <v>Troliton settlers are ostracized from Leontini and settle Thapsos</v>
      </c>
    </row>
    <row r="25" spans="1:17" x14ac:dyDescent="0.25">
      <c r="A25" t="s">
        <v>24</v>
      </c>
      <c r="B25" t="str" cm="1">
        <f t="array" ref="B25">INDEX(_xlfn.TEXTSPLIT(A25, " "), 1)</f>
        <v>727-717</v>
      </c>
      <c r="C25" t="str" cm="1">
        <f t="array" ref="C25">INDEX(_xlfn.TEXTSPLIT(B25, "-"), 1)</f>
        <v>727</v>
      </c>
      <c r="D25" t="str" cm="1">
        <f t="array" ref="D25">IFERROR(INDEX(_xlfn.TEXTSPLIT(B25, "-"), 2), "")</f>
        <v>717</v>
      </c>
      <c r="E25" t="str">
        <f t="shared" si="0"/>
        <v>Hippomenes, archon of Athens, kills his daughter's adulterer by yoking him to his chariot and then locks his daughter Leimone in with a horse until she dies. (Pausanias and Aristotle). --&gt;</v>
      </c>
      <c r="F25" t="str">
        <f t="shared" si="1"/>
        <v>--&gt; Hippomenes, archon of Athens, kills his daughter's adulterer by yoking him to his chariot and then locks his daughter Leimone in with a horse until she dies. (Pausanias and Aristotle).</v>
      </c>
      <c r="H25" t="b">
        <f t="shared" si="2"/>
        <v>1</v>
      </c>
      <c r="J25" s="3" t="str">
        <v>727</v>
      </c>
      <c r="K25" s="4" t="str">
        <v>Hippomenes, archon of Athens, kills his daughter's adulterer by yoking him to his chariot and then locks his daughter Leimone in with a horse until she dies. (Pausanias and Aristotle). --&gt;</v>
      </c>
      <c r="M25" s="3" t="str">
        <v>205</v>
      </c>
      <c r="N25" s="4" t="str">
        <v>--&gt; First Macedonian War</v>
      </c>
      <c r="P25" t="str">
        <v>727</v>
      </c>
      <c r="Q25" t="str">
        <v>Hippomenes, archon of Athens, kills his daughter's adulterer by yoking him to his chariot and then locks his daughter Leimone in with a horse until she dies. (Pausanias and Aristotle). --&gt;</v>
      </c>
    </row>
    <row r="26" spans="1:17" x14ac:dyDescent="0.25">
      <c r="A26" t="s">
        <v>25</v>
      </c>
      <c r="B26" t="str" cm="1">
        <f t="array" ref="B26">INDEX(_xlfn.TEXTSPLIT(A26, " "), 1)</f>
        <v>725</v>
      </c>
      <c r="C26" t="str" cm="1">
        <f t="array" ref="C26">INDEX(_xlfn.TEXTSPLIT(B26, "-"), 1)</f>
        <v>725</v>
      </c>
      <c r="D26" t="str" cm="1">
        <f t="array" ref="D26">IFERROR(INDEX(_xlfn.TEXTSPLIT(B26, "-"), 2), "")</f>
        <v/>
      </c>
      <c r="E26" t="str">
        <f t="shared" si="0"/>
        <v>Lelantine War between Chalcis and Eretria. Many Greek cities are allied with one or the other. Dates before this time uncertain.</v>
      </c>
      <c r="F26" t="str">
        <f t="shared" si="1"/>
        <v/>
      </c>
      <c r="H26" t="b">
        <f t="shared" si="2"/>
        <v>0</v>
      </c>
      <c r="J26" s="3" t="str">
        <v>725</v>
      </c>
      <c r="K26" s="4" t="str">
        <v>Lelantine War between Chalcis and Eretria. Many Greek cities are allied with one or the other. Dates before this time uncertain.</v>
      </c>
      <c r="M26" s="3" t="str">
        <v>200</v>
      </c>
      <c r="N26" s="4" t="str">
        <v>--&gt; Fifth Syrian War</v>
      </c>
      <c r="P26" t="str">
        <v>725</v>
      </c>
      <c r="Q26" t="str">
        <v>Lelantine War between Chalcis and Eretria. Many Greek cities are allied with one or the other. Dates before this time uncertain.</v>
      </c>
    </row>
    <row r="27" spans="1:17" x14ac:dyDescent="0.25">
      <c r="A27" t="s">
        <v>26</v>
      </c>
      <c r="B27" t="str" cm="1">
        <f t="array" ref="B27">INDEX(_xlfn.TEXTSPLIT(A27, " "), 1)</f>
        <v>725</v>
      </c>
      <c r="C27" t="str" cm="1">
        <f t="array" ref="C27">INDEX(_xlfn.TEXTSPLIT(B27, "-"), 1)</f>
        <v>725</v>
      </c>
      <c r="D27" t="str" cm="1">
        <f t="array" ref="D27">IFERROR(INDEX(_xlfn.TEXTSPLIT(B27, "-"), 2), "")</f>
        <v/>
      </c>
      <c r="E27" t="str">
        <f t="shared" si="0"/>
        <v>Thapsos abandoned and Megara Hyblaea is settled by the Thapsos settlers</v>
      </c>
      <c r="F27" t="str">
        <f t="shared" si="1"/>
        <v/>
      </c>
      <c r="H27" t="b">
        <f t="shared" si="2"/>
        <v>0</v>
      </c>
      <c r="J27" s="3" t="str">
        <v>725</v>
      </c>
      <c r="K27" s="4" t="str">
        <v>Thapsos abandoned and Megara Hyblaea is settled by the Thapsos settlers</v>
      </c>
      <c r="M27" s="3" t="str">
        <v>196</v>
      </c>
      <c r="N27" s="4" t="str">
        <v>--&gt; Second Macedonian War</v>
      </c>
      <c r="P27" t="str">
        <v>725</v>
      </c>
      <c r="Q27" t="str">
        <v>Thapsos abandoned and Megara Hyblaea is settled by the Thapsos settlers</v>
      </c>
    </row>
    <row r="28" spans="1:17" x14ac:dyDescent="0.25">
      <c r="A28" t="s">
        <v>27</v>
      </c>
      <c r="B28" t="str" cm="1">
        <f t="array" ref="B28">INDEX(_xlfn.TEXTSPLIT(A28, " "), 1)</f>
        <v>720</v>
      </c>
      <c r="C28" t="str" cm="1">
        <f t="array" ref="C28">INDEX(_xlfn.TEXTSPLIT(B28, "-"), 1)</f>
        <v>720</v>
      </c>
      <c r="D28" t="str" cm="1">
        <f t="array" ref="D28">IFERROR(INDEX(_xlfn.TEXTSPLIT(B28, "-"), 2), "")</f>
        <v/>
      </c>
      <c r="E28" t="str">
        <f t="shared" si="0"/>
        <v>Korinth removes the Liburnians from Kerkyra</v>
      </c>
      <c r="F28" t="str">
        <f t="shared" si="1"/>
        <v/>
      </c>
      <c r="H28" t="b">
        <f t="shared" si="2"/>
        <v>0</v>
      </c>
      <c r="J28" s="3" t="str">
        <v>720</v>
      </c>
      <c r="K28" s="4" t="str">
        <v>Korinth removes the Liburnians from Kerkyra</v>
      </c>
      <c r="M28" s="3" t="str">
        <v>188</v>
      </c>
      <c r="N28" s="4" t="str">
        <v>--&gt; Roman-Syrian War</v>
      </c>
      <c r="P28" t="str">
        <v>720</v>
      </c>
      <c r="Q28" t="str">
        <v>Korinth removes the Liburnians from Kerkyra</v>
      </c>
    </row>
    <row r="29" spans="1:17" x14ac:dyDescent="0.25">
      <c r="A29" t="s">
        <v>28</v>
      </c>
      <c r="B29" t="str" cm="1">
        <f t="array" ref="B29">INDEX(_xlfn.TEXTSPLIT(A29, " "), 1)</f>
        <v>720</v>
      </c>
      <c r="C29" t="str" cm="1">
        <f t="array" ref="C29">INDEX(_xlfn.TEXTSPLIT(B29, "-"), 1)</f>
        <v>720</v>
      </c>
      <c r="D29" t="str" cm="1">
        <f t="array" ref="D29">IFERROR(INDEX(_xlfn.TEXTSPLIT(B29, "-"), 2), "")</f>
        <v/>
      </c>
      <c r="E29" t="str">
        <f t="shared" si="0"/>
        <v>Sybaris is founded by Achaeans from Helice</v>
      </c>
      <c r="F29" t="str">
        <f t="shared" si="1"/>
        <v/>
      </c>
      <c r="H29" t="b">
        <f t="shared" si="2"/>
        <v>0</v>
      </c>
      <c r="J29" s="3" t="str">
        <v>720</v>
      </c>
      <c r="K29" s="4" t="str">
        <v>Sybaris is founded by Achaeans from Helice</v>
      </c>
      <c r="M29" s="3" t="str">
        <v>167</v>
      </c>
      <c r="N29" s="4" t="str">
        <v>--&gt; Third Macedonian War</v>
      </c>
      <c r="P29" t="str">
        <v>720</v>
      </c>
      <c r="Q29" t="str">
        <v>Sybaris is founded by Achaeans from Helice</v>
      </c>
    </row>
    <row r="30" spans="1:17" x14ac:dyDescent="0.25">
      <c r="A30" t="s">
        <v>29</v>
      </c>
      <c r="B30" t="str" cm="1">
        <f t="array" ref="B30">INDEX(_xlfn.TEXTSPLIT(A30, " "), 1)</f>
        <v>719</v>
      </c>
      <c r="C30" t="str" cm="1">
        <f t="array" ref="C30">INDEX(_xlfn.TEXTSPLIT(B30, "-"), 1)</f>
        <v>719</v>
      </c>
      <c r="D30" t="str" cm="1">
        <f t="array" ref="D30">IFERROR(INDEX(_xlfn.TEXTSPLIT(B30, "-"), 2), "")</f>
        <v/>
      </c>
      <c r="E30" t="str">
        <f t="shared" si="0"/>
        <v>Polydorus, King of Sparta, is murdered by Polymarchus.</v>
      </c>
      <c r="F30" t="str">
        <f t="shared" si="1"/>
        <v/>
      </c>
      <c r="H30" t="b">
        <f t="shared" si="2"/>
        <v>0</v>
      </c>
      <c r="J30" s="3" t="str">
        <v>719</v>
      </c>
      <c r="K30" s="4" t="str">
        <v>Polydorus, King of Sparta, is murdered by Polymarchus.</v>
      </c>
      <c r="M30" s="3" t="str">
        <v>168</v>
      </c>
      <c r="N30" s="4" t="str">
        <v>--&gt; Sixth Syrian War</v>
      </c>
      <c r="P30" t="str">
        <v>719</v>
      </c>
      <c r="Q30" t="str">
        <v>Polydorus, King of Sparta, is murdered by Polymarchus.</v>
      </c>
    </row>
    <row r="31" spans="1:17" ht="15.75" thickBot="1" x14ac:dyDescent="0.3">
      <c r="A31" t="s">
        <v>30</v>
      </c>
      <c r="B31" t="str" cm="1">
        <f t="array" ref="B31">INDEX(_xlfn.TEXTSPLIT(A31, " "), 1)</f>
        <v>716</v>
      </c>
      <c r="C31" t="str" cm="1">
        <f t="array" ref="C31">INDEX(_xlfn.TEXTSPLIT(B31, "-"), 1)</f>
        <v>716</v>
      </c>
      <c r="D31" t="str" cm="1">
        <f t="array" ref="D31">IFERROR(INDEX(_xlfn.TEXTSPLIT(B31, "-"), 2), "")</f>
        <v/>
      </c>
      <c r="E31" t="str">
        <f t="shared" si="0"/>
        <v>Mylae is founded and annexed by Zancle</v>
      </c>
      <c r="F31" t="str">
        <f t="shared" si="1"/>
        <v/>
      </c>
      <c r="H31" t="b">
        <f t="shared" si="2"/>
        <v>0</v>
      </c>
      <c r="J31" s="3" t="str">
        <v>716</v>
      </c>
      <c r="K31" s="4" t="str">
        <v>Mylae is founded and annexed by Zancle</v>
      </c>
      <c r="M31" s="5" t="str">
        <v>148</v>
      </c>
      <c r="N31" s="6" t="str">
        <v>--&gt; Fourth Macedonian War</v>
      </c>
      <c r="P31" t="str">
        <v>717</v>
      </c>
      <c r="Q31" t="str">
        <v>--&gt; Hippomenes, archon of Athens, kills his daughter's adulterer by yoking him to his chariot and then locks his daughter Leimone in with a horse until she dies. (Pausanias and Aristotle).</v>
      </c>
    </row>
    <row r="32" spans="1:17" x14ac:dyDescent="0.25">
      <c r="A32" t="s">
        <v>31</v>
      </c>
      <c r="B32" t="str" cm="1">
        <f t="array" ref="B32">INDEX(_xlfn.TEXTSPLIT(A32, " "), 1)</f>
        <v>716</v>
      </c>
      <c r="C32" t="str" cm="1">
        <f t="array" ref="C32">INDEX(_xlfn.TEXTSPLIT(B32, "-"), 1)</f>
        <v>716</v>
      </c>
      <c r="D32" t="str" cm="1">
        <f t="array" ref="D32">IFERROR(INDEX(_xlfn.TEXTSPLIT(B32, "-"), 2), "")</f>
        <v/>
      </c>
      <c r="E32" t="str">
        <f t="shared" si="0"/>
        <v>According to legend: The reign of the Heraklids over Lydia is ended when Candaules, known as Myrsilus to the Greeks, is murdered by Gyges because of his wife's anger.</v>
      </c>
      <c r="F32" t="str">
        <f t="shared" si="1"/>
        <v/>
      </c>
      <c r="H32" t="b">
        <f t="shared" si="2"/>
        <v>0</v>
      </c>
      <c r="J32" s="3" t="str">
        <v>716</v>
      </c>
      <c r="K32" s="4" t="str">
        <v>According to legend: The reign of the Heraklids over Lydia is ended when Candaules, known as Myrsilus to the Greeks, is murdered by Gyges because of his wife's anger.</v>
      </c>
      <c r="P32" t="str">
        <v>716</v>
      </c>
      <c r="Q32" t="str">
        <v>Mylae is founded and annexed by Zancle</v>
      </c>
    </row>
    <row r="33" spans="1:17" x14ac:dyDescent="0.25">
      <c r="A33" t="s">
        <v>32</v>
      </c>
      <c r="B33" t="str" cm="1">
        <f t="array" ref="B33">INDEX(_xlfn.TEXTSPLIT(A33, " "), 1)</f>
        <v>715</v>
      </c>
      <c r="C33" t="str" cm="1">
        <f t="array" ref="C33">INDEX(_xlfn.TEXTSPLIT(B33, "-"), 1)</f>
        <v>715</v>
      </c>
      <c r="D33" t="str" cm="1">
        <f t="array" ref="D33">IFERROR(INDEX(_xlfn.TEXTSPLIT(B33, "-"), 2), "")</f>
        <v/>
      </c>
      <c r="E33" t="str">
        <f t="shared" si="0"/>
        <v>Lydia annexes Colophon and Magnesia and sieges Smyrna</v>
      </c>
      <c r="F33" t="str">
        <f t="shared" si="1"/>
        <v/>
      </c>
      <c r="H33" t="b">
        <f t="shared" si="2"/>
        <v>0</v>
      </c>
      <c r="J33" s="3" t="str">
        <v>715</v>
      </c>
      <c r="K33" s="4" t="str">
        <v>Lydia annexes Colophon and Magnesia and sieges Smyrna</v>
      </c>
      <c r="P33" t="str">
        <v>716</v>
      </c>
      <c r="Q33" t="str">
        <v>According to legend: The reign of the Heraklids over Lydia is ended when Candaules, known as Myrsilus to the Greeks, is murdered by Gyges because of his wife's anger.</v>
      </c>
    </row>
    <row r="34" spans="1:17" x14ac:dyDescent="0.25">
      <c r="A34" t="s">
        <v>33</v>
      </c>
      <c r="B34" t="str" cm="1">
        <f t="array" ref="B34">INDEX(_xlfn.TEXTSPLIT(A34, " "), 1)</f>
        <v>712</v>
      </c>
      <c r="C34" t="str" cm="1">
        <f t="array" ref="C34">INDEX(_xlfn.TEXTSPLIT(B34, "-"), 1)</f>
        <v>712</v>
      </c>
      <c r="D34" t="str" cm="1">
        <f t="array" ref="D34">IFERROR(INDEX(_xlfn.TEXTSPLIT(B34, "-"), 2), "")</f>
        <v/>
      </c>
      <c r="E34" t="str">
        <f t="shared" si="0"/>
        <v>Lydia abandons the siege of Smyrna and annexes parts of Troad and Sipylus</v>
      </c>
      <c r="F34" t="str">
        <f t="shared" si="1"/>
        <v/>
      </c>
      <c r="H34" t="b">
        <f t="shared" si="2"/>
        <v>0</v>
      </c>
      <c r="J34" s="3" t="str">
        <v>712</v>
      </c>
      <c r="K34" s="4" t="str">
        <v>Lydia abandons the siege of Smyrna and annexes parts of Troad and Sipylus</v>
      </c>
      <c r="P34" t="str">
        <v>715</v>
      </c>
      <c r="Q34" t="str">
        <v>Lydia annexes Colophon and Magnesia and sieges Smyrna</v>
      </c>
    </row>
    <row r="35" spans="1:17" x14ac:dyDescent="0.25">
      <c r="A35" t="s">
        <v>34</v>
      </c>
      <c r="B35" t="str" cm="1">
        <f t="array" ref="B35">INDEX(_xlfn.TEXTSPLIT(A35, " "), 1)</f>
        <v>712</v>
      </c>
      <c r="C35" t="str" cm="1">
        <f t="array" ref="C35">INDEX(_xlfn.TEXTSPLIT(B35, "-"), 1)</f>
        <v>712</v>
      </c>
      <c r="D35" t="str" cm="1">
        <f t="array" ref="D35">IFERROR(INDEX(_xlfn.TEXTSPLIT(B35, "-"), 2), "")</f>
        <v/>
      </c>
      <c r="E35" t="str">
        <f t="shared" si="0"/>
        <v>Korinth annexes Perachora peninsula from Megara</v>
      </c>
      <c r="F35" t="str">
        <f t="shared" si="1"/>
        <v/>
      </c>
      <c r="H35" t="b">
        <f t="shared" si="2"/>
        <v>0</v>
      </c>
      <c r="J35" s="3" t="str">
        <v>712</v>
      </c>
      <c r="K35" s="4" t="str">
        <v>Korinth annexes Perachora peninsula from Megara</v>
      </c>
      <c r="P35" t="str">
        <v>712</v>
      </c>
      <c r="Q35" t="str">
        <v>Lydia abandons the siege of Smyrna and annexes parts of Troad and Sipylus</v>
      </c>
    </row>
    <row r="36" spans="1:17" x14ac:dyDescent="0.25">
      <c r="A36" t="s">
        <v>35</v>
      </c>
      <c r="B36" t="str" cm="1">
        <f t="array" ref="B36">INDEX(_xlfn.TEXTSPLIT(A36, " "), 1)</f>
        <v>709</v>
      </c>
      <c r="C36" t="str" cm="1">
        <f t="array" ref="C36">INDEX(_xlfn.TEXTSPLIT(B36, "-"), 1)</f>
        <v>709</v>
      </c>
      <c r="D36" t="str" cm="1">
        <f t="array" ref="D36">IFERROR(INDEX(_xlfn.TEXTSPLIT(B36, "-"), 2), "")</f>
        <v/>
      </c>
      <c r="E36" t="str">
        <f t="shared" si="0"/>
        <v>Kroton is founded by Achaeans</v>
      </c>
      <c r="F36" t="str">
        <f t="shared" si="1"/>
        <v/>
      </c>
      <c r="H36" t="b">
        <f t="shared" si="2"/>
        <v>0</v>
      </c>
      <c r="J36" s="3" t="str">
        <v>709</v>
      </c>
      <c r="K36" s="4" t="str">
        <v>Kroton is founded by Achaeans</v>
      </c>
      <c r="P36" t="str">
        <v>712</v>
      </c>
      <c r="Q36" t="str">
        <v>Korinth annexes Perachora peninsula from Megara</v>
      </c>
    </row>
    <row r="37" spans="1:17" x14ac:dyDescent="0.25">
      <c r="A37" t="s">
        <v>36</v>
      </c>
      <c r="B37" t="str" cm="1">
        <f t="array" ref="B37">INDEX(_xlfn.TEXTSPLIT(A37, " "), 1)</f>
        <v>707</v>
      </c>
      <c r="C37" t="str" cm="1">
        <f t="array" ref="C37">INDEX(_xlfn.TEXTSPLIT(B37, "-"), 1)</f>
        <v>707</v>
      </c>
      <c r="D37" t="str" cm="1">
        <f t="array" ref="D37">IFERROR(INDEX(_xlfn.TEXTSPLIT(B37, "-"), 2), "")</f>
        <v/>
      </c>
      <c r="E37" t="str">
        <f t="shared" si="0"/>
        <v>Taras is founded by Dorians</v>
      </c>
      <c r="F37" t="str">
        <f t="shared" si="1"/>
        <v/>
      </c>
      <c r="H37" t="b">
        <f t="shared" si="2"/>
        <v>0</v>
      </c>
      <c r="J37" s="3" t="str">
        <v>707</v>
      </c>
      <c r="K37" s="4" t="str">
        <v>Taras is founded by Dorians</v>
      </c>
      <c r="P37" t="str">
        <v>709</v>
      </c>
      <c r="Q37" t="str">
        <v>Kroton is founded by Achaeans</v>
      </c>
    </row>
    <row r="38" spans="1:17" x14ac:dyDescent="0.25">
      <c r="A38" t="s">
        <v>37</v>
      </c>
      <c r="B38" t="str" cm="1">
        <f t="array" ref="B38">INDEX(_xlfn.TEXTSPLIT(A38, " "), 1)</f>
        <v>705</v>
      </c>
      <c r="C38" t="str" cm="1">
        <f t="array" ref="C38">INDEX(_xlfn.TEXTSPLIT(B38, "-"), 1)</f>
        <v>705</v>
      </c>
      <c r="D38" t="str" cm="1">
        <f t="array" ref="D38">IFERROR(INDEX(_xlfn.TEXTSPLIT(B38, "-"), 2), "")</f>
        <v/>
      </c>
      <c r="E38" t="str">
        <f t="shared" si="0"/>
        <v>Hybla Minor is annexed by Megara Hyblaea</v>
      </c>
      <c r="F38" t="str">
        <f t="shared" si="1"/>
        <v/>
      </c>
      <c r="H38" t="b">
        <f t="shared" si="2"/>
        <v>0</v>
      </c>
      <c r="J38" s="3" t="str">
        <v>705</v>
      </c>
      <c r="K38" s="4" t="str">
        <v>Hybla Minor is annexed by Megara Hyblaea</v>
      </c>
      <c r="P38" t="str">
        <v>707</v>
      </c>
      <c r="Q38" t="str">
        <v>Taras is founded by Dorians</v>
      </c>
    </row>
    <row r="39" spans="1:17" x14ac:dyDescent="0.25">
      <c r="A39" t="s">
        <v>38</v>
      </c>
      <c r="B39" t="str" cm="1">
        <f t="array" ref="B39">INDEX(_xlfn.TEXTSPLIT(A39, " "), 1)</f>
        <v>704</v>
      </c>
      <c r="C39" t="str" cm="1">
        <f t="array" ref="C39">INDEX(_xlfn.TEXTSPLIT(B39, "-"), 1)</f>
        <v>704</v>
      </c>
      <c r="D39" t="str" cm="1">
        <f t="array" ref="D39">IFERROR(INDEX(_xlfn.TEXTSPLIT(B39, "-"), 2), "")</f>
        <v/>
      </c>
      <c r="E39" t="str">
        <f t="shared" si="0"/>
        <v>Korinth gives Samos 4 ships</v>
      </c>
      <c r="F39" t="str">
        <f t="shared" si="1"/>
        <v/>
      </c>
      <c r="H39" t="b">
        <f t="shared" si="2"/>
        <v>0</v>
      </c>
      <c r="J39" s="3" t="str">
        <v>704</v>
      </c>
      <c r="K39" s="4" t="str">
        <v>Korinth gives Samos 4 ships</v>
      </c>
      <c r="P39" t="str">
        <v>705</v>
      </c>
      <c r="Q39" t="str">
        <v>Hybla Minor is annexed by Megara Hyblaea</v>
      </c>
    </row>
    <row r="40" spans="1:17" x14ac:dyDescent="0.25">
      <c r="A40" t="s">
        <v>39</v>
      </c>
      <c r="B40" t="str" cm="1">
        <f t="array" ref="B40">INDEX(_xlfn.TEXTSPLIT(A40, " "), 1)</f>
        <v>700</v>
      </c>
      <c r="C40" t="str" cm="1">
        <f t="array" ref="C40">INDEX(_xlfn.TEXTSPLIT(B40, "-"), 1)</f>
        <v>700</v>
      </c>
      <c r="D40" t="str" cm="1">
        <f t="array" ref="D40">IFERROR(INDEX(_xlfn.TEXTSPLIT(B40, "-"), 2), "")</f>
        <v/>
      </c>
      <c r="E40" t="str">
        <f t="shared" si="0"/>
        <v>The town of Phaselis is founded by the Rhodians</v>
      </c>
      <c r="F40" t="str">
        <f t="shared" si="1"/>
        <v/>
      </c>
      <c r="H40" t="b">
        <f t="shared" si="2"/>
        <v>0</v>
      </c>
      <c r="J40" s="3" t="str">
        <v>700</v>
      </c>
      <c r="K40" s="4" t="str">
        <v>The town of Phaselis is founded by the Rhodians</v>
      </c>
      <c r="P40" t="str">
        <v>704</v>
      </c>
      <c r="Q40" t="str">
        <v>Korinth gives Samos 4 ships</v>
      </c>
    </row>
    <row r="41" spans="1:17" x14ac:dyDescent="0.25">
      <c r="A41" t="s">
        <v>40</v>
      </c>
      <c r="B41" t="str" cm="1">
        <f t="array" ref="B41">INDEX(_xlfn.TEXTSPLIT(A41, " "), 1)</f>
        <v>700</v>
      </c>
      <c r="C41" t="str" cm="1">
        <f t="array" ref="C41">INDEX(_xlfn.TEXTSPLIT(B41, "-"), 1)</f>
        <v>700</v>
      </c>
      <c r="D41" t="str" cm="1">
        <f t="array" ref="D41">IFERROR(INDEX(_xlfn.TEXTSPLIT(B41, "-"), 2), "")</f>
        <v/>
      </c>
      <c r="E41" t="str">
        <f t="shared" si="0"/>
        <v>Erythra is annexed by Rhegion[citation needed]</v>
      </c>
      <c r="F41" t="str">
        <f t="shared" si="1"/>
        <v/>
      </c>
      <c r="H41" t="b">
        <f t="shared" si="2"/>
        <v>0</v>
      </c>
      <c r="J41" s="3" t="str">
        <v>700</v>
      </c>
      <c r="K41" s="4" t="str">
        <v>Erythra is annexed by Rhegion[citation needed]</v>
      </c>
      <c r="P41" t="str">
        <v>700</v>
      </c>
      <c r="Q41" t="str">
        <v>The town of Phaselis is founded by the Rhodians</v>
      </c>
    </row>
    <row r="42" spans="1:17" x14ac:dyDescent="0.25">
      <c r="A42" t="s">
        <v>41</v>
      </c>
      <c r="B42" t="str" cm="1">
        <f t="array" ref="B42">INDEX(_xlfn.TEXTSPLIT(A42, " "), 1)</f>
        <v>699</v>
      </c>
      <c r="C42" t="str" cm="1">
        <f t="array" ref="C42">INDEX(_xlfn.TEXTSPLIT(B42, "-"), 1)</f>
        <v>699</v>
      </c>
      <c r="D42" t="str" cm="1">
        <f t="array" ref="D42">IFERROR(INDEX(_xlfn.TEXTSPLIT(B42, "-"), 2), "")</f>
        <v/>
      </c>
      <c r="E42" t="str">
        <f t="shared" si="0"/>
        <v>Metapontion is founded by Kroton and Sybaris</v>
      </c>
      <c r="F42" t="str">
        <f t="shared" si="1"/>
        <v/>
      </c>
      <c r="H42" t="b">
        <f t="shared" si="2"/>
        <v>0</v>
      </c>
      <c r="J42" s="3" t="str">
        <v>699</v>
      </c>
      <c r="K42" s="4" t="str">
        <v>Metapontion is founded by Kroton and Sybaris</v>
      </c>
      <c r="P42" t="str">
        <v>700</v>
      </c>
      <c r="Q42" t="str">
        <v>Erythra is annexed by Rhegion[citation needed]</v>
      </c>
    </row>
    <row r="43" spans="1:17" x14ac:dyDescent="0.25">
      <c r="A43" t="s">
        <v>42</v>
      </c>
      <c r="B43" t="str" cm="1">
        <f t="array" ref="B43">INDEX(_xlfn.TEXTSPLIT(A43, " "), 1)</f>
        <v>698</v>
      </c>
      <c r="C43" t="str" cm="1">
        <f t="array" ref="C43">INDEX(_xlfn.TEXTSPLIT(B43, "-"), 1)</f>
        <v>698</v>
      </c>
      <c r="D43" t="str" cm="1">
        <f t="array" ref="D43">IFERROR(INDEX(_xlfn.TEXTSPLIT(B43, "-"), 2), "")</f>
        <v/>
      </c>
      <c r="E43" t="str">
        <f t="shared" si="0"/>
        <v>Euarchus is overthrown by Leontini</v>
      </c>
      <c r="F43" t="str">
        <f t="shared" si="1"/>
        <v/>
      </c>
      <c r="H43" t="b">
        <f t="shared" si="2"/>
        <v>0</v>
      </c>
      <c r="J43" s="3" t="str">
        <v>698</v>
      </c>
      <c r="K43" s="4" t="str">
        <v>Euarchus is overthrown by Leontini</v>
      </c>
      <c r="P43" t="str">
        <v>699</v>
      </c>
      <c r="Q43" t="str">
        <v>Metapontion is founded by Kroton and Sybaris</v>
      </c>
    </row>
    <row r="44" spans="1:17" x14ac:dyDescent="0.25">
      <c r="A44" t="s">
        <v>43</v>
      </c>
      <c r="B44" t="str" cm="1">
        <f t="array" ref="B44">INDEX(_xlfn.TEXTSPLIT(A44, " "), 1)</f>
        <v>696</v>
      </c>
      <c r="C44" t="str" cm="1">
        <f t="array" ref="C44">INDEX(_xlfn.TEXTSPLIT(B44, "-"), 1)</f>
        <v>696</v>
      </c>
      <c r="D44" t="str" cm="1">
        <f t="array" ref="D44">IFERROR(INDEX(_xlfn.TEXTSPLIT(B44, "-"), 2), "")</f>
        <v/>
      </c>
      <c r="E44" t="str">
        <f t="shared" si="0"/>
        <v>Lefkandi is occupied by Chalcis</v>
      </c>
      <c r="F44" t="str">
        <f t="shared" si="1"/>
        <v/>
      </c>
      <c r="H44" t="b">
        <f t="shared" si="2"/>
        <v>0</v>
      </c>
      <c r="J44" s="3" t="str">
        <v>696</v>
      </c>
      <c r="K44" s="4" t="str">
        <v>Lefkandi is occupied by Chalcis</v>
      </c>
      <c r="P44" t="str">
        <v>698</v>
      </c>
      <c r="Q44" t="str">
        <v>Euarchus is overthrown by Leontini</v>
      </c>
    </row>
    <row r="45" spans="1:17" x14ac:dyDescent="0.25">
      <c r="A45" t="s">
        <v>44</v>
      </c>
      <c r="B45" t="str" cm="1">
        <f t="array" ref="B45">INDEX(_xlfn.TEXTSPLIT(A45, " "), 1)</f>
        <v>695</v>
      </c>
      <c r="C45" t="str" cm="1">
        <f t="array" ref="C45">INDEX(_xlfn.TEXTSPLIT(B45, "-"), 1)</f>
        <v>695</v>
      </c>
      <c r="D45" t="str" cm="1">
        <f t="array" ref="D45">IFERROR(INDEX(_xlfn.TEXTSPLIT(B45, "-"), 2), "")</f>
        <v/>
      </c>
      <c r="E45" t="str">
        <f t="shared" si="0"/>
        <v>Polieum is founded by Ionians</v>
      </c>
      <c r="F45" t="str">
        <f t="shared" si="1"/>
        <v/>
      </c>
      <c r="H45" t="b">
        <f t="shared" si="2"/>
        <v>0</v>
      </c>
      <c r="J45" s="3" t="str">
        <v>695</v>
      </c>
      <c r="K45" s="4" t="str">
        <v>Polieum is founded by Ionians</v>
      </c>
      <c r="P45" t="str">
        <v>696</v>
      </c>
      <c r="Q45" t="str">
        <v>Lefkandi is occupied by Chalcis</v>
      </c>
    </row>
    <row r="46" spans="1:17" x14ac:dyDescent="0.25">
      <c r="A46" t="s">
        <v>45</v>
      </c>
      <c r="B46" t="str" cm="1">
        <f t="array" ref="B46">INDEX(_xlfn.TEXTSPLIT(A46, " "), 1)</f>
        <v>691</v>
      </c>
      <c r="C46" t="str" cm="1">
        <f t="array" ref="C46">INDEX(_xlfn.TEXTSPLIT(B46, "-"), 1)</f>
        <v>691</v>
      </c>
      <c r="D46" t="str" cm="1">
        <f t="array" ref="D46">IFERROR(INDEX(_xlfn.TEXTSPLIT(B46, "-"), 2), "")</f>
        <v/>
      </c>
      <c r="E46" t="str">
        <f t="shared" si="0"/>
        <v>Antandrus is founded and annexed by Mytilene</v>
      </c>
      <c r="F46" t="str">
        <f t="shared" si="1"/>
        <v/>
      </c>
      <c r="H46" t="b">
        <f t="shared" si="2"/>
        <v>0</v>
      </c>
      <c r="J46" s="3" t="str">
        <v>691</v>
      </c>
      <c r="K46" s="4" t="str">
        <v>Antandrus is founded and annexed by Mytilene</v>
      </c>
      <c r="P46" t="str">
        <v>695</v>
      </c>
      <c r="Q46" t="str">
        <v>Polieum is founded by Ionians</v>
      </c>
    </row>
    <row r="47" spans="1:17" x14ac:dyDescent="0.25">
      <c r="A47" t="s">
        <v>46</v>
      </c>
      <c r="B47" t="str" cm="1">
        <f t="array" ref="B47">INDEX(_xlfn.TEXTSPLIT(A47, " "), 1)</f>
        <v>690</v>
      </c>
      <c r="C47" t="str" cm="1">
        <f t="array" ref="C47">INDEX(_xlfn.TEXTSPLIT(B47, "-"), 1)</f>
        <v>690</v>
      </c>
      <c r="D47" t="str" cm="1">
        <f t="array" ref="D47">IFERROR(INDEX(_xlfn.TEXTSPLIT(B47, "-"), 2), "")</f>
        <v/>
      </c>
      <c r="E47" t="str">
        <f t="shared" si="0"/>
        <v>Pheidon becomes tyrant of Argos.</v>
      </c>
      <c r="F47" t="str">
        <f t="shared" si="1"/>
        <v/>
      </c>
      <c r="H47" t="b">
        <f t="shared" si="2"/>
        <v>0</v>
      </c>
      <c r="J47" s="3" t="str">
        <v>690</v>
      </c>
      <c r="K47" s="4" t="str">
        <v>Pheidon becomes tyrant of Argos.</v>
      </c>
      <c r="P47" t="str">
        <v>691</v>
      </c>
      <c r="Q47" t="str">
        <v>Antandrus is founded and annexed by Mytilene</v>
      </c>
    </row>
    <row r="48" spans="1:17" x14ac:dyDescent="0.25">
      <c r="A48" t="s">
        <v>47</v>
      </c>
      <c r="B48" t="str" cm="1">
        <f t="array" ref="B48">INDEX(_xlfn.TEXTSPLIT(A48, " "), 1)</f>
        <v>689</v>
      </c>
      <c r="C48" t="str" cm="1">
        <f t="array" ref="C48">INDEX(_xlfn.TEXTSPLIT(B48, "-"), 1)</f>
        <v>689</v>
      </c>
      <c r="D48" t="str" cm="1">
        <f t="array" ref="D48">IFERROR(INDEX(_xlfn.TEXTSPLIT(B48, "-"), 2), "")</f>
        <v/>
      </c>
      <c r="E48" t="str">
        <f t="shared" si="0"/>
        <v>Gela is founded by Cretans and Rodians</v>
      </c>
      <c r="F48" t="str">
        <f t="shared" si="1"/>
        <v/>
      </c>
      <c r="H48" t="b">
        <f t="shared" si="2"/>
        <v>0</v>
      </c>
      <c r="J48" s="3" t="str">
        <v>689</v>
      </c>
      <c r="K48" s="4" t="str">
        <v>Gela is founded by Cretans and Rodians</v>
      </c>
      <c r="P48" t="str">
        <v>690</v>
      </c>
      <c r="Q48" t="str">
        <v>Pheidon becomes tyrant of Argos.</v>
      </c>
    </row>
    <row r="49" spans="1:17" x14ac:dyDescent="0.25">
      <c r="A49" t="s">
        <v>48</v>
      </c>
      <c r="B49" t="str" cm="1">
        <f t="array" ref="B49">INDEX(_xlfn.TEXTSPLIT(A49, " "), 1)</f>
        <v>688</v>
      </c>
      <c r="C49" t="str" cm="1">
        <f t="array" ref="C49">INDEX(_xlfn.TEXTSPLIT(B49, "-"), 1)</f>
        <v>688</v>
      </c>
      <c r="D49" t="str" cm="1">
        <f t="array" ref="D49">IFERROR(INDEX(_xlfn.TEXTSPLIT(B49, "-"), 2), "")</f>
        <v/>
      </c>
      <c r="E49" t="str">
        <f t="shared" si="0"/>
        <v>Arisba is annexed by Methymna and Mytilene declares war on Methymna</v>
      </c>
      <c r="F49" t="str">
        <f t="shared" si="1"/>
        <v/>
      </c>
      <c r="H49" t="b">
        <f t="shared" si="2"/>
        <v>0</v>
      </c>
      <c r="J49" s="3" t="str">
        <v>688</v>
      </c>
      <c r="K49" s="4" t="str">
        <v>Arisba is annexed by Methymna and Mytilene declares war on Methymna</v>
      </c>
      <c r="P49" t="str">
        <v>689</v>
      </c>
      <c r="Q49" t="str">
        <v>Gela is founded by Cretans and Rodians</v>
      </c>
    </row>
    <row r="50" spans="1:17" x14ac:dyDescent="0.25">
      <c r="A50" t="s">
        <v>49</v>
      </c>
      <c r="B50" t="str" cm="1">
        <f t="array" ref="B50">INDEX(_xlfn.TEXTSPLIT(A50, " "), 1)</f>
        <v>687</v>
      </c>
      <c r="C50" t="str" cm="1">
        <f t="array" ref="C50">INDEX(_xlfn.TEXTSPLIT(B50, "-"), 1)</f>
        <v>687</v>
      </c>
      <c r="D50" t="str" cm="1">
        <f t="array" ref="D50">IFERROR(INDEX(_xlfn.TEXTSPLIT(B50, "-"), 2), "")</f>
        <v/>
      </c>
      <c r="E50" t="str">
        <f t="shared" si="0"/>
        <v>Annual office of Archon established in Athens. Any Athenian citizen can be elected to the office if they have the qualifications. Creon elected first annual archon. (Dating based on Pausanias).</v>
      </c>
      <c r="F50" t="str">
        <f t="shared" si="1"/>
        <v/>
      </c>
      <c r="H50" t="b">
        <f t="shared" si="2"/>
        <v>0</v>
      </c>
      <c r="J50" s="3" t="str">
        <v>687</v>
      </c>
      <c r="K50" s="4" t="str">
        <v>Annual office of Archon established in Athens. Any Athenian citizen can be elected to the office if they have the qualifications. Creon elected first annual archon. (Dating based on Pausanias).</v>
      </c>
      <c r="P50" t="str">
        <v>688</v>
      </c>
      <c r="Q50" t="str">
        <v>Arisba is annexed by Methymna and Mytilene declares war on Methymna</v>
      </c>
    </row>
    <row r="51" spans="1:17" x14ac:dyDescent="0.25">
      <c r="A51" t="s">
        <v>50</v>
      </c>
      <c r="B51" t="str" cm="1">
        <f t="array" ref="B51">INDEX(_xlfn.TEXTSPLIT(A51, " "), 1)</f>
        <v>686</v>
      </c>
      <c r="C51" t="str" cm="1">
        <f t="array" ref="C51">INDEX(_xlfn.TEXTSPLIT(B51, "-"), 1)</f>
        <v>686</v>
      </c>
      <c r="D51" t="str" cm="1">
        <f t="array" ref="D51">IFERROR(INDEX(_xlfn.TEXTSPLIT(B51, "-"), 2), "")</f>
        <v/>
      </c>
      <c r="E51" t="str">
        <f t="shared" si="0"/>
        <v>Methymna is annexed by Mytilene</v>
      </c>
      <c r="F51" t="str">
        <f t="shared" si="1"/>
        <v/>
      </c>
      <c r="H51" t="b">
        <f t="shared" si="2"/>
        <v>0</v>
      </c>
      <c r="J51" s="3" t="str">
        <v>686</v>
      </c>
      <c r="K51" s="4" t="str">
        <v>Methymna is annexed by Mytilene</v>
      </c>
      <c r="P51" t="str">
        <v>687</v>
      </c>
      <c r="Q51" t="str">
        <v>Annual office of Archon established in Athens. Any Athenian citizen can be elected to the office if they have the qualifications. Creon elected first annual archon. (Dating based on Pausanias).</v>
      </c>
    </row>
    <row r="52" spans="1:17" x14ac:dyDescent="0.25">
      <c r="A52" t="s">
        <v>51</v>
      </c>
      <c r="B52" t="str" cm="1">
        <f t="array" ref="B52">INDEX(_xlfn.TEXTSPLIT(A52, " "), 1)</f>
        <v>686</v>
      </c>
      <c r="C52" t="str" cm="1">
        <f t="array" ref="C52">INDEX(_xlfn.TEXTSPLIT(B52, "-"), 1)</f>
        <v>686</v>
      </c>
      <c r="D52" t="str" cm="1">
        <f t="array" ref="D52">IFERROR(INDEX(_xlfn.TEXTSPLIT(B52, "-"), 2), "")</f>
        <v/>
      </c>
      <c r="E52" t="str">
        <f t="shared" si="0"/>
        <v>Megara gains independence from Korinth</v>
      </c>
      <c r="F52" t="str">
        <f t="shared" si="1"/>
        <v/>
      </c>
      <c r="H52" t="b">
        <f t="shared" si="2"/>
        <v>0</v>
      </c>
      <c r="J52" s="3" t="str">
        <v>686</v>
      </c>
      <c r="K52" s="4" t="str">
        <v>Megara gains independence from Korinth</v>
      </c>
      <c r="P52" t="str">
        <v>686</v>
      </c>
      <c r="Q52" t="str">
        <v>Methymna is annexed by Mytilene</v>
      </c>
    </row>
    <row r="53" spans="1:17" x14ac:dyDescent="0.25">
      <c r="A53" t="s">
        <v>52</v>
      </c>
      <c r="B53" t="str" cm="1">
        <f t="array" ref="B53">INDEX(_xlfn.TEXTSPLIT(A53, " "), 1)</f>
        <v>685</v>
      </c>
      <c r="C53" t="str" cm="1">
        <f t="array" ref="C53">INDEX(_xlfn.TEXTSPLIT(B53, "-"), 1)</f>
        <v>685</v>
      </c>
      <c r="D53" t="str" cm="1">
        <f t="array" ref="D53">IFERROR(INDEX(_xlfn.TEXTSPLIT(B53, "-"), 2), "")</f>
        <v/>
      </c>
      <c r="E53" t="str">
        <f t="shared" si="0"/>
        <v>The second Messenian war begins.</v>
      </c>
      <c r="F53" t="str">
        <f t="shared" si="1"/>
        <v/>
      </c>
      <c r="H53" t="b">
        <f t="shared" si="2"/>
        <v>0</v>
      </c>
      <c r="J53" s="3" t="str">
        <v>685</v>
      </c>
      <c r="K53" s="4" t="str">
        <v>The second Messenian war begins.</v>
      </c>
      <c r="P53" t="str">
        <v>686</v>
      </c>
      <c r="Q53" t="str">
        <v>Megara gains independence from Korinth</v>
      </c>
    </row>
    <row r="54" spans="1:17" x14ac:dyDescent="0.25">
      <c r="A54" t="s">
        <v>53</v>
      </c>
      <c r="B54" t="str" cm="1">
        <f t="array" ref="B54">INDEX(_xlfn.TEXTSPLIT(A54, " "), 1)</f>
        <v>685</v>
      </c>
      <c r="C54" t="str" cm="1">
        <f t="array" ref="C54">INDEX(_xlfn.TEXTSPLIT(B54, "-"), 1)</f>
        <v>685</v>
      </c>
      <c r="D54" t="str" cm="1">
        <f t="array" ref="D54">IFERROR(INDEX(_xlfn.TEXTSPLIT(B54, "-"), 2), "")</f>
        <v/>
      </c>
      <c r="E54" t="str">
        <f t="shared" si="0"/>
        <v>Chalcedon is founded by Megarans</v>
      </c>
      <c r="F54" t="str">
        <f t="shared" si="1"/>
        <v/>
      </c>
      <c r="H54" t="b">
        <f t="shared" si="2"/>
        <v>0</v>
      </c>
      <c r="J54" s="3" t="str">
        <v>685</v>
      </c>
      <c r="K54" s="4" t="str">
        <v>Chalcedon is founded by Megarans</v>
      </c>
      <c r="P54" t="str">
        <v>685</v>
      </c>
      <c r="Q54" t="str">
        <v>The second Messenian war begins.</v>
      </c>
    </row>
    <row r="55" spans="1:17" x14ac:dyDescent="0.25">
      <c r="A55" t="s">
        <v>54</v>
      </c>
      <c r="B55" t="str" cm="1">
        <f t="array" ref="B55">INDEX(_xlfn.TEXTSPLIT(A55, " "), 1)</f>
        <v>680</v>
      </c>
      <c r="C55" t="str" cm="1">
        <f t="array" ref="C55">INDEX(_xlfn.TEXTSPLIT(B55, "-"), 1)</f>
        <v>680</v>
      </c>
      <c r="D55" t="str" cm="1">
        <f t="array" ref="D55">IFERROR(INDEX(_xlfn.TEXTSPLIT(B55, "-"), 2), "")</f>
        <v/>
      </c>
      <c r="E55" t="str">
        <f t="shared" si="0"/>
        <v>Epizephyrian Lokros is founded by Opus</v>
      </c>
      <c r="F55" t="str">
        <f t="shared" si="1"/>
        <v/>
      </c>
      <c r="H55" t="b">
        <f t="shared" si="2"/>
        <v>0</v>
      </c>
      <c r="J55" s="3" t="str">
        <v>680</v>
      </c>
      <c r="K55" s="4" t="str">
        <v>Epizephyrian Lokros is founded by Opus</v>
      </c>
      <c r="P55" t="str">
        <v>685</v>
      </c>
      <c r="Q55" t="str">
        <v>Chalcedon is founded by Megarans</v>
      </c>
    </row>
    <row r="56" spans="1:17" x14ac:dyDescent="0.25">
      <c r="A56" t="s">
        <v>55</v>
      </c>
      <c r="B56" t="str" cm="1">
        <f t="array" ref="B56">INDEX(_xlfn.TEXTSPLIT(A56, " "), 1)</f>
        <v>676</v>
      </c>
      <c r="C56" t="str" cm="1">
        <f t="array" ref="C56">INDEX(_xlfn.TEXTSPLIT(B56, "-"), 1)</f>
        <v>676</v>
      </c>
      <c r="D56" t="str" cm="1">
        <f t="array" ref="D56">IFERROR(INDEX(_xlfn.TEXTSPLIT(B56, "-"), 2), "")</f>
        <v/>
      </c>
      <c r="E56" t="str">
        <f t="shared" si="0"/>
        <v>Pergamon is founded by Ionians</v>
      </c>
      <c r="F56" t="str">
        <f t="shared" si="1"/>
        <v/>
      </c>
      <c r="H56" t="b">
        <f t="shared" si="2"/>
        <v>0</v>
      </c>
      <c r="J56" s="3" t="str">
        <v>676</v>
      </c>
      <c r="K56" s="4" t="str">
        <v>Pergamon is founded by Ionians</v>
      </c>
      <c r="P56" t="str">
        <v>680</v>
      </c>
      <c r="Q56" t="str">
        <v>Epizephyrian Lokros is founded by Opus</v>
      </c>
    </row>
    <row r="57" spans="1:17" x14ac:dyDescent="0.25">
      <c r="A57" t="s">
        <v>56</v>
      </c>
      <c r="B57" t="str" cm="1">
        <f t="array" ref="B57">INDEX(_xlfn.TEXTSPLIT(A57, " "), 1)</f>
        <v>674</v>
      </c>
      <c r="C57" t="str" cm="1">
        <f t="array" ref="C57">INDEX(_xlfn.TEXTSPLIT(B57, "-"), 1)</f>
        <v>674</v>
      </c>
      <c r="D57" t="str" cm="1">
        <f t="array" ref="D57">IFERROR(INDEX(_xlfn.TEXTSPLIT(B57, "-"), 2), "")</f>
        <v/>
      </c>
      <c r="E57" t="str">
        <f t="shared" si="0"/>
        <v>Karystus is occupied by Korinth</v>
      </c>
      <c r="F57" t="str">
        <f t="shared" si="1"/>
        <v/>
      </c>
      <c r="H57" t="b">
        <f t="shared" si="2"/>
        <v>0</v>
      </c>
      <c r="J57" s="3" t="str">
        <v>674</v>
      </c>
      <c r="K57" s="4" t="str">
        <v>Karystus is occupied by Korinth</v>
      </c>
      <c r="P57" t="str">
        <v>676</v>
      </c>
      <c r="Q57" t="str">
        <v>Pergamon is founded by Ionians</v>
      </c>
    </row>
    <row r="58" spans="1:17" x14ac:dyDescent="0.25">
      <c r="A58" t="s">
        <v>57</v>
      </c>
      <c r="B58" t="str" cm="1">
        <f t="array" ref="B58">INDEX(_xlfn.TEXTSPLIT(A58, " "), 1)</f>
        <v>672</v>
      </c>
      <c r="C58" t="str" cm="1">
        <f t="array" ref="C58">INDEX(_xlfn.TEXTSPLIT(B58, "-"), 1)</f>
        <v>672</v>
      </c>
      <c r="D58" t="str" cm="1">
        <f t="array" ref="D58">IFERROR(INDEX(_xlfn.TEXTSPLIT(B58, "-"), 2), "")</f>
        <v/>
      </c>
      <c r="E58" t="str">
        <f t="shared" si="0"/>
        <v>Abydos is settled by Miletus</v>
      </c>
      <c r="F58" t="str">
        <f t="shared" si="1"/>
        <v/>
      </c>
      <c r="H58" t="b">
        <f t="shared" si="2"/>
        <v>0</v>
      </c>
      <c r="J58" s="3" t="str">
        <v>672</v>
      </c>
      <c r="K58" s="4" t="str">
        <v>Abydos is settled by Miletus</v>
      </c>
      <c r="P58" t="str">
        <v>674</v>
      </c>
      <c r="Q58" t="str">
        <v>Karystus is occupied by Korinth</v>
      </c>
    </row>
    <row r="59" spans="1:17" x14ac:dyDescent="0.25">
      <c r="A59" t="s">
        <v>58</v>
      </c>
      <c r="B59" t="str" cm="1">
        <f t="array" ref="B59">INDEX(_xlfn.TEXTSPLIT(A59, " "), 1)</f>
        <v>671</v>
      </c>
      <c r="C59" t="str" cm="1">
        <f t="array" ref="C59">INDEX(_xlfn.TEXTSPLIT(B59, "-"), 1)</f>
        <v>671</v>
      </c>
      <c r="D59" t="str" cm="1">
        <f t="array" ref="D59">IFERROR(INDEX(_xlfn.TEXTSPLIT(B59, "-"), 2), "")</f>
        <v/>
      </c>
      <c r="E59" t="str">
        <f t="shared" si="0"/>
        <v>Melia is destroyed by Samos and Priene, Samos builds Fort Carium to replace it and Samos and Priene split Melia</v>
      </c>
      <c r="F59" t="str">
        <f t="shared" si="1"/>
        <v/>
      </c>
      <c r="H59" t="b">
        <f t="shared" si="2"/>
        <v>0</v>
      </c>
      <c r="J59" s="3" t="str">
        <v>671</v>
      </c>
      <c r="K59" s="4" t="str">
        <v>Melia is destroyed by Samos and Priene, Samos builds Fort Carium to replace it and Samos and Priene split Melia</v>
      </c>
      <c r="P59" t="str">
        <v>672</v>
      </c>
      <c r="Q59" t="str">
        <v>Abydos is settled by Miletus</v>
      </c>
    </row>
    <row r="60" spans="1:17" x14ac:dyDescent="0.25">
      <c r="A60" t="s">
        <v>59</v>
      </c>
      <c r="B60" t="str" cm="1">
        <f t="array" ref="B60">INDEX(_xlfn.TEXTSPLIT(A60, " "), 1)</f>
        <v>670</v>
      </c>
      <c r="C60" t="str" cm="1">
        <f t="array" ref="C60">INDEX(_xlfn.TEXTSPLIT(B60, "-"), 1)</f>
        <v>670</v>
      </c>
      <c r="D60" t="str" cm="1">
        <f t="array" ref="D60">IFERROR(INDEX(_xlfn.TEXTSPLIT(B60, "-"), 2), "")</f>
        <v/>
      </c>
      <c r="E60" t="str">
        <f t="shared" si="0"/>
        <v>Miletus is sieged by Lydia, Priene is annexed by Lydia, Samos annexes former Melian territory</v>
      </c>
      <c r="F60" t="str">
        <f t="shared" si="1"/>
        <v/>
      </c>
      <c r="H60" t="b">
        <f t="shared" si="2"/>
        <v>0</v>
      </c>
      <c r="J60" s="3" t="str">
        <v>670</v>
      </c>
      <c r="K60" s="4" t="str">
        <v>Miletus is sieged by Lydia, Priene is annexed by Lydia, Samos annexes former Melian territory</v>
      </c>
      <c r="P60" t="str">
        <v>671</v>
      </c>
      <c r="Q60" t="str">
        <v>Melia is destroyed by Samos and Priene, Samos builds Fort Carium to replace it and Samos and Priene split Melia</v>
      </c>
    </row>
    <row r="61" spans="1:17" x14ac:dyDescent="0.25">
      <c r="A61" t="s">
        <v>60</v>
      </c>
      <c r="B61" t="str" cm="1">
        <f t="array" ref="B61">INDEX(_xlfn.TEXTSPLIT(A61, " "), 1)</f>
        <v>669</v>
      </c>
      <c r="C61" t="str" cm="1">
        <f t="array" ref="C61">INDEX(_xlfn.TEXTSPLIT(B61, "-"), 1)</f>
        <v>669</v>
      </c>
      <c r="D61" t="str" cm="1">
        <f t="array" ref="D61">IFERROR(INDEX(_xlfn.TEXTSPLIT(B61, "-"), 2), "")</f>
        <v/>
      </c>
      <c r="E61" t="str">
        <f t="shared" si="0"/>
        <v>or 668 Battle of Hysiae</v>
      </c>
      <c r="F61" t="str">
        <f t="shared" si="1"/>
        <v/>
      </c>
      <c r="H61" t="b">
        <f t="shared" si="2"/>
        <v>0</v>
      </c>
      <c r="J61" s="3" t="str">
        <v>669</v>
      </c>
      <c r="K61" s="4" t="str">
        <v>or 668 Battle of Hysiae</v>
      </c>
      <c r="P61" t="str">
        <v>670</v>
      </c>
      <c r="Q61" t="str">
        <v>Miletus is sieged by Lydia, Priene is annexed by Lydia, Samos annexes former Melian territory</v>
      </c>
    </row>
    <row r="62" spans="1:17" x14ac:dyDescent="0.25">
      <c r="A62" t="s">
        <v>61</v>
      </c>
      <c r="B62" t="str" cm="1">
        <f t="array" ref="B62">INDEX(_xlfn.TEXTSPLIT(A62, " "), 1)</f>
        <v>668</v>
      </c>
      <c r="C62" t="str" cm="1">
        <f t="array" ref="C62">INDEX(_xlfn.TEXTSPLIT(B62, "-"), 1)</f>
        <v>668</v>
      </c>
      <c r="D62" t="str" cm="1">
        <f t="array" ref="D62">IFERROR(INDEX(_xlfn.TEXTSPLIT(B62, "-"), 2), "")</f>
        <v/>
      </c>
      <c r="E62" t="str">
        <f t="shared" si="0"/>
        <v>Lydia abandons siege of Mietus</v>
      </c>
      <c r="F62" t="str">
        <f t="shared" si="1"/>
        <v/>
      </c>
      <c r="H62" t="b">
        <f t="shared" si="2"/>
        <v>0</v>
      </c>
      <c r="J62" s="3" t="str">
        <v>668</v>
      </c>
      <c r="K62" s="4" t="str">
        <v>Lydia abandons siege of Mietus</v>
      </c>
      <c r="P62" t="str">
        <v>669</v>
      </c>
      <c r="Q62" t="str">
        <v>or 668 Battle of Hysiae</v>
      </c>
    </row>
    <row r="63" spans="1:17" x14ac:dyDescent="0.25">
      <c r="A63" t="s">
        <v>62</v>
      </c>
      <c r="B63" t="str" cm="1">
        <f t="array" ref="B63">INDEX(_xlfn.TEXTSPLIT(A63, " "), 1)</f>
        <v>667</v>
      </c>
      <c r="C63" t="str" cm="1">
        <f t="array" ref="C63">INDEX(_xlfn.TEXTSPLIT(B63, "-"), 1)</f>
        <v>667</v>
      </c>
      <c r="D63" t="str" cm="1">
        <f t="array" ref="D63">IFERROR(INDEX(_xlfn.TEXTSPLIT(B63, "-"), 2), "")</f>
        <v/>
      </c>
      <c r="E63" t="str">
        <f t="shared" si="0"/>
        <v>Byzantium is founded by Korinthians</v>
      </c>
      <c r="F63" t="str">
        <f t="shared" si="1"/>
        <v/>
      </c>
      <c r="H63" t="b">
        <f t="shared" si="2"/>
        <v>0</v>
      </c>
      <c r="J63" s="3" t="str">
        <v>667</v>
      </c>
      <c r="K63" s="4" t="str">
        <v>Byzantium is founded by Korinthians</v>
      </c>
      <c r="P63" t="str">
        <v>668</v>
      </c>
      <c r="Q63" t="str">
        <v>Lydia abandons siege of Mietus</v>
      </c>
    </row>
    <row r="64" spans="1:17" x14ac:dyDescent="0.25">
      <c r="A64" t="s">
        <v>63</v>
      </c>
      <c r="B64" t="str" cm="1">
        <f t="array" ref="B64">INDEX(_xlfn.TEXTSPLIT(A64, " "), 1)</f>
        <v>665</v>
      </c>
      <c r="C64" t="str" cm="1">
        <f t="array" ref="C64">INDEX(_xlfn.TEXTSPLIT(B64, "-"), 1)</f>
        <v>665</v>
      </c>
      <c r="D64" t="str" cm="1">
        <f t="array" ref="D64">IFERROR(INDEX(_xlfn.TEXTSPLIT(B64, "-"), 2), "")</f>
        <v/>
      </c>
      <c r="E64" t="str">
        <f t="shared" si="0"/>
        <v>The second Messenian war ends.</v>
      </c>
      <c r="F64" t="str">
        <f t="shared" si="1"/>
        <v/>
      </c>
      <c r="H64" t="b">
        <f t="shared" si="2"/>
        <v>0</v>
      </c>
      <c r="J64" s="3" t="str">
        <v>665</v>
      </c>
      <c r="K64" s="4" t="str">
        <v>The second Messenian war ends.</v>
      </c>
      <c r="P64" t="str">
        <v>667</v>
      </c>
      <c r="Q64" t="str">
        <v>Byzantium is founded by Korinthians</v>
      </c>
    </row>
    <row r="65" spans="1:17" x14ac:dyDescent="0.25">
      <c r="A65" t="s">
        <v>64</v>
      </c>
      <c r="B65" t="str" cm="1">
        <f t="array" ref="B65">INDEX(_xlfn.TEXTSPLIT(A65, " "), 1)</f>
        <v>664</v>
      </c>
      <c r="C65" t="str" cm="1">
        <f t="array" ref="C65">INDEX(_xlfn.TEXTSPLIT(B65, "-"), 1)</f>
        <v>664</v>
      </c>
      <c r="D65" t="str" cm="1">
        <f t="array" ref="D65">IFERROR(INDEX(_xlfn.TEXTSPLIT(B65, "-"), 2), "")</f>
        <v/>
      </c>
      <c r="E65" t="str">
        <f t="shared" si="0"/>
        <v>Corcyran Revolt and First Sea Battle in ancient Greece between Corcyra and Korinthos</v>
      </c>
      <c r="F65" t="str">
        <f t="shared" si="1"/>
        <v/>
      </c>
      <c r="H65" t="b">
        <f t="shared" si="2"/>
        <v>0</v>
      </c>
      <c r="J65" s="3" t="str">
        <v>664</v>
      </c>
      <c r="K65" s="4" t="str">
        <v>Corcyran Revolt and First Sea Battle in ancient Greece between Corcyra and Korinthos</v>
      </c>
      <c r="P65" t="str">
        <v>665</v>
      </c>
      <c r="Q65" t="str">
        <v>The second Messenian war ends.</v>
      </c>
    </row>
    <row r="66" spans="1:17" x14ac:dyDescent="0.25">
      <c r="A66" t="s">
        <v>65</v>
      </c>
      <c r="B66" t="str" cm="1">
        <f t="array" ref="B66">INDEX(_xlfn.TEXTSPLIT(A66, " "), 1)</f>
        <v>664</v>
      </c>
      <c r="C66" t="str" cm="1">
        <f t="array" ref="C66">INDEX(_xlfn.TEXTSPLIT(B66, "-"), 1)</f>
        <v>664</v>
      </c>
      <c r="D66" t="str" cm="1">
        <f t="array" ref="D66">IFERROR(INDEX(_xlfn.TEXTSPLIT(B66, "-"), 2), "")</f>
        <v/>
      </c>
      <c r="E66" t="str">
        <f t="shared" si="0"/>
        <v>Akrai is founded and annexed by Syracuse</v>
      </c>
      <c r="F66" t="str">
        <f t="shared" si="1"/>
        <v/>
      </c>
      <c r="H66" t="b">
        <f t="shared" si="2"/>
        <v>0</v>
      </c>
      <c r="J66" s="3" t="str">
        <v>664</v>
      </c>
      <c r="K66" s="4" t="str">
        <v>Akrai is founded and annexed by Syracuse</v>
      </c>
      <c r="P66" t="str">
        <v>664</v>
      </c>
      <c r="Q66" t="str">
        <v>Corcyran Revolt and First Sea Battle in ancient Greece between Corcyra and Korinthos</v>
      </c>
    </row>
    <row r="67" spans="1:17" x14ac:dyDescent="0.25">
      <c r="A67" t="s">
        <v>66</v>
      </c>
      <c r="B67" t="str" cm="1">
        <f t="array" ref="B67">INDEX(_xlfn.TEXTSPLIT(A67, " "), 1)</f>
        <v>657</v>
      </c>
      <c r="C67" t="str" cm="1">
        <f t="array" ref="C67">INDEX(_xlfn.TEXTSPLIT(B67, "-"), 1)</f>
        <v>657</v>
      </c>
      <c r="D67" t="str" cm="1">
        <f t="array" ref="D67">IFERROR(INDEX(_xlfn.TEXTSPLIT(B67, "-"), 2), "")</f>
        <v/>
      </c>
      <c r="E67" t="str">
        <f t="shared" ref="E67:E130" si="3">_xlfn.LET(
  _xlpm.szoveg,
  MID(A67, SEARCH(" ", A67) + 1, LEN(A67)),
  IF(ISNUMBER(SEARCH("-",B67)), _xlpm.szoveg &amp; " --&gt;", _xlpm.szoveg)
)</f>
        <v>Cypselus subjects Corinth to tyranny.</v>
      </c>
      <c r="F67" t="str">
        <f t="shared" ref="F67:F130" si="4">_xlfn.LET(
  _xlpm.szoveg,
  MID(A67, SEARCH(" ", A67) + 1, LEN(A67)),
  IF(ISNUMBER(SEARCH("-",B67)), "--&gt; " &amp; _xlpm.szoveg, "")
)</f>
        <v/>
      </c>
      <c r="H67" t="b">
        <f t="shared" ref="H67:H130" si="5">ISNUMBER(SEARCH("-", B67))</f>
        <v>0</v>
      </c>
      <c r="J67" s="3" t="str">
        <v>657</v>
      </c>
      <c r="K67" s="4" t="str">
        <v>Cypselus subjects Corinth to tyranny.</v>
      </c>
      <c r="P67" t="str">
        <v>664</v>
      </c>
      <c r="Q67" t="str">
        <v>Akrai is founded and annexed by Syracuse</v>
      </c>
    </row>
    <row r="68" spans="1:17" x14ac:dyDescent="0.25">
      <c r="A68" t="s">
        <v>67</v>
      </c>
      <c r="B68" t="str" cm="1">
        <f t="array" ref="B68">INDEX(_xlfn.TEXTSPLIT(A68, " "), 1)</f>
        <v>657</v>
      </c>
      <c r="C68" t="str" cm="1">
        <f t="array" ref="C68">INDEX(_xlfn.TEXTSPLIT(B68, "-"), 1)</f>
        <v>657</v>
      </c>
      <c r="D68" t="str" cm="1">
        <f t="array" ref="D68">IFERROR(INDEX(_xlfn.TEXTSPLIT(B68, "-"), 2), "")</f>
        <v/>
      </c>
      <c r="E68" t="str">
        <f t="shared" si="3"/>
        <v>Founding of Lekas by Corinth</v>
      </c>
      <c r="F68" t="str">
        <f t="shared" si="4"/>
        <v/>
      </c>
      <c r="H68" t="b">
        <f t="shared" si="5"/>
        <v>0</v>
      </c>
      <c r="J68" s="3" t="str">
        <v>657</v>
      </c>
      <c r="K68" s="4" t="str">
        <v>Founding of Lekas by Corinth</v>
      </c>
      <c r="P68" t="str">
        <v>657</v>
      </c>
      <c r="Q68" t="str">
        <v>Cypselus subjects Corinth to tyranny.</v>
      </c>
    </row>
    <row r="69" spans="1:17" x14ac:dyDescent="0.25">
      <c r="A69" t="s">
        <v>68</v>
      </c>
      <c r="B69" t="str" cm="1">
        <f t="array" ref="B69">INDEX(_xlfn.TEXTSPLIT(A69, " "), 1)</f>
        <v>655</v>
      </c>
      <c r="C69" t="str" cm="1">
        <f t="array" ref="C69">INDEX(_xlfn.TEXTSPLIT(B69, "-"), 1)</f>
        <v>655</v>
      </c>
      <c r="D69" t="str" cm="1">
        <f t="array" ref="D69">IFERROR(INDEX(_xlfn.TEXTSPLIT(B69, "-"), 2), "")</f>
        <v/>
      </c>
      <c r="E69" t="str">
        <f t="shared" si="3"/>
        <v>Akanthus and Stageira are founded by Androsi</v>
      </c>
      <c r="F69" t="str">
        <f t="shared" si="4"/>
        <v/>
      </c>
      <c r="H69" t="b">
        <f t="shared" si="5"/>
        <v>0</v>
      </c>
      <c r="J69" s="3" t="str">
        <v>655</v>
      </c>
      <c r="K69" s="4" t="str">
        <v>Akanthus and Stageira are founded by Androsi</v>
      </c>
      <c r="P69" t="str">
        <v>657</v>
      </c>
      <c r="Q69" t="str">
        <v>Founding of Lekas by Corinth</v>
      </c>
    </row>
    <row r="70" spans="1:17" x14ac:dyDescent="0.25">
      <c r="A70" t="s">
        <v>69</v>
      </c>
      <c r="B70" t="str" cm="1">
        <f t="array" ref="B70">INDEX(_xlfn.TEXTSPLIT(A70, " "), 1)</f>
        <v>654</v>
      </c>
      <c r="C70" t="str" cm="1">
        <f t="array" ref="C70">INDEX(_xlfn.TEXTSPLIT(B70, "-"), 1)</f>
        <v>654</v>
      </c>
      <c r="D70" t="str" cm="1">
        <f t="array" ref="D70">IFERROR(INDEX(_xlfn.TEXTSPLIT(B70, "-"), 2), "")</f>
        <v/>
      </c>
      <c r="E70" t="str">
        <f t="shared" si="3"/>
        <v>Abdera is founded by Klazomenaites</v>
      </c>
      <c r="F70" t="str">
        <f t="shared" si="4"/>
        <v/>
      </c>
      <c r="H70" t="b">
        <f t="shared" si="5"/>
        <v>0</v>
      </c>
      <c r="J70" s="3" t="str">
        <v>654</v>
      </c>
      <c r="K70" s="4" t="str">
        <v>Abdera is founded by Klazomenaites</v>
      </c>
      <c r="P70" t="str">
        <v>655</v>
      </c>
      <c r="Q70" t="str">
        <v>Akanthus and Stageira are founded by Androsi</v>
      </c>
    </row>
    <row r="71" spans="1:17" x14ac:dyDescent="0.25">
      <c r="A71" t="s">
        <v>70</v>
      </c>
      <c r="B71" t="str" cm="1">
        <f t="array" ref="B71">INDEX(_xlfn.TEXTSPLIT(A71, " "), 1)</f>
        <v>652</v>
      </c>
      <c r="C71" t="str" cm="1">
        <f t="array" ref="C71">INDEX(_xlfn.TEXTSPLIT(B71, "-"), 1)</f>
        <v>652</v>
      </c>
      <c r="D71" t="str" cm="1">
        <f t="array" ref="D71">IFERROR(INDEX(_xlfn.TEXTSPLIT(B71, "-"), 2), "")</f>
        <v/>
      </c>
      <c r="E71" t="str">
        <f t="shared" si="3"/>
        <v>Ephesus and Priene are sacked by Cimmerians</v>
      </c>
      <c r="F71" t="str">
        <f t="shared" si="4"/>
        <v/>
      </c>
      <c r="H71" t="b">
        <f t="shared" si="5"/>
        <v>0</v>
      </c>
      <c r="J71" s="3" t="str">
        <v>652</v>
      </c>
      <c r="K71" s="4" t="str">
        <v>Ephesus and Priene are sacked by Cimmerians</v>
      </c>
      <c r="P71" t="str">
        <v>654</v>
      </c>
      <c r="Q71" t="str">
        <v>Abdera is founded by Klazomenaites</v>
      </c>
    </row>
    <row r="72" spans="1:17" x14ac:dyDescent="0.25">
      <c r="A72" t="s">
        <v>71</v>
      </c>
      <c r="B72" t="str" cm="1">
        <f t="array" ref="B72">INDEX(_xlfn.TEXTSPLIT(A72, " "), 1)</f>
        <v>651</v>
      </c>
      <c r="C72" t="str" cm="1">
        <f t="array" ref="C72">INDEX(_xlfn.TEXTSPLIT(B72, "-"), 1)</f>
        <v>651</v>
      </c>
      <c r="D72" t="str" cm="1">
        <f t="array" ref="D72">IFERROR(INDEX(_xlfn.TEXTSPLIT(B72, "-"), 2), "")</f>
        <v/>
      </c>
      <c r="E72" t="str">
        <f t="shared" si="3"/>
        <v>Levantine War ends, Chalcis wins and annexes Levantine Plain</v>
      </c>
      <c r="F72" t="str">
        <f t="shared" si="4"/>
        <v/>
      </c>
      <c r="H72" t="b">
        <f t="shared" si="5"/>
        <v>0</v>
      </c>
      <c r="J72" s="3" t="str">
        <v>651</v>
      </c>
      <c r="K72" s="4" t="str">
        <v>Levantine War ends, Chalcis wins and annexes Levantine Plain</v>
      </c>
      <c r="P72" t="str">
        <v>652</v>
      </c>
      <c r="Q72" t="str">
        <v>Ephesus and Priene are sacked by Cimmerians</v>
      </c>
    </row>
    <row r="73" spans="1:17" x14ac:dyDescent="0.25">
      <c r="A73" t="s">
        <v>72</v>
      </c>
      <c r="B73" t="str" cm="1">
        <f t="array" ref="B73">INDEX(_xlfn.TEXTSPLIT(A73, " "), 1)</f>
        <v>650</v>
      </c>
      <c r="C73" t="str" cm="1">
        <f t="array" ref="C73">INDEX(_xlfn.TEXTSPLIT(B73, "-"), 1)</f>
        <v>650</v>
      </c>
      <c r="D73" t="str" cm="1">
        <f t="array" ref="D73">IFERROR(INDEX(_xlfn.TEXTSPLIT(B73, "-"), 2), "")</f>
        <v/>
      </c>
      <c r="E73" t="str">
        <f t="shared" si="3"/>
        <v>The Pontic Pentapolis: Apollonia, Callatis, Mesembria (Nessebar), Odessos (Varna), and Tomis (Constanța), all on the Euxeinos Pontos.</v>
      </c>
      <c r="F73" t="str">
        <f t="shared" si="4"/>
        <v/>
      </c>
      <c r="H73" t="b">
        <f t="shared" si="5"/>
        <v>0</v>
      </c>
      <c r="J73" s="3" t="str">
        <v>650</v>
      </c>
      <c r="K73" s="4" t="str">
        <v>The Pontic Pentapolis: Apollonia, Callatis, Mesembria (Nessebar), Odessos (Varna), and Tomis (Constanța), all on the Euxeinos Pontos.</v>
      </c>
      <c r="P73" t="str">
        <v>651</v>
      </c>
      <c r="Q73" t="str">
        <v>Levantine War ends, Chalcis wins and annexes Levantine Plain</v>
      </c>
    </row>
    <row r="74" spans="1:17" x14ac:dyDescent="0.25">
      <c r="A74" t="s">
        <v>73</v>
      </c>
      <c r="B74" t="str" cm="1">
        <f t="array" ref="B74">INDEX(_xlfn.TEXTSPLIT(A74, " "), 1)</f>
        <v>650</v>
      </c>
      <c r="C74" t="str" cm="1">
        <f t="array" ref="C74">INDEX(_xlfn.TEXTSPLIT(B74, "-"), 1)</f>
        <v>650</v>
      </c>
      <c r="D74" t="str" cm="1">
        <f t="array" ref="D74">IFERROR(INDEX(_xlfn.TEXTSPLIT(B74, "-"), 2), "")</f>
        <v/>
      </c>
      <c r="E74" t="str">
        <f t="shared" si="3"/>
        <v>Andros, Kea and Tenos gain independence from Eretria, Cypselus leaves Karystus</v>
      </c>
      <c r="F74" t="str">
        <f t="shared" si="4"/>
        <v/>
      </c>
      <c r="H74" t="b">
        <f t="shared" si="5"/>
        <v>0</v>
      </c>
      <c r="J74" s="3" t="str">
        <v>650</v>
      </c>
      <c r="K74" s="4" t="str">
        <v>Andros, Kea and Tenos gain independence from Eretria, Cypselus leaves Karystus</v>
      </c>
      <c r="P74" t="str">
        <v>650</v>
      </c>
      <c r="Q74" t="str">
        <v>The Pontic Pentapolis: Apollonia, Callatis, Mesembria (Nessebar), Odessos (Varna), and Tomis (Constanța), all on the Euxeinos Pontos.</v>
      </c>
    </row>
    <row r="75" spans="1:17" x14ac:dyDescent="0.25">
      <c r="A75" t="s">
        <v>74</v>
      </c>
      <c r="B75" t="str" cm="1">
        <f t="array" ref="B75">INDEX(_xlfn.TEXTSPLIT(A75, " "), 1)</f>
        <v>650</v>
      </c>
      <c r="C75" t="str" cm="1">
        <f t="array" ref="C75">INDEX(_xlfn.TEXTSPLIT(B75, "-"), 1)</f>
        <v>650</v>
      </c>
      <c r="D75" t="str" cm="1">
        <f t="array" ref="D75">IFERROR(INDEX(_xlfn.TEXTSPLIT(B75, "-"), 2), "")</f>
        <v/>
      </c>
      <c r="E75" t="str">
        <f t="shared" si="3"/>
        <v>Syracuse annexes Pantalica</v>
      </c>
      <c r="F75" t="str">
        <f t="shared" si="4"/>
        <v/>
      </c>
      <c r="H75" t="b">
        <f t="shared" si="5"/>
        <v>0</v>
      </c>
      <c r="J75" s="3" t="str">
        <v>650</v>
      </c>
      <c r="K75" s="4" t="str">
        <v>Syracuse annexes Pantalica</v>
      </c>
      <c r="P75" t="str">
        <v>650</v>
      </c>
      <c r="Q75" t="str">
        <v>Andros, Kea and Tenos gain independence from Eretria, Cypselus leaves Karystus</v>
      </c>
    </row>
    <row r="76" spans="1:17" x14ac:dyDescent="0.25">
      <c r="A76" t="s">
        <v>75</v>
      </c>
      <c r="B76" t="str" cm="1">
        <f t="array" ref="B76">INDEX(_xlfn.TEXTSPLIT(A76, " "), 1)</f>
        <v>648</v>
      </c>
      <c r="C76" t="str" cm="1">
        <f t="array" ref="C76">INDEX(_xlfn.TEXTSPLIT(B76, "-"), 1)</f>
        <v>648</v>
      </c>
      <c r="D76" t="str" cm="1">
        <f t="array" ref="D76">IFERROR(INDEX(_xlfn.TEXTSPLIT(B76, "-"), 2), "")</f>
        <v/>
      </c>
      <c r="E76" t="str">
        <f t="shared" si="3"/>
        <v>Himera is founded by Zancleans</v>
      </c>
      <c r="F76" t="str">
        <f t="shared" si="4"/>
        <v/>
      </c>
      <c r="H76" t="b">
        <f t="shared" si="5"/>
        <v>0</v>
      </c>
      <c r="J76" s="3" t="str">
        <v>648</v>
      </c>
      <c r="K76" s="4" t="str">
        <v>Himera is founded by Zancleans</v>
      </c>
      <c r="P76" t="str">
        <v>650</v>
      </c>
      <c r="Q76" t="str">
        <v>Syracuse annexes Pantalica</v>
      </c>
    </row>
    <row r="77" spans="1:17" x14ac:dyDescent="0.25">
      <c r="A77" t="s">
        <v>76</v>
      </c>
      <c r="B77" t="str" cm="1">
        <f t="array" ref="B77">INDEX(_xlfn.TEXTSPLIT(A77, " "), 1)</f>
        <v>645-560</v>
      </c>
      <c r="C77" t="str" cm="1">
        <f t="array" ref="C77">INDEX(_xlfn.TEXTSPLIT(B77, "-"), 1)</f>
        <v>645</v>
      </c>
      <c r="D77" t="str" cm="1">
        <f t="array" ref="D77">IFERROR(INDEX(_xlfn.TEXTSPLIT(B77, "-"), 2), "")</f>
        <v>560</v>
      </c>
      <c r="E77" t="str">
        <f t="shared" si="3"/>
        <v>Spartan wars with Tegea all unsuccessful --&gt;</v>
      </c>
      <c r="F77" t="str">
        <f t="shared" si="4"/>
        <v>--&gt; Spartan wars with Tegea all unsuccessful</v>
      </c>
      <c r="H77" t="b">
        <f t="shared" si="5"/>
        <v>1</v>
      </c>
      <c r="J77" s="3" t="str">
        <v>645</v>
      </c>
      <c r="K77" s="4" t="str">
        <v>Spartan wars with Tegea all unsuccessful --&gt;</v>
      </c>
      <c r="P77" t="str">
        <v>648</v>
      </c>
      <c r="Q77" t="str">
        <v>Himera is founded by Zancleans</v>
      </c>
    </row>
    <row r="78" spans="1:17" x14ac:dyDescent="0.25">
      <c r="A78" t="s">
        <v>77</v>
      </c>
      <c r="B78" t="str" cm="1">
        <f t="array" ref="B78">INDEX(_xlfn.TEXTSPLIT(A78, " "), 1)</f>
        <v>643</v>
      </c>
      <c r="C78" t="str" cm="1">
        <f t="array" ref="C78">INDEX(_xlfn.TEXTSPLIT(B78, "-"), 1)</f>
        <v>643</v>
      </c>
      <c r="D78" t="str" cm="1">
        <f t="array" ref="D78">IFERROR(INDEX(_xlfn.TEXTSPLIT(B78, "-"), 2), "")</f>
        <v/>
      </c>
      <c r="E78" t="str">
        <f t="shared" si="3"/>
        <v>Kasmenai is founded and annexed by Syracuse</v>
      </c>
      <c r="F78" t="str">
        <f t="shared" si="4"/>
        <v/>
      </c>
      <c r="H78" t="b">
        <f t="shared" si="5"/>
        <v>0</v>
      </c>
      <c r="J78" s="3" t="str">
        <v>643</v>
      </c>
      <c r="K78" s="4" t="str">
        <v>Kasmenai is founded and annexed by Syracuse</v>
      </c>
      <c r="P78" t="str">
        <v>645</v>
      </c>
      <c r="Q78" t="str">
        <v>Spartan wars with Tegea all unsuccessful --&gt;</v>
      </c>
    </row>
    <row r="79" spans="1:17" x14ac:dyDescent="0.25">
      <c r="A79" t="s">
        <v>78</v>
      </c>
      <c r="B79" t="str" cm="1">
        <f t="array" ref="B79">INDEX(_xlfn.TEXTSPLIT(A79, " "), 1)</f>
        <v>637-630</v>
      </c>
      <c r="C79" t="str" cm="1">
        <f t="array" ref="C79">INDEX(_xlfn.TEXTSPLIT(B79, "-"), 1)</f>
        <v>637</v>
      </c>
      <c r="D79" t="str" cm="1">
        <f t="array" ref="D79">IFERROR(INDEX(_xlfn.TEXTSPLIT(B79, "-"), 2), "")</f>
        <v>630</v>
      </c>
      <c r="E79" t="str">
        <f t="shared" si="3"/>
        <v>Drought on Thera --&gt;</v>
      </c>
      <c r="F79" t="str">
        <f t="shared" si="4"/>
        <v>--&gt; Drought on Thera</v>
      </c>
      <c r="H79" t="b">
        <f t="shared" si="5"/>
        <v>1</v>
      </c>
      <c r="J79" s="3" t="str">
        <v>637</v>
      </c>
      <c r="K79" s="4" t="str">
        <v>Drought on Thera --&gt;</v>
      </c>
      <c r="P79" t="str">
        <v>643</v>
      </c>
      <c r="Q79" t="str">
        <v>Kasmenai is founded and annexed by Syracuse</v>
      </c>
    </row>
    <row r="80" spans="1:17" x14ac:dyDescent="0.25">
      <c r="A80" t="s">
        <v>79</v>
      </c>
      <c r="B80" t="str" cm="1">
        <f t="array" ref="B80">INDEX(_xlfn.TEXTSPLIT(A80, " "), 1)</f>
        <v>633</v>
      </c>
      <c r="C80" t="str" cm="1">
        <f t="array" ref="C80">INDEX(_xlfn.TEXTSPLIT(B80, "-"), 1)</f>
        <v>633</v>
      </c>
      <c r="D80" t="str" cm="1">
        <f t="array" ref="D80">IFERROR(INDEX(_xlfn.TEXTSPLIT(B80, "-"), 2), "")</f>
        <v/>
      </c>
      <c r="E80" t="str">
        <f t="shared" si="3"/>
        <v>Ambrakia founded by Tyrant Gorgus and Korinthians</v>
      </c>
      <c r="F80" t="str">
        <f t="shared" si="4"/>
        <v/>
      </c>
      <c r="H80" t="b">
        <f t="shared" si="5"/>
        <v>0</v>
      </c>
      <c r="J80" s="3" t="str">
        <v>633</v>
      </c>
      <c r="K80" s="4" t="str">
        <v>Ambrakia founded by Tyrant Gorgus and Korinthians</v>
      </c>
      <c r="P80" t="str">
        <v>637</v>
      </c>
      <c r="Q80" t="str">
        <v>Drought on Thera --&gt;</v>
      </c>
    </row>
    <row r="81" spans="1:17" x14ac:dyDescent="0.25">
      <c r="A81" t="s">
        <v>80</v>
      </c>
      <c r="B81" t="str" cm="1">
        <f t="array" ref="B81">INDEX(_xlfn.TEXTSPLIT(A81, " "), 1)</f>
        <v>632</v>
      </c>
      <c r="C81" t="str" cm="1">
        <f t="array" ref="C81">INDEX(_xlfn.TEXTSPLIT(B81, "-"), 1)</f>
        <v>632</v>
      </c>
      <c r="D81" t="str" cm="1">
        <f t="array" ref="D81">IFERROR(INDEX(_xlfn.TEXTSPLIT(B81, "-"), 2), "")</f>
        <v/>
      </c>
      <c r="E81" t="str">
        <f t="shared" si="3"/>
        <v>Cylon, Athenian noble, seizes Acropolis and tries unsuccessfully to make himself king</v>
      </c>
      <c r="F81" t="str">
        <f t="shared" si="4"/>
        <v/>
      </c>
      <c r="H81" t="b">
        <f t="shared" si="5"/>
        <v>0</v>
      </c>
      <c r="J81" s="3" t="str">
        <v>632</v>
      </c>
      <c r="K81" s="4" t="str">
        <v>Cylon, Athenian noble, seizes Acropolis and tries unsuccessfully to make himself king</v>
      </c>
      <c r="P81" t="str">
        <v>633</v>
      </c>
      <c r="Q81" t="str">
        <v>Ambrakia founded by Tyrant Gorgus and Korinthians</v>
      </c>
    </row>
    <row r="82" spans="1:17" x14ac:dyDescent="0.25">
      <c r="A82" t="s">
        <v>81</v>
      </c>
      <c r="B82" t="str" cm="1">
        <f t="array" ref="B82">INDEX(_xlfn.TEXTSPLIT(A82, " "), 1)</f>
        <v>631</v>
      </c>
      <c r="C82" t="str" cm="1">
        <f t="array" ref="C82">INDEX(_xlfn.TEXTSPLIT(B82, "-"), 1)</f>
        <v>631</v>
      </c>
      <c r="D82" t="str" cm="1">
        <f t="array" ref="D82">IFERROR(INDEX(_xlfn.TEXTSPLIT(B82, "-"), 2), "")</f>
        <v/>
      </c>
      <c r="E82" t="str">
        <f t="shared" si="3"/>
        <v>Battus establishes a Greek colony in Cyrene in Libya.</v>
      </c>
      <c r="F82" t="str">
        <f t="shared" si="4"/>
        <v/>
      </c>
      <c r="H82" t="b">
        <f t="shared" si="5"/>
        <v>0</v>
      </c>
      <c r="J82" s="3" t="str">
        <v>631</v>
      </c>
      <c r="K82" s="4" t="str">
        <v>Battus establishes a Greek colony in Cyrene in Libya.</v>
      </c>
      <c r="P82" t="str">
        <v>632</v>
      </c>
      <c r="Q82" t="str">
        <v>Cylon, Athenian noble, seizes Acropolis and tries unsuccessfully to make himself king</v>
      </c>
    </row>
    <row r="83" spans="1:17" x14ac:dyDescent="0.25">
      <c r="A83" t="s">
        <v>82</v>
      </c>
      <c r="B83" t="str" cm="1">
        <f t="array" ref="B83">INDEX(_xlfn.TEXTSPLIT(A83, " "), 1)</f>
        <v>630</v>
      </c>
      <c r="C83" t="str" cm="1">
        <f t="array" ref="C83">INDEX(_xlfn.TEXTSPLIT(B83, "-"), 1)</f>
        <v>630</v>
      </c>
      <c r="D83" t="str" cm="1">
        <f t="array" ref="D83">IFERROR(INDEX(_xlfn.TEXTSPLIT(B83, "-"), 2), "")</f>
        <v/>
      </c>
      <c r="E83" t="str">
        <f t="shared" si="3"/>
        <v>Helorus is founded and annexed by Syracuse</v>
      </c>
      <c r="F83" t="str">
        <f t="shared" si="4"/>
        <v/>
      </c>
      <c r="H83" t="b">
        <f t="shared" si="5"/>
        <v>0</v>
      </c>
      <c r="J83" s="3" t="str">
        <v>630</v>
      </c>
      <c r="K83" s="4" t="str">
        <v>Helorus is founded and annexed by Syracuse</v>
      </c>
      <c r="P83" t="str">
        <v>631</v>
      </c>
      <c r="Q83" t="str">
        <v>Battus establishes a Greek colony in Cyrene in Libya.</v>
      </c>
    </row>
    <row r="84" spans="1:17" x14ac:dyDescent="0.25">
      <c r="A84" t="s">
        <v>83</v>
      </c>
      <c r="B84" t="str" cm="1">
        <f t="array" ref="B84">INDEX(_xlfn.TEXTSPLIT(A84, " "), 1)</f>
        <v>630</v>
      </c>
      <c r="C84" t="str" cm="1">
        <f t="array" ref="C84">INDEX(_xlfn.TEXTSPLIT(B84, "-"), 1)</f>
        <v>630</v>
      </c>
      <c r="D84" t="str" cm="1">
        <f t="array" ref="D84">IFERROR(INDEX(_xlfn.TEXTSPLIT(B84, "-"), 2), "")</f>
        <v/>
      </c>
      <c r="E84" t="str">
        <f t="shared" si="3"/>
        <v>Histria is established by Milesian settlers in order to facilitate trade with the native Getae.</v>
      </c>
      <c r="F84" t="str">
        <f t="shared" si="4"/>
        <v/>
      </c>
      <c r="H84" t="b">
        <f t="shared" si="5"/>
        <v>0</v>
      </c>
      <c r="J84" s="3" t="str">
        <v>630</v>
      </c>
      <c r="K84" s="4" t="str">
        <v>Histria is established by Milesian settlers in order to facilitate trade with the native Getae.</v>
      </c>
      <c r="P84" t="str">
        <v>630</v>
      </c>
      <c r="Q84" t="str">
        <v>Helorus is founded and annexed by Syracuse</v>
      </c>
    </row>
    <row r="85" spans="1:17" x14ac:dyDescent="0.25">
      <c r="A85" t="s">
        <v>84</v>
      </c>
      <c r="B85" t="str" cm="1">
        <f t="array" ref="B85">INDEX(_xlfn.TEXTSPLIT(A85, " "), 1)</f>
        <v>630</v>
      </c>
      <c r="C85" t="str" cm="1">
        <f t="array" ref="C85">INDEX(_xlfn.TEXTSPLIT(B85, "-"), 1)</f>
        <v>630</v>
      </c>
      <c r="D85" t="str" cm="1">
        <f t="array" ref="D85">IFERROR(INDEX(_xlfn.TEXTSPLIT(B85, "-"), 2), "")</f>
        <v/>
      </c>
      <c r="E85" t="str">
        <f t="shared" si="3"/>
        <v>Founding of Tripolis by Samos</v>
      </c>
      <c r="F85" t="str">
        <f t="shared" si="4"/>
        <v/>
      </c>
      <c r="H85" t="b">
        <f t="shared" si="5"/>
        <v>0</v>
      </c>
      <c r="J85" s="3" t="str">
        <v>630</v>
      </c>
      <c r="K85" s="4" t="str">
        <v>Founding of Tripolis by Samos</v>
      </c>
      <c r="P85" t="str">
        <v>630</v>
      </c>
      <c r="Q85" t="str">
        <v>Histria is established by Milesian settlers in order to facilitate trade with the native Getae.</v>
      </c>
    </row>
    <row r="86" spans="1:17" x14ac:dyDescent="0.25">
      <c r="A86" t="s">
        <v>85</v>
      </c>
      <c r="B86" t="str" cm="1">
        <f t="array" ref="B86">INDEX(_xlfn.TEXTSPLIT(A86, " "), 1)</f>
        <v>630</v>
      </c>
      <c r="C86" t="str" cm="1">
        <f t="array" ref="C86">INDEX(_xlfn.TEXTSPLIT(B86, "-"), 1)</f>
        <v>630</v>
      </c>
      <c r="D86" t="str" cm="1">
        <f t="array" ref="D86">IFERROR(INDEX(_xlfn.TEXTSPLIT(B86, "-"), 2), "")</f>
        <v/>
      </c>
      <c r="E86" t="str">
        <f t="shared" si="3"/>
        <v>Formal pederasty is introduced, first in Crete, as a means of population control and an educational modality.</v>
      </c>
      <c r="F86" t="str">
        <f t="shared" si="4"/>
        <v/>
      </c>
      <c r="H86" t="b">
        <f t="shared" si="5"/>
        <v>0</v>
      </c>
      <c r="J86" s="3" t="str">
        <v>630</v>
      </c>
      <c r="K86" s="4" t="str">
        <v>Formal pederasty is introduced, first in Crete, as a means of population control and an educational modality.</v>
      </c>
      <c r="P86" t="str">
        <v>630</v>
      </c>
      <c r="Q86" t="str">
        <v>Founding of Tripolis by Samos</v>
      </c>
    </row>
    <row r="87" spans="1:17" x14ac:dyDescent="0.25">
      <c r="A87" t="s">
        <v>86</v>
      </c>
      <c r="B87" t="str" cm="1">
        <f t="array" ref="B87">INDEX(_xlfn.TEXTSPLIT(A87, " "), 1)</f>
        <v>628</v>
      </c>
      <c r="C87" t="str" cm="1">
        <f t="array" ref="C87">INDEX(_xlfn.TEXTSPLIT(B87, "-"), 1)</f>
        <v>628</v>
      </c>
      <c r="D87" t="str" cm="1">
        <f t="array" ref="D87">IFERROR(INDEX(_xlfn.TEXTSPLIT(B87, "-"), 2), "")</f>
        <v/>
      </c>
      <c r="E87" t="str">
        <f t="shared" si="3"/>
        <v>Selinus is founded by Hyblaea Megarans</v>
      </c>
      <c r="F87" t="str">
        <f t="shared" si="4"/>
        <v/>
      </c>
      <c r="H87" t="b">
        <f t="shared" si="5"/>
        <v>0</v>
      </c>
      <c r="J87" s="3" t="str">
        <v>628</v>
      </c>
      <c r="K87" s="4" t="str">
        <v>Selinus is founded by Hyblaea Megarans</v>
      </c>
      <c r="P87" t="str">
        <v>630</v>
      </c>
      <c r="Q87" t="str">
        <v>Formal pederasty is introduced, first in Crete, as a means of population control and an educational modality.</v>
      </c>
    </row>
    <row r="88" spans="1:17" x14ac:dyDescent="0.25">
      <c r="A88" t="s">
        <v>87</v>
      </c>
      <c r="B88" t="str" cm="1">
        <f t="array" ref="B88">INDEX(_xlfn.TEXTSPLIT(A88, " "), 1)</f>
        <v>627</v>
      </c>
      <c r="C88" t="str" cm="1">
        <f t="array" ref="C88">INDEX(_xlfn.TEXTSPLIT(B88, "-"), 1)</f>
        <v>627</v>
      </c>
      <c r="D88" t="str" cm="1">
        <f t="array" ref="D88">IFERROR(INDEX(_xlfn.TEXTSPLIT(B88, "-"), 2), "")</f>
        <v/>
      </c>
      <c r="E88" t="str">
        <f t="shared" si="3"/>
        <v>Epidamos is founded by Kerkyreans</v>
      </c>
      <c r="F88" t="str">
        <f t="shared" si="4"/>
        <v/>
      </c>
      <c r="H88" t="b">
        <f t="shared" si="5"/>
        <v>0</v>
      </c>
      <c r="J88" s="3" t="str">
        <v>627</v>
      </c>
      <c r="K88" s="4" t="str">
        <v>Epidamos is founded by Kerkyreans</v>
      </c>
      <c r="P88" t="str">
        <v>630</v>
      </c>
      <c r="Q88" t="str">
        <v>--&gt; Drought on Thera</v>
      </c>
    </row>
    <row r="89" spans="1:17" x14ac:dyDescent="0.25">
      <c r="A89" t="s">
        <v>88</v>
      </c>
      <c r="B89" t="str" cm="1">
        <f t="array" ref="B89">INDEX(_xlfn.TEXTSPLIT(A89, " "), 1)</f>
        <v>627</v>
      </c>
      <c r="C89" t="str" cm="1">
        <f t="array" ref="C89">INDEX(_xlfn.TEXTSPLIT(B89, "-"), 1)</f>
        <v>627</v>
      </c>
      <c r="D89" t="str" cm="1">
        <f t="array" ref="D89">IFERROR(INDEX(_xlfn.TEXTSPLIT(B89, "-"), 2), "")</f>
        <v/>
      </c>
      <c r="E89" t="str">
        <f t="shared" si="3"/>
        <v>Cypselus is succeeded by Periander</v>
      </c>
      <c r="F89" t="str">
        <f t="shared" si="4"/>
        <v/>
      </c>
      <c r="H89" t="b">
        <f t="shared" si="5"/>
        <v>0</v>
      </c>
      <c r="J89" s="3" t="str">
        <v>627</v>
      </c>
      <c r="K89" s="4" t="str">
        <v>Cypselus is succeeded by Periander</v>
      </c>
      <c r="P89" t="str">
        <v>63</v>
      </c>
      <c r="Q89" t="str">
        <v>--&gt; Seleucid Empire</v>
      </c>
    </row>
    <row r="90" spans="1:17" x14ac:dyDescent="0.25">
      <c r="A90" t="s">
        <v>89</v>
      </c>
      <c r="B90" t="str" cm="1">
        <f t="array" ref="B90">INDEX(_xlfn.TEXTSPLIT(A90, " "), 1)</f>
        <v>625</v>
      </c>
      <c r="C90" t="str" cm="1">
        <f t="array" ref="C90">INDEX(_xlfn.TEXTSPLIT(B90, "-"), 1)</f>
        <v>625</v>
      </c>
      <c r="D90" t="str" cm="1">
        <f t="array" ref="D90">IFERROR(INDEX(_xlfn.TEXTSPLIT(B90, "-"), 2), "")</f>
        <v/>
      </c>
      <c r="E90" t="str">
        <f t="shared" si="3"/>
        <v>Establishment of Naucratis</v>
      </c>
      <c r="F90" t="str">
        <f t="shared" si="4"/>
        <v/>
      </c>
      <c r="H90" t="b">
        <f t="shared" si="5"/>
        <v>0</v>
      </c>
      <c r="J90" s="3" t="str">
        <v>625</v>
      </c>
      <c r="K90" s="4" t="str">
        <v>Establishment of Naucratis</v>
      </c>
      <c r="P90" t="str">
        <v>628</v>
      </c>
      <c r="Q90" t="str">
        <v>Selinus is founded by Hyblaea Megarans</v>
      </c>
    </row>
    <row r="91" spans="1:17" x14ac:dyDescent="0.25">
      <c r="A91" t="s">
        <v>90</v>
      </c>
      <c r="B91" t="str" cm="1">
        <f t="array" ref="B91">INDEX(_xlfn.TEXTSPLIT(A91, " "), 1)</f>
        <v>621</v>
      </c>
      <c r="C91" t="str" cm="1">
        <f t="array" ref="C91">INDEX(_xlfn.TEXTSPLIT(B91, "-"), 1)</f>
        <v>621</v>
      </c>
      <c r="D91" t="str" cm="1">
        <f t="array" ref="D91">IFERROR(INDEX(_xlfn.TEXTSPLIT(B91, "-"), 2), "")</f>
        <v/>
      </c>
      <c r="E91" t="str">
        <f t="shared" si="3"/>
        <v>Draco, Athenian lawgiver, issues code of laws, with many crimes punishable by death.</v>
      </c>
      <c r="F91" t="str">
        <f t="shared" si="4"/>
        <v/>
      </c>
      <c r="H91" t="b">
        <f t="shared" si="5"/>
        <v>0</v>
      </c>
      <c r="J91" s="3" t="str">
        <v>621</v>
      </c>
      <c r="K91" s="4" t="str">
        <v>Draco, Athenian lawgiver, issues code of laws, with many crimes punishable by death.</v>
      </c>
      <c r="P91" t="str">
        <v>627</v>
      </c>
      <c r="Q91" t="str">
        <v>Epidamos is founded by Kerkyreans</v>
      </c>
    </row>
    <row r="92" spans="1:17" x14ac:dyDescent="0.25">
      <c r="A92" t="s">
        <v>91</v>
      </c>
      <c r="B92" t="str" cm="1">
        <f t="array" ref="B92">INDEX(_xlfn.TEXTSPLIT(A92, " "), 1)</f>
        <v>621</v>
      </c>
      <c r="C92" t="str" cm="1">
        <f t="array" ref="C92">INDEX(_xlfn.TEXTSPLIT(B92, "-"), 1)</f>
        <v>621</v>
      </c>
      <c r="D92" t="str" cm="1">
        <f t="array" ref="D92">IFERROR(INDEX(_xlfn.TEXTSPLIT(B92, "-"), 2), "")</f>
        <v/>
      </c>
      <c r="E92" t="str">
        <f t="shared" si="3"/>
        <v>Epidaurus is annexed by Korinth</v>
      </c>
      <c r="F92" t="str">
        <f t="shared" si="4"/>
        <v/>
      </c>
      <c r="H92" t="b">
        <f t="shared" si="5"/>
        <v>0</v>
      </c>
      <c r="J92" s="3" t="str">
        <v>621</v>
      </c>
      <c r="K92" s="4" t="str">
        <v>Epidaurus is annexed by Korinth</v>
      </c>
      <c r="P92" t="str">
        <v>627</v>
      </c>
      <c r="Q92" t="str">
        <v>Cypselus is succeeded by Periander</v>
      </c>
    </row>
    <row r="93" spans="1:17" x14ac:dyDescent="0.25">
      <c r="A93" t="s">
        <v>92</v>
      </c>
      <c r="B93" t="str" cm="1">
        <f t="array" ref="B93">INDEX(_xlfn.TEXTSPLIT(A93, " "), 1)</f>
        <v>619</v>
      </c>
      <c r="C93" t="str" cm="1">
        <f t="array" ref="C93">INDEX(_xlfn.TEXTSPLIT(B93, "-"), 1)</f>
        <v>619</v>
      </c>
      <c r="D93" t="str" cm="1">
        <f t="array" ref="D93">IFERROR(INDEX(_xlfn.TEXTSPLIT(B93, "-"), 2), "")</f>
        <v/>
      </c>
      <c r="E93" t="str">
        <f t="shared" si="3"/>
        <v>Herbessus is annexed by Syracuse</v>
      </c>
      <c r="F93" t="str">
        <f t="shared" si="4"/>
        <v/>
      </c>
      <c r="H93" t="b">
        <f t="shared" si="5"/>
        <v>0</v>
      </c>
      <c r="J93" s="3" t="str">
        <v>619</v>
      </c>
      <c r="K93" s="4" t="str">
        <v>Herbessus is annexed by Syracuse</v>
      </c>
      <c r="P93" t="str">
        <v>625</v>
      </c>
      <c r="Q93" t="str">
        <v>Establishment of Naucratis</v>
      </c>
    </row>
    <row r="94" spans="1:17" x14ac:dyDescent="0.25">
      <c r="A94" t="s">
        <v>93</v>
      </c>
      <c r="B94" t="str" cm="1">
        <f t="array" ref="B94">INDEX(_xlfn.TEXTSPLIT(A94, " "), 1)</f>
        <v>616</v>
      </c>
      <c r="C94" t="str" cm="1">
        <f t="array" ref="C94">INDEX(_xlfn.TEXTSPLIT(B94, "-"), 1)</f>
        <v>616</v>
      </c>
      <c r="D94" t="str" cm="1">
        <f t="array" ref="D94">IFERROR(INDEX(_xlfn.TEXTSPLIT(B94, "-"), 2), "")</f>
        <v/>
      </c>
      <c r="E94" t="str">
        <f t="shared" si="3"/>
        <v>Miletus is sieged by Lydia</v>
      </c>
      <c r="F94" t="str">
        <f t="shared" si="4"/>
        <v/>
      </c>
      <c r="H94" t="b">
        <f t="shared" si="5"/>
        <v>0</v>
      </c>
      <c r="J94" s="3" t="str">
        <v>616</v>
      </c>
      <c r="K94" s="4" t="str">
        <v>Miletus is sieged by Lydia</v>
      </c>
      <c r="P94" t="str">
        <v>621</v>
      </c>
      <c r="Q94" t="str">
        <v>Draco, Athenian lawgiver, issues code of laws, with many crimes punishable by death.</v>
      </c>
    </row>
    <row r="95" spans="1:17" x14ac:dyDescent="0.25">
      <c r="A95" t="s">
        <v>94</v>
      </c>
      <c r="B95" t="str" cm="1">
        <f t="array" ref="B95">INDEX(_xlfn.TEXTSPLIT(A95, " "), 1)</f>
        <v>615</v>
      </c>
      <c r="C95" t="str" cm="1">
        <f t="array" ref="C95">INDEX(_xlfn.TEXTSPLIT(B95, "-"), 1)</f>
        <v>615</v>
      </c>
      <c r="D95" t="str" cm="1">
        <f t="array" ref="D95">IFERROR(INDEX(_xlfn.TEXTSPLIT(B95, "-"), 2), "")</f>
        <v/>
      </c>
      <c r="E95" t="str">
        <f t="shared" si="3"/>
        <v>Leontini is overthrown by Panaetius</v>
      </c>
      <c r="F95" t="str">
        <f t="shared" si="4"/>
        <v/>
      </c>
      <c r="H95" t="b">
        <f t="shared" si="5"/>
        <v>0</v>
      </c>
      <c r="J95" s="3" t="str">
        <v>615</v>
      </c>
      <c r="K95" s="4" t="str">
        <v>Leontini is overthrown by Panaetius</v>
      </c>
      <c r="P95" t="str">
        <v>621</v>
      </c>
      <c r="Q95" t="str">
        <v>Epidaurus is annexed by Korinth</v>
      </c>
    </row>
    <row r="96" spans="1:17" x14ac:dyDescent="0.25">
      <c r="A96" t="s">
        <v>95</v>
      </c>
      <c r="B96" t="str" cm="1">
        <f t="array" ref="B96">INDEX(_xlfn.TEXTSPLIT(A96, " "), 1)</f>
        <v>612</v>
      </c>
      <c r="C96" t="str" cm="1">
        <f t="array" ref="C96">INDEX(_xlfn.TEXTSPLIT(B96, "-"), 1)</f>
        <v>612</v>
      </c>
      <c r="D96" t="str" cm="1">
        <f t="array" ref="D96">IFERROR(INDEX(_xlfn.TEXTSPLIT(B96, "-"), 2), "")</f>
        <v/>
      </c>
      <c r="E96" t="str">
        <f t="shared" si="3"/>
        <v>Miletus is overthrown by Thrasybulos</v>
      </c>
      <c r="F96" t="str">
        <f t="shared" si="4"/>
        <v/>
      </c>
      <c r="H96" t="b">
        <f t="shared" si="5"/>
        <v>0</v>
      </c>
      <c r="J96" s="3" t="str">
        <v>612</v>
      </c>
      <c r="K96" s="4" t="str">
        <v>Miletus is overthrown by Thrasybulos</v>
      </c>
      <c r="P96" t="str">
        <v>619</v>
      </c>
      <c r="Q96" t="str">
        <v>Herbessus is annexed by Syracuse</v>
      </c>
    </row>
    <row r="97" spans="1:17" x14ac:dyDescent="0.25">
      <c r="A97" t="s">
        <v>96</v>
      </c>
      <c r="B97" t="str" cm="1">
        <f t="array" ref="B97">INDEX(_xlfn.TEXTSPLIT(A97, " "), 1)</f>
        <v>610</v>
      </c>
      <c r="C97" t="str" cm="1">
        <f t="array" ref="C97">INDEX(_xlfn.TEXTSPLIT(B97, "-"), 1)</f>
        <v>610</v>
      </c>
      <c r="D97" t="str" cm="1">
        <f t="array" ref="D97">IFERROR(INDEX(_xlfn.TEXTSPLIT(B97, "-"), 2), "")</f>
        <v/>
      </c>
      <c r="E97" t="str">
        <f t="shared" si="3"/>
        <v>Panticapaeum (modern city Kerch) is founded by Milesians</v>
      </c>
      <c r="F97" t="str">
        <f t="shared" si="4"/>
        <v/>
      </c>
      <c r="H97" t="b">
        <f t="shared" si="5"/>
        <v>0</v>
      </c>
      <c r="J97" s="3" t="str">
        <v>610</v>
      </c>
      <c r="K97" s="4" t="str">
        <v>Panticapaeum (modern city Kerch) is founded by Milesians</v>
      </c>
      <c r="P97" t="str">
        <v>616</v>
      </c>
      <c r="Q97" t="str">
        <v>Miletus is sieged by Lydia</v>
      </c>
    </row>
    <row r="98" spans="1:17" x14ac:dyDescent="0.25">
      <c r="A98" t="s">
        <v>97</v>
      </c>
      <c r="B98" t="str" cm="1">
        <f t="array" ref="B98">INDEX(_xlfn.TEXTSPLIT(A98, " "), 1)</f>
        <v>609</v>
      </c>
      <c r="C98" t="str" cm="1">
        <f t="array" ref="C98">INDEX(_xlfn.TEXTSPLIT(B98, "-"), 1)</f>
        <v>609</v>
      </c>
      <c r="D98" t="str" cm="1">
        <f t="array" ref="D98">IFERROR(INDEX(_xlfn.TEXTSPLIT(B98, "-"), 2), "")</f>
        <v/>
      </c>
      <c r="E98" t="str">
        <f t="shared" si="3"/>
        <v>Panaetius is oust by Leontini</v>
      </c>
      <c r="F98" t="str">
        <f t="shared" si="4"/>
        <v/>
      </c>
      <c r="H98" t="b">
        <f t="shared" si="5"/>
        <v>0</v>
      </c>
      <c r="J98" s="3" t="str">
        <v>609</v>
      </c>
      <c r="K98" s="4" t="str">
        <v>Panaetius is oust by Leontini</v>
      </c>
      <c r="P98" t="str">
        <v>615</v>
      </c>
      <c r="Q98" t="str">
        <v>Leontini is overthrown by Panaetius</v>
      </c>
    </row>
    <row r="99" spans="1:17" x14ac:dyDescent="0.25">
      <c r="A99" t="s">
        <v>98</v>
      </c>
      <c r="B99" t="str" cm="1">
        <f t="array" ref="B99">INDEX(_xlfn.TEXTSPLIT(A99, " "), 1)</f>
        <v>606</v>
      </c>
      <c r="C99" t="str" cm="1">
        <f t="array" ref="C99">INDEX(_xlfn.TEXTSPLIT(B99, "-"), 1)</f>
        <v>606</v>
      </c>
      <c r="D99" t="str" cm="1">
        <f t="array" ref="D99">IFERROR(INDEX(_xlfn.TEXTSPLIT(B99, "-"), 2), "")</f>
        <v/>
      </c>
      <c r="E99" t="str">
        <f t="shared" si="3"/>
        <v>Gorgus is succeeded by Periander</v>
      </c>
      <c r="F99" t="str">
        <f t="shared" si="4"/>
        <v/>
      </c>
      <c r="H99" t="b">
        <f t="shared" si="5"/>
        <v>0</v>
      </c>
      <c r="J99" s="3" t="str">
        <v>606</v>
      </c>
      <c r="K99" s="4" t="str">
        <v>Gorgus is succeeded by Periander</v>
      </c>
      <c r="P99" t="str">
        <v>612</v>
      </c>
      <c r="Q99" t="str">
        <v>Miletus is overthrown by Thrasybulos</v>
      </c>
    </row>
    <row r="100" spans="1:17" x14ac:dyDescent="0.25">
      <c r="A100" t="s">
        <v>99</v>
      </c>
      <c r="B100" t="str" cm="1">
        <f t="array" ref="B100">INDEX(_xlfn.TEXTSPLIT(A100, " "), 1)</f>
        <v>604</v>
      </c>
      <c r="C100" t="str" cm="1">
        <f t="array" ref="C100">INDEX(_xlfn.TEXTSPLIT(B100, "-"), 1)</f>
        <v>604</v>
      </c>
      <c r="D100" t="str" cm="1">
        <f t="array" ref="D100">IFERROR(INDEX(_xlfn.TEXTSPLIT(B100, "-"), 2), "")</f>
        <v/>
      </c>
      <c r="E100" t="str">
        <f t="shared" si="3"/>
        <v>Lydia abandons the Siege of Miletus</v>
      </c>
      <c r="F100" t="str">
        <f t="shared" si="4"/>
        <v/>
      </c>
      <c r="H100" t="b">
        <f t="shared" si="5"/>
        <v>0</v>
      </c>
      <c r="J100" s="3" t="str">
        <v>604</v>
      </c>
      <c r="K100" s="4" t="str">
        <v>Lydia abandons the Siege of Miletus</v>
      </c>
      <c r="P100" t="str">
        <v>610</v>
      </c>
      <c r="Q100" t="str">
        <v>Panticapaeum (modern city Kerch) is founded by Milesians</v>
      </c>
    </row>
    <row r="101" spans="1:17" x14ac:dyDescent="0.25">
      <c r="A101" t="s">
        <v>100</v>
      </c>
      <c r="B101" t="str" cm="1">
        <f t="array" ref="B101">INDEX(_xlfn.TEXTSPLIT(A101, " "), 1)</f>
        <v>603</v>
      </c>
      <c r="C101" t="str" cm="1">
        <f t="array" ref="C101">INDEX(_xlfn.TEXTSPLIT(B101, "-"), 1)</f>
        <v>603</v>
      </c>
      <c r="D101" t="str" cm="1">
        <f t="array" ref="D101">IFERROR(INDEX(_xlfn.TEXTSPLIT(B101, "-"), 2), "")</f>
        <v/>
      </c>
      <c r="E101" t="str">
        <f t="shared" si="3"/>
        <v>Athenai annexes Sigeion</v>
      </c>
      <c r="F101" t="str">
        <f t="shared" si="4"/>
        <v/>
      </c>
      <c r="H101" t="b">
        <f t="shared" si="5"/>
        <v>0</v>
      </c>
      <c r="J101" s="3" t="str">
        <v>603</v>
      </c>
      <c r="K101" s="4" t="str">
        <v>Athenai annexes Sigeion</v>
      </c>
      <c r="P101" t="str">
        <v>609</v>
      </c>
      <c r="Q101" t="str">
        <v>Panaetius is oust by Leontini</v>
      </c>
    </row>
    <row r="102" spans="1:17" x14ac:dyDescent="0.25">
      <c r="A102" t="s">
        <v>101</v>
      </c>
      <c r="B102" t="str" cm="1">
        <f t="array" ref="B102">INDEX(_xlfn.TEXTSPLIT(A102, " "), 1)</f>
        <v>601</v>
      </c>
      <c r="C102" t="str" cm="1">
        <f t="array" ref="C102">INDEX(_xlfn.TEXTSPLIT(B102, "-"), 1)</f>
        <v>601</v>
      </c>
      <c r="D102" t="str" cm="1">
        <f t="array" ref="D102">IFERROR(INDEX(_xlfn.TEXTSPLIT(B102, "-"), 2), "")</f>
        <v/>
      </c>
      <c r="E102" t="str">
        <f t="shared" si="3"/>
        <v>Miletus and Korinth become allies</v>
      </c>
      <c r="F102" t="str">
        <f t="shared" si="4"/>
        <v/>
      </c>
      <c r="H102" t="b">
        <f t="shared" si="5"/>
        <v>0</v>
      </c>
      <c r="J102" s="3" t="str">
        <v>601</v>
      </c>
      <c r="K102" s="4" t="str">
        <v>Miletus and Korinth become allies</v>
      </c>
      <c r="P102" t="str">
        <v>606</v>
      </c>
      <c r="Q102" t="str">
        <v>Gorgus is succeeded by Periander</v>
      </c>
    </row>
    <row r="103" spans="1:17" x14ac:dyDescent="0.25">
      <c r="A103" t="s">
        <v>102</v>
      </c>
      <c r="B103" t="str" cm="1">
        <f t="array" ref="B103">INDEX(_xlfn.TEXTSPLIT(A103, " "), 1)</f>
        <v>600</v>
      </c>
      <c r="C103" t="str" cm="1">
        <f t="array" ref="C103">INDEX(_xlfn.TEXTSPLIT(B103, "-"), 1)</f>
        <v>600</v>
      </c>
      <c r="D103" t="str" cm="1">
        <f t="array" ref="D103">IFERROR(INDEX(_xlfn.TEXTSPLIT(B103, "-"), 2), "")</f>
        <v/>
      </c>
      <c r="E103" t="str">
        <f t="shared" si="3"/>
        <v>Massalia founded by Phocaean Greeks (approximate date).[1]</v>
      </c>
      <c r="F103" t="str">
        <f t="shared" si="4"/>
        <v/>
      </c>
      <c r="H103" t="b">
        <f t="shared" si="5"/>
        <v>0</v>
      </c>
      <c r="J103" s="3" t="str">
        <v>600</v>
      </c>
      <c r="K103" s="4" t="str">
        <v>Massalia founded by Phocaean Greeks (approximate date).[1]</v>
      </c>
      <c r="P103" t="str">
        <v>604</v>
      </c>
      <c r="Q103" t="str">
        <v>Lydia abandons the Siege of Miletus</v>
      </c>
    </row>
    <row r="104" spans="1:17" x14ac:dyDescent="0.25">
      <c r="A104" t="s">
        <v>103</v>
      </c>
      <c r="B104" t="str" cm="1">
        <f t="array" ref="B104">INDEX(_xlfn.TEXTSPLIT(A104, " "), 1)</f>
        <v>600</v>
      </c>
      <c r="C104" t="str" cm="1">
        <f t="array" ref="C104">INDEX(_xlfn.TEXTSPLIT(B104, "-"), 1)</f>
        <v>600</v>
      </c>
      <c r="D104" t="str" cm="1">
        <f t="array" ref="D104">IFERROR(INDEX(_xlfn.TEXTSPLIT(B104, "-"), 2), "")</f>
        <v/>
      </c>
      <c r="E104" t="str">
        <f t="shared" si="3"/>
        <v>Segesta is Hellenized by Ionians</v>
      </c>
      <c r="F104" t="str">
        <f t="shared" si="4"/>
        <v/>
      </c>
      <c r="H104" t="b">
        <f t="shared" si="5"/>
        <v>0</v>
      </c>
      <c r="J104" s="3" t="str">
        <v>600</v>
      </c>
      <c r="K104" s="4" t="str">
        <v>Segesta is Hellenized by Ionians</v>
      </c>
      <c r="P104" t="str">
        <v>603</v>
      </c>
      <c r="Q104" t="str">
        <v>Athenai annexes Sigeion</v>
      </c>
    </row>
    <row r="105" spans="1:17" x14ac:dyDescent="0.25">
      <c r="A105" t="s">
        <v>104</v>
      </c>
      <c r="B105" t="str" cm="1">
        <f t="array" ref="B105">INDEX(_xlfn.TEXTSPLIT(A105, " "), 1)</f>
        <v>598</v>
      </c>
      <c r="C105" t="str" cm="1">
        <f t="array" ref="C105">INDEX(_xlfn.TEXTSPLIT(B105, "-"), 1)</f>
        <v>598</v>
      </c>
      <c r="D105" t="str" cm="1">
        <f t="array" ref="D105">IFERROR(INDEX(_xlfn.TEXTSPLIT(B105, "-"), 2), "")</f>
        <v/>
      </c>
      <c r="E105" t="str">
        <f t="shared" si="3"/>
        <v>Akrillai is founded and annexed by Syracuse</v>
      </c>
      <c r="F105" t="str">
        <f t="shared" si="4"/>
        <v/>
      </c>
      <c r="H105" t="b">
        <f t="shared" si="5"/>
        <v>0</v>
      </c>
      <c r="J105" s="3" t="str">
        <v>598</v>
      </c>
      <c r="K105" s="4" t="str">
        <v>Akrillai is founded and annexed by Syracuse</v>
      </c>
      <c r="P105" t="str">
        <v>601</v>
      </c>
      <c r="Q105" t="str">
        <v>Miletus and Korinth become allies</v>
      </c>
    </row>
    <row r="106" spans="1:17" x14ac:dyDescent="0.25">
      <c r="A106" t="s">
        <v>105</v>
      </c>
      <c r="B106" t="str" cm="1">
        <f t="array" ref="B106">INDEX(_xlfn.TEXTSPLIT(A106, " "), 1)</f>
        <v>598</v>
      </c>
      <c r="C106" t="str" cm="1">
        <f t="array" ref="C106">INDEX(_xlfn.TEXTSPLIT(B106, "-"), 1)</f>
        <v>598</v>
      </c>
      <c r="D106" t="str" cm="1">
        <f t="array" ref="D106">IFERROR(INDEX(_xlfn.TEXTSPLIT(B106, "-"), 2), "")</f>
        <v/>
      </c>
      <c r="E106" t="str">
        <f t="shared" si="3"/>
        <v>Kamarina is founded and annexed by Syracuse</v>
      </c>
      <c r="F106" t="str">
        <f t="shared" si="4"/>
        <v/>
      </c>
      <c r="H106" t="b">
        <f t="shared" si="5"/>
        <v>0</v>
      </c>
      <c r="J106" s="3" t="str">
        <v>598</v>
      </c>
      <c r="K106" s="4" t="str">
        <v>Kamarina is founded and annexed by Syracuse</v>
      </c>
      <c r="P106" t="str">
        <v>600</v>
      </c>
      <c r="Q106" t="str">
        <v>Massalia founded by Phocaean Greeks (approximate date).[1]</v>
      </c>
    </row>
    <row r="107" spans="1:17" x14ac:dyDescent="0.25">
      <c r="A107" t="s">
        <v>106</v>
      </c>
      <c r="B107" t="str" cm="1">
        <f t="array" ref="B107">INDEX(_xlfn.TEXTSPLIT(A107, " "), 1)</f>
        <v>597</v>
      </c>
      <c r="C107" t="str" cm="1">
        <f t="array" ref="C107">INDEX(_xlfn.TEXTSPLIT(B107, "-"), 1)</f>
        <v>597</v>
      </c>
      <c r="D107" t="str" cm="1">
        <f t="array" ref="D107">IFERROR(INDEX(_xlfn.TEXTSPLIT(B107, "-"), 2), "")</f>
        <v/>
      </c>
      <c r="E107" t="str">
        <f t="shared" si="3"/>
        <v>Delphi gains independence from Kirrha</v>
      </c>
      <c r="F107" t="str">
        <f t="shared" si="4"/>
        <v/>
      </c>
      <c r="H107" t="b">
        <f t="shared" si="5"/>
        <v>0</v>
      </c>
      <c r="J107" s="3" t="str">
        <v>597</v>
      </c>
      <c r="K107" s="4" t="str">
        <v>Delphi gains independence from Kirrha</v>
      </c>
      <c r="P107" t="str">
        <v>600</v>
      </c>
      <c r="Q107" t="str">
        <v>Segesta is Hellenized by Ionians</v>
      </c>
    </row>
    <row r="108" spans="1:17" x14ac:dyDescent="0.25">
      <c r="A108" t="s">
        <v>107</v>
      </c>
      <c r="B108" t="str" cm="1">
        <f t="array" ref="B108">INDEX(_xlfn.TEXTSPLIT(A108, " "), 1)</f>
        <v>596</v>
      </c>
      <c r="C108" t="str" cm="1">
        <f t="array" ref="C108">INDEX(_xlfn.TEXTSPLIT(B108, "-"), 1)</f>
        <v>596</v>
      </c>
      <c r="D108" t="str" cm="1">
        <f t="array" ref="D108">IFERROR(INDEX(_xlfn.TEXTSPLIT(B108, "-"), 2), "")</f>
        <v/>
      </c>
      <c r="E108" t="str">
        <f t="shared" si="3"/>
        <v>Paleopoli is founded by Samosi</v>
      </c>
      <c r="F108" t="str">
        <f t="shared" si="4"/>
        <v/>
      </c>
      <c r="H108" t="b">
        <f t="shared" si="5"/>
        <v>0</v>
      </c>
      <c r="J108" s="3" t="str">
        <v>596</v>
      </c>
      <c r="K108" s="4" t="str">
        <v>Paleopoli is founded by Samosi</v>
      </c>
      <c r="P108" t="str">
        <v>598</v>
      </c>
      <c r="Q108" t="str">
        <v>Akrillai is founded and annexed by Syracuse</v>
      </c>
    </row>
    <row r="109" spans="1:17" x14ac:dyDescent="0.25">
      <c r="A109" t="s">
        <v>108</v>
      </c>
      <c r="B109" t="str" cm="1">
        <f t="array" ref="B109">INDEX(_xlfn.TEXTSPLIT(A109, " "), 1)</f>
        <v>595</v>
      </c>
      <c r="C109" t="str" cm="1">
        <f t="array" ref="C109">INDEX(_xlfn.TEXTSPLIT(B109, "-"), 1)</f>
        <v>595</v>
      </c>
      <c r="D109" t="str" cm="1">
        <f t="array" ref="D109">IFERROR(INDEX(_xlfn.TEXTSPLIT(B109, "-"), 2), "")</f>
        <v/>
      </c>
      <c r="E109" t="str">
        <f t="shared" si="3"/>
        <v>Salamis is annexed by Athens</v>
      </c>
      <c r="F109" t="str">
        <f t="shared" si="4"/>
        <v/>
      </c>
      <c r="H109" t="b">
        <f t="shared" si="5"/>
        <v>0</v>
      </c>
      <c r="J109" s="3" t="str">
        <v>595</v>
      </c>
      <c r="K109" s="4" t="str">
        <v>Salamis is annexed by Athens</v>
      </c>
      <c r="P109" t="str">
        <v>598</v>
      </c>
      <c r="Q109" t="str">
        <v>Kamarina is founded and annexed by Syracuse</v>
      </c>
    </row>
    <row r="110" spans="1:17" x14ac:dyDescent="0.25">
      <c r="A110" t="s">
        <v>109</v>
      </c>
      <c r="B110" t="str" cm="1">
        <f t="array" ref="B110">INDEX(_xlfn.TEXTSPLIT(A110, " "), 1)</f>
        <v>595</v>
      </c>
      <c r="C110" t="str" cm="1">
        <f t="array" ref="C110">INDEX(_xlfn.TEXTSPLIT(B110, "-"), 1)</f>
        <v>595</v>
      </c>
      <c r="D110" t="str" cm="1">
        <f t="array" ref="D110">IFERROR(INDEX(_xlfn.TEXTSPLIT(B110, "-"), 2), "")</f>
        <v/>
      </c>
      <c r="E110" t="str">
        <f t="shared" si="3"/>
        <v>Start of the First Sacred War</v>
      </c>
      <c r="F110" t="str">
        <f t="shared" si="4"/>
        <v/>
      </c>
      <c r="H110" t="b">
        <f t="shared" si="5"/>
        <v>0</v>
      </c>
      <c r="J110" s="3" t="str">
        <v>595</v>
      </c>
      <c r="K110" s="4" t="str">
        <v>Start of the First Sacred War</v>
      </c>
      <c r="P110" t="str">
        <v>597</v>
      </c>
      <c r="Q110" t="str">
        <v>Delphi gains independence from Kirrha</v>
      </c>
    </row>
    <row r="111" spans="1:17" x14ac:dyDescent="0.25">
      <c r="A111" t="s">
        <v>110</v>
      </c>
      <c r="B111" t="str" cm="1">
        <f t="array" ref="B111">INDEX(_xlfn.TEXTSPLIT(A111, " "), 1)</f>
        <v>594</v>
      </c>
      <c r="C111" t="str" cm="1">
        <f t="array" ref="C111">INDEX(_xlfn.TEXTSPLIT(B111, "-"), 1)</f>
        <v>594</v>
      </c>
      <c r="D111" t="str" cm="1">
        <f t="array" ref="D111">IFERROR(INDEX(_xlfn.TEXTSPLIT(B111, "-"), 2), "")</f>
        <v/>
      </c>
      <c r="E111" t="str">
        <f t="shared" si="3"/>
        <v>Kirrha is sieged by Amphictyonic League</v>
      </c>
      <c r="F111" t="str">
        <f t="shared" si="4"/>
        <v/>
      </c>
      <c r="H111" t="b">
        <f t="shared" si="5"/>
        <v>0</v>
      </c>
      <c r="J111" s="3" t="str">
        <v>594</v>
      </c>
      <c r="K111" s="4" t="str">
        <v>Kirrha is sieged by Amphictyonic League</v>
      </c>
      <c r="P111" t="str">
        <v>596</v>
      </c>
      <c r="Q111" t="str">
        <v>Paleopoli is founded by Samosi</v>
      </c>
    </row>
    <row r="112" spans="1:17" x14ac:dyDescent="0.25">
      <c r="A112" t="s">
        <v>111</v>
      </c>
      <c r="B112" t="str" cm="1">
        <f t="array" ref="B112">INDEX(_xlfn.TEXTSPLIT(A112, " "), 1)</f>
        <v>594</v>
      </c>
      <c r="C112" t="str" cm="1">
        <f t="array" ref="C112">INDEX(_xlfn.TEXTSPLIT(B112, "-"), 1)</f>
        <v>594</v>
      </c>
      <c r="D112" t="str" cm="1">
        <f t="array" ref="D112">IFERROR(INDEX(_xlfn.TEXTSPLIT(B112, "-"), 2), "")</f>
        <v/>
      </c>
      <c r="E112" t="str">
        <f t="shared" si="3"/>
        <v>Solon, Athenian statesman, becomes Archon pre-582 (cf. ML6 and Plutarch Sol. 14)—later, when member of the Areopagus is appointed to effect social reforms in order to preserve order in Athens, which include the abolition of the security of debts on a debtor's person (Aristotle Ath. Pol. 6), returning exiled Athenian slaves (Solon fr. 4 in Ath. Pol. 12), changing the value of weights and measures to the Korinthian standard, prohibiting the export of grain from Attica and encouraging the planting of olives (Plut. Sol. 22-4), established the property classes (Ar. Ath. Pol. 7) and the council of 400 (Ar. Ath. Pol. 8).</v>
      </c>
      <c r="F112" t="str">
        <f t="shared" si="4"/>
        <v/>
      </c>
      <c r="H112" t="b">
        <f t="shared" si="5"/>
        <v>0</v>
      </c>
      <c r="J112" s="3" t="str">
        <v>594</v>
      </c>
      <c r="K112" s="4" t="str">
        <v>Solon, Athenian statesman, becomes Archon pre-582 (cf. ML6 and Plutarch Sol. 14)—later, when member of the Areopagus is appointed to effect social reforms in order to preserve order in Athens, which include the abolition of the security of debts on a debtor's person (Aristotle Ath. Pol. 6), returning exiled Athenian slaves (Solon fr. 4 in Ath. Pol. 12), changing the value of weights and measures to the Korinthian standard, prohibiting the export of grain from Attica and encouraging the planting of olives (Plut. Sol. 22-4), established the property classes (Ar. Ath. Pol. 7) and the council of 400 (Ar. Ath. Pol. 8).</v>
      </c>
      <c r="P112" t="str">
        <v>595</v>
      </c>
      <c r="Q112" t="str">
        <v>Salamis is annexed by Athens</v>
      </c>
    </row>
    <row r="113" spans="1:17" x14ac:dyDescent="0.25">
      <c r="A113" t="s">
        <v>112</v>
      </c>
      <c r="B113" t="str" cm="1">
        <f t="array" ref="B113">INDEX(_xlfn.TEXTSPLIT(A113, " "), 1)</f>
        <v>592</v>
      </c>
      <c r="C113" t="str" cm="1">
        <f t="array" ref="C113">INDEX(_xlfn.TEXTSPLIT(B113, "-"), 1)</f>
        <v>592</v>
      </c>
      <c r="D113" t="str" cm="1">
        <f t="array" ref="D113">IFERROR(INDEX(_xlfn.TEXTSPLIT(B113, "-"), 2), "")</f>
        <v/>
      </c>
      <c r="E113" t="str">
        <f t="shared" si="3"/>
        <v>Ephesus is sieged by Persia</v>
      </c>
      <c r="F113" t="str">
        <f t="shared" si="4"/>
        <v/>
      </c>
      <c r="H113" t="b">
        <f t="shared" si="5"/>
        <v>0</v>
      </c>
      <c r="J113" s="3" t="str">
        <v>592</v>
      </c>
      <c r="K113" s="4" t="str">
        <v>Ephesus is sieged by Persia</v>
      </c>
      <c r="P113" t="str">
        <v>595</v>
      </c>
      <c r="Q113" t="str">
        <v>Start of the First Sacred War</v>
      </c>
    </row>
    <row r="114" spans="1:17" x14ac:dyDescent="0.25">
      <c r="A114" t="s">
        <v>113</v>
      </c>
      <c r="B114" t="str" cm="1">
        <f t="array" ref="B114">INDEX(_xlfn.TEXTSPLIT(A114, " "), 1)</f>
        <v>590</v>
      </c>
      <c r="C114" t="str" cm="1">
        <f t="array" ref="C114">INDEX(_xlfn.TEXTSPLIT(B114, "-"), 1)</f>
        <v>590</v>
      </c>
      <c r="D114" t="str" cm="1">
        <f t="array" ref="D114">IFERROR(INDEX(_xlfn.TEXTSPLIT(B114, "-"), 2), "")</f>
        <v/>
      </c>
      <c r="E114" t="str">
        <f t="shared" si="3"/>
        <v>Siege of Ephesus is abandoned, Lydia annexes Smyrna and Median-Lydian war starts</v>
      </c>
      <c r="F114" t="str">
        <f t="shared" si="4"/>
        <v/>
      </c>
      <c r="H114" t="b">
        <f t="shared" si="5"/>
        <v>0</v>
      </c>
      <c r="J114" s="3" t="str">
        <v>590</v>
      </c>
      <c r="K114" s="4" t="str">
        <v>Siege of Ephesus is abandoned, Lydia annexes Smyrna and Median-Lydian war starts</v>
      </c>
      <c r="P114" t="str">
        <v>594</v>
      </c>
      <c r="Q114" t="str">
        <v>Kirrha is sieged by Amphictyonic League</v>
      </c>
    </row>
    <row r="115" spans="1:17" x14ac:dyDescent="0.25">
      <c r="A115" t="s">
        <v>114</v>
      </c>
      <c r="B115" t="str" cm="1">
        <f t="array" ref="B115">INDEX(_xlfn.TEXTSPLIT(A115, " "), 1)</f>
        <v>590</v>
      </c>
      <c r="C115" t="str" cm="1">
        <f t="array" ref="C115">INDEX(_xlfn.TEXTSPLIT(B115, "-"), 1)</f>
        <v>590</v>
      </c>
      <c r="D115" t="str" cm="1">
        <f t="array" ref="D115">IFERROR(INDEX(_xlfn.TEXTSPLIT(B115, "-"), 2), "")</f>
        <v/>
      </c>
      <c r="E115" t="str">
        <f t="shared" si="3"/>
        <v>Muorica (Renamed Modica) is annexed by Syracuse</v>
      </c>
      <c r="F115" t="str">
        <f t="shared" si="4"/>
        <v/>
      </c>
      <c r="H115" t="b">
        <f t="shared" si="5"/>
        <v>0</v>
      </c>
      <c r="J115" s="3" t="str">
        <v>590</v>
      </c>
      <c r="K115" s="4" t="str">
        <v>Muorica (Renamed Modica) is annexed by Syracuse</v>
      </c>
      <c r="P115" t="str">
        <v>594</v>
      </c>
      <c r="Q115" t="str">
        <v>Solon, Athenian statesman, becomes Archon pre-582 (cf. ML6 and Plutarch Sol. 14)—later, when member of the Areopagus is appointed to effect social reforms in order to preserve order in Athens, which include the abolition of the security of debts on a debtor's person (Aristotle Ath. Pol. 6), returning exiled Athenian slaves (Solon fr. 4 in Ath. Pol. 12), changing the value of weights and measures to the Korinthian standard, prohibiting the export of grain from Attica and encouraging the planting of olives (Plut. Sol. 22-4), established the property classes (Ar. Ath. Pol. 7) and the council of 400 (Ar. Ath. Pol. 8).</v>
      </c>
    </row>
    <row r="116" spans="1:17" x14ac:dyDescent="0.25">
      <c r="A116" t="s">
        <v>115</v>
      </c>
      <c r="B116" t="str" cm="1">
        <f t="array" ref="B116">INDEX(_xlfn.TEXTSPLIT(A116, " "), 1)</f>
        <v>590</v>
      </c>
      <c r="C116" t="str" cm="1">
        <f t="array" ref="C116">INDEX(_xlfn.TEXTSPLIT(B116, "-"), 1)</f>
        <v>590</v>
      </c>
      <c r="D116" t="str" cm="1">
        <f t="array" ref="D116">IFERROR(INDEX(_xlfn.TEXTSPLIT(B116, "-"), 2), "")</f>
        <v/>
      </c>
      <c r="E116" t="str">
        <f t="shared" si="3"/>
        <v>Sappho, Greek poet, flourishes on island of Lesbos.</v>
      </c>
      <c r="F116" t="str">
        <f t="shared" si="4"/>
        <v/>
      </c>
      <c r="H116" t="b">
        <f t="shared" si="5"/>
        <v>0</v>
      </c>
      <c r="J116" s="3" t="str">
        <v>590</v>
      </c>
      <c r="K116" s="4" t="str">
        <v>Sappho, Greek poet, flourishes on island of Lesbos.</v>
      </c>
      <c r="P116" t="str">
        <v>592</v>
      </c>
      <c r="Q116" t="str">
        <v>Ephesus is sieged by Persia</v>
      </c>
    </row>
    <row r="117" spans="1:17" x14ac:dyDescent="0.25">
      <c r="A117" t="s">
        <v>116</v>
      </c>
      <c r="B117" t="str" cm="1">
        <f t="array" ref="B117">INDEX(_xlfn.TEXTSPLIT(A117, " "), 1)</f>
        <v>589</v>
      </c>
      <c r="C117" t="str" cm="1">
        <f t="array" ref="C117">INDEX(_xlfn.TEXTSPLIT(B117, "-"), 1)</f>
        <v>589</v>
      </c>
      <c r="D117" t="str" cm="1">
        <f t="array" ref="D117">IFERROR(INDEX(_xlfn.TEXTSPLIT(B117, "-"), 2), "")</f>
        <v/>
      </c>
      <c r="E117" t="str">
        <f t="shared" si="3"/>
        <v>Klazomenai is sieged by Lydia</v>
      </c>
      <c r="F117" t="str">
        <f t="shared" si="4"/>
        <v/>
      </c>
      <c r="H117" t="b">
        <f t="shared" si="5"/>
        <v>0</v>
      </c>
      <c r="J117" s="3" t="str">
        <v>589</v>
      </c>
      <c r="K117" s="4" t="str">
        <v>Klazomenai is sieged by Lydia</v>
      </c>
      <c r="P117" t="str">
        <v>590</v>
      </c>
      <c r="Q117" t="str">
        <v>Siege of Ephesus is abandoned, Lydia annexes Smyrna and Median-Lydian war starts</v>
      </c>
    </row>
    <row r="118" spans="1:17" x14ac:dyDescent="0.25">
      <c r="A118" t="s">
        <v>117</v>
      </c>
      <c r="B118" t="str" cm="1">
        <f t="array" ref="B118">INDEX(_xlfn.TEXTSPLIT(A118, " "), 1)</f>
        <v>588</v>
      </c>
      <c r="C118" t="str" cm="1">
        <f t="array" ref="C118">INDEX(_xlfn.TEXTSPLIT(B118, "-"), 1)</f>
        <v>588</v>
      </c>
      <c r="D118" t="str" cm="1">
        <f t="array" ref="D118">IFERROR(INDEX(_xlfn.TEXTSPLIT(B118, "-"), 2), "")</f>
        <v/>
      </c>
      <c r="E118" t="str">
        <f t="shared" si="3"/>
        <v>Poseidonia is founded by Sybaris</v>
      </c>
      <c r="F118" t="str">
        <f t="shared" si="4"/>
        <v/>
      </c>
      <c r="H118" t="b">
        <f t="shared" si="5"/>
        <v>0</v>
      </c>
      <c r="J118" s="3" t="str">
        <v>588</v>
      </c>
      <c r="K118" s="4" t="str">
        <v>Poseidonia is founded by Sybaris</v>
      </c>
      <c r="P118" t="str">
        <v>590</v>
      </c>
      <c r="Q118" t="str">
        <v>Muorica (Renamed Modica) is annexed by Syracuse</v>
      </c>
    </row>
    <row r="119" spans="1:17" x14ac:dyDescent="0.25">
      <c r="A119" t="s">
        <v>118</v>
      </c>
      <c r="B119" t="str" cm="1">
        <f t="array" ref="B119">INDEX(_xlfn.TEXTSPLIT(A119, " "), 1)</f>
        <v>587</v>
      </c>
      <c r="C119" t="str" cm="1">
        <f t="array" ref="C119">INDEX(_xlfn.TEXTSPLIT(B119, "-"), 1)</f>
        <v>587</v>
      </c>
      <c r="D119" t="str" cm="1">
        <f t="array" ref="D119">IFERROR(INDEX(_xlfn.TEXTSPLIT(B119, "-"), 2), "")</f>
        <v/>
      </c>
      <c r="E119" t="str">
        <f t="shared" si="3"/>
        <v>Siege of Klazomenai is abandoned by Lydia</v>
      </c>
      <c r="F119" t="str">
        <f t="shared" si="4"/>
        <v/>
      </c>
      <c r="H119" t="b">
        <f t="shared" si="5"/>
        <v>0</v>
      </c>
      <c r="J119" s="3" t="str">
        <v>587</v>
      </c>
      <c r="K119" s="4" t="str">
        <v>Siege of Klazomenai is abandoned by Lydia</v>
      </c>
      <c r="P119" t="str">
        <v>590</v>
      </c>
      <c r="Q119" t="str">
        <v>Sappho, Greek poet, flourishes on island of Lesbos.</v>
      </c>
    </row>
    <row r="120" spans="1:17" x14ac:dyDescent="0.25">
      <c r="A120" t="s">
        <v>119</v>
      </c>
      <c r="B120" t="str" cm="1">
        <f t="array" ref="B120">INDEX(_xlfn.TEXTSPLIT(A120, " "), 1)</f>
        <v>586</v>
      </c>
      <c r="C120" t="str" cm="1">
        <f t="array" ref="C120">INDEX(_xlfn.TEXTSPLIT(B120, "-"), 1)</f>
        <v>586</v>
      </c>
      <c r="D120" t="str" cm="1">
        <f t="array" ref="D120">IFERROR(INDEX(_xlfn.TEXTSPLIT(B120, "-"), 2), "")</f>
        <v/>
      </c>
      <c r="E120" t="str">
        <f t="shared" si="3"/>
        <v>Death of Lycophron tyrant of Corcyra</v>
      </c>
      <c r="F120" t="str">
        <f t="shared" si="4"/>
        <v/>
      </c>
      <c r="H120" t="b">
        <f t="shared" si="5"/>
        <v>0</v>
      </c>
      <c r="J120" s="3" t="str">
        <v>586</v>
      </c>
      <c r="K120" s="4" t="str">
        <v>Death of Lycophron tyrant of Corcyra</v>
      </c>
      <c r="P120" t="str">
        <v>589</v>
      </c>
      <c r="Q120" t="str">
        <v>Klazomenai is sieged by Lydia</v>
      </c>
    </row>
    <row r="121" spans="1:17" x14ac:dyDescent="0.25">
      <c r="A121" t="s">
        <v>120</v>
      </c>
      <c r="B121" t="str" cm="1">
        <f t="array" ref="B121">INDEX(_xlfn.TEXTSPLIT(A121, " "), 1)</f>
        <v>586</v>
      </c>
      <c r="C121" t="str" cm="1">
        <f t="array" ref="C121">INDEX(_xlfn.TEXTSPLIT(B121, "-"), 1)</f>
        <v>586</v>
      </c>
      <c r="D121" t="str" cm="1">
        <f t="array" ref="D121">IFERROR(INDEX(_xlfn.TEXTSPLIT(B121, "-"), 2), "")</f>
        <v/>
      </c>
      <c r="E121" t="str">
        <f t="shared" si="3"/>
        <v>Plataea gains independence from Thebai</v>
      </c>
      <c r="F121" t="str">
        <f t="shared" si="4"/>
        <v/>
      </c>
      <c r="H121" t="b">
        <f t="shared" si="5"/>
        <v>0</v>
      </c>
      <c r="J121" s="3" t="str">
        <v>586</v>
      </c>
      <c r="K121" s="4" t="str">
        <v>Plataea gains independence from Thebai</v>
      </c>
      <c r="P121" t="str">
        <v>588</v>
      </c>
      <c r="Q121" t="str">
        <v>Poseidonia is founded by Sybaris</v>
      </c>
    </row>
    <row r="122" spans="1:17" x14ac:dyDescent="0.25">
      <c r="A122" t="s">
        <v>121</v>
      </c>
      <c r="B122" t="str" cm="1">
        <f t="array" ref="B122">INDEX(_xlfn.TEXTSPLIT(A122, " "), 1)</f>
        <v>585</v>
      </c>
      <c r="C122" t="str" cm="1">
        <f t="array" ref="C122">INDEX(_xlfn.TEXTSPLIT(B122, "-"), 1)</f>
        <v>585</v>
      </c>
      <c r="D122" t="str" cm="1">
        <f t="array" ref="D122">IFERROR(INDEX(_xlfn.TEXTSPLIT(B122, "-"), 2), "")</f>
        <v/>
      </c>
      <c r="E122" t="str">
        <f t="shared" si="3"/>
        <v>Kirrha is destroyed</v>
      </c>
      <c r="F122" t="str">
        <f t="shared" si="4"/>
        <v/>
      </c>
      <c r="H122" t="b">
        <f t="shared" si="5"/>
        <v>0</v>
      </c>
      <c r="J122" s="3" t="str">
        <v>585</v>
      </c>
      <c r="K122" s="4" t="str">
        <v>Kirrha is destroyed</v>
      </c>
      <c r="P122" t="str">
        <v>587</v>
      </c>
      <c r="Q122" t="str">
        <v>Siege of Klazomenai is abandoned by Lydia</v>
      </c>
    </row>
    <row r="123" spans="1:17" x14ac:dyDescent="0.25">
      <c r="A123" t="s">
        <v>122</v>
      </c>
      <c r="B123" t="str" cm="1">
        <f t="array" ref="B123">INDEX(_xlfn.TEXTSPLIT(A123, " "), 1)</f>
        <v>585</v>
      </c>
      <c r="C123" t="str" cm="1">
        <f t="array" ref="C123">INDEX(_xlfn.TEXTSPLIT(B123, "-"), 1)</f>
        <v>585</v>
      </c>
      <c r="D123" t="str" cm="1">
        <f t="array" ref="D123">IFERROR(INDEX(_xlfn.TEXTSPLIT(B123, "-"), 2), "")</f>
        <v/>
      </c>
      <c r="E123" t="str">
        <f t="shared" si="3"/>
        <v>Lydian-Median border set at Halys River</v>
      </c>
      <c r="F123" t="str">
        <f t="shared" si="4"/>
        <v/>
      </c>
      <c r="H123" t="b">
        <f t="shared" si="5"/>
        <v>0</v>
      </c>
      <c r="J123" s="3" t="str">
        <v>585</v>
      </c>
      <c r="K123" s="4" t="str">
        <v>Lydian-Median border set at Halys River</v>
      </c>
      <c r="P123" t="str">
        <v>586</v>
      </c>
      <c r="Q123" t="str">
        <v>Death of Lycophron tyrant of Corcyra</v>
      </c>
    </row>
    <row r="124" spans="1:17" x14ac:dyDescent="0.25">
      <c r="A124" t="s">
        <v>123</v>
      </c>
      <c r="B124" t="str" cm="1">
        <f t="array" ref="B124">INDEX(_xlfn.TEXTSPLIT(A124, " "), 1)</f>
        <v>585</v>
      </c>
      <c r="C124" t="str" cm="1">
        <f t="array" ref="C124">INDEX(_xlfn.TEXTSPLIT(B124, "-"), 1)</f>
        <v>585</v>
      </c>
      <c r="D124" t="str" cm="1">
        <f t="array" ref="D124">IFERROR(INDEX(_xlfn.TEXTSPLIT(B124, "-"), 2), "")</f>
        <v/>
      </c>
      <c r="E124" t="str">
        <f t="shared" si="3"/>
        <v>The philosopher Thales of Miletus predicts a solar eclipse that occurs during the Battle of Halys.</v>
      </c>
      <c r="F124" t="str">
        <f t="shared" si="4"/>
        <v/>
      </c>
      <c r="H124" t="b">
        <f t="shared" si="5"/>
        <v>0</v>
      </c>
      <c r="J124" s="3" t="str">
        <v>585</v>
      </c>
      <c r="K124" s="4" t="str">
        <v>The philosopher Thales of Miletus predicts a solar eclipse that occurs during the Battle of Halys.</v>
      </c>
      <c r="P124" t="str">
        <v>586</v>
      </c>
      <c r="Q124" t="str">
        <v>Plataea gains independence from Thebai</v>
      </c>
    </row>
    <row r="125" spans="1:17" x14ac:dyDescent="0.25">
      <c r="A125" t="s">
        <v>124</v>
      </c>
      <c r="B125" t="str" cm="1">
        <f t="array" ref="B125">INDEX(_xlfn.TEXTSPLIT(A125, " "), 1)</f>
        <v>585</v>
      </c>
      <c r="C125" t="str" cm="1">
        <f t="array" ref="C125">INDEX(_xlfn.TEXTSPLIT(B125, "-"), 1)</f>
        <v>585</v>
      </c>
      <c r="D125" t="str" cm="1">
        <f t="array" ref="D125">IFERROR(INDEX(_xlfn.TEXTSPLIT(B125, "-"), 2), "")</f>
        <v/>
      </c>
      <c r="E125" t="str">
        <f t="shared" si="3"/>
        <v>Periander is overthrown by Psammetichus</v>
      </c>
      <c r="F125" t="str">
        <f t="shared" si="4"/>
        <v/>
      </c>
      <c r="H125" t="b">
        <f t="shared" si="5"/>
        <v>0</v>
      </c>
      <c r="J125" s="3" t="str">
        <v>585</v>
      </c>
      <c r="K125" s="4" t="str">
        <v>Periander is overthrown by Psammetichus</v>
      </c>
      <c r="P125" t="str">
        <v>585</v>
      </c>
      <c r="Q125" t="str">
        <v>Kirrha is destroyed</v>
      </c>
    </row>
    <row r="126" spans="1:17" x14ac:dyDescent="0.25">
      <c r="A126" t="s">
        <v>125</v>
      </c>
      <c r="B126" t="str" cm="1">
        <f t="array" ref="B126">INDEX(_xlfn.TEXTSPLIT(A126, " "), 1)</f>
        <v>585</v>
      </c>
      <c r="C126" t="str" cm="1">
        <f t="array" ref="C126">INDEX(_xlfn.TEXTSPLIT(B126, "-"), 1)</f>
        <v>585</v>
      </c>
      <c r="D126" t="str" cm="1">
        <f t="array" ref="D126">IFERROR(INDEX(_xlfn.TEXTSPLIT(B126, "-"), 2), "")</f>
        <v/>
      </c>
      <c r="E126" t="str">
        <f t="shared" si="3"/>
        <v>End of the First Sacred War</v>
      </c>
      <c r="F126" t="str">
        <f t="shared" si="4"/>
        <v/>
      </c>
      <c r="H126" t="b">
        <f t="shared" si="5"/>
        <v>0</v>
      </c>
      <c r="J126" s="3" t="str">
        <v>585</v>
      </c>
      <c r="K126" s="4" t="str">
        <v>End of the First Sacred War</v>
      </c>
      <c r="P126" t="str">
        <v>585</v>
      </c>
      <c r="Q126" t="str">
        <v>Lydian-Median border set at Halys River</v>
      </c>
    </row>
    <row r="127" spans="1:17" x14ac:dyDescent="0.25">
      <c r="A127" t="s">
        <v>126</v>
      </c>
      <c r="B127" t="str" cm="1">
        <f t="array" ref="B127">INDEX(_xlfn.TEXTSPLIT(A127, " "), 1)</f>
        <v>583</v>
      </c>
      <c r="C127" t="str" cm="1">
        <f t="array" ref="C127">INDEX(_xlfn.TEXTSPLIT(B127, "-"), 1)</f>
        <v>583</v>
      </c>
      <c r="D127" t="str" cm="1">
        <f t="array" ref="D127">IFERROR(INDEX(_xlfn.TEXTSPLIT(B127, "-"), 2), "")</f>
        <v/>
      </c>
      <c r="E127" t="str">
        <f t="shared" si="3"/>
        <v>Psammetichus is overthrown by Korinth</v>
      </c>
      <c r="F127" t="str">
        <f t="shared" si="4"/>
        <v/>
      </c>
      <c r="H127" t="b">
        <f t="shared" si="5"/>
        <v>0</v>
      </c>
      <c r="J127" s="3" t="str">
        <v>583</v>
      </c>
      <c r="K127" s="4" t="str">
        <v>Psammetichus is overthrown by Korinth</v>
      </c>
      <c r="P127" t="str">
        <v>585</v>
      </c>
      <c r="Q127" t="str">
        <v>The philosopher Thales of Miletus predicts a solar eclipse that occurs during the Battle of Halys.</v>
      </c>
    </row>
    <row r="128" spans="1:17" x14ac:dyDescent="0.25">
      <c r="A128" t="s">
        <v>127</v>
      </c>
      <c r="B128" t="str" cm="1">
        <f t="array" ref="B128">INDEX(_xlfn.TEXTSPLIT(A128, " "), 1)</f>
        <v>582</v>
      </c>
      <c r="C128" t="str" cm="1">
        <f t="array" ref="C128">INDEX(_xlfn.TEXTSPLIT(B128, "-"), 1)</f>
        <v>582</v>
      </c>
      <c r="D128" t="str" cm="1">
        <f t="array" ref="D128">IFERROR(INDEX(_xlfn.TEXTSPLIT(B128, "-"), 2), "")</f>
        <v/>
      </c>
      <c r="E128" t="str">
        <f t="shared" si="3"/>
        <v>Akragas is founded by Gelans</v>
      </c>
      <c r="F128" t="str">
        <f t="shared" si="4"/>
        <v/>
      </c>
      <c r="H128" t="b">
        <f t="shared" si="5"/>
        <v>0</v>
      </c>
      <c r="J128" s="3" t="str">
        <v>582</v>
      </c>
      <c r="K128" s="4" t="str">
        <v>Akragas is founded by Gelans</v>
      </c>
      <c r="P128" t="str">
        <v>585</v>
      </c>
      <c r="Q128" t="str">
        <v>Periander is overthrown by Psammetichus</v>
      </c>
    </row>
    <row r="129" spans="1:17" x14ac:dyDescent="0.25">
      <c r="A129" t="s">
        <v>128</v>
      </c>
      <c r="B129" t="str" cm="1">
        <f t="array" ref="B129">INDEX(_xlfn.TEXTSPLIT(A129, " "), 1)</f>
        <v>582</v>
      </c>
      <c r="C129" t="str" cm="1">
        <f t="array" ref="C129">INDEX(_xlfn.TEXTSPLIT(B129, "-"), 1)</f>
        <v>582</v>
      </c>
      <c r="D129" t="str" cm="1">
        <f t="array" ref="D129">IFERROR(INDEX(_xlfn.TEXTSPLIT(B129, "-"), 2), "")</f>
        <v/>
      </c>
      <c r="E129" t="str">
        <f t="shared" si="3"/>
        <v>First recorded Pythian Games</v>
      </c>
      <c r="F129" t="str">
        <f t="shared" si="4"/>
        <v/>
      </c>
      <c r="H129" t="b">
        <f t="shared" si="5"/>
        <v>0</v>
      </c>
      <c r="J129" s="3" t="str">
        <v>582</v>
      </c>
      <c r="K129" s="4" t="str">
        <v>First recorded Pythian Games</v>
      </c>
      <c r="P129" t="str">
        <v>585</v>
      </c>
      <c r="Q129" t="str">
        <v>End of the First Sacred War</v>
      </c>
    </row>
    <row r="130" spans="1:17" x14ac:dyDescent="0.25">
      <c r="A130" t="s">
        <v>129</v>
      </c>
      <c r="B130" t="str" cm="1">
        <f t="array" ref="B130">INDEX(_xlfn.TEXTSPLIT(A130, " "), 1)</f>
        <v>581</v>
      </c>
      <c r="C130" t="str" cm="1">
        <f t="array" ref="C130">INDEX(_xlfn.TEXTSPLIT(B130, "-"), 1)</f>
        <v>581</v>
      </c>
      <c r="D130" t="str" cm="1">
        <f t="array" ref="D130">IFERROR(INDEX(_xlfn.TEXTSPLIT(B130, "-"), 2), "")</f>
        <v/>
      </c>
      <c r="E130" t="str">
        <f t="shared" si="3"/>
        <v>Selinus attacks Motya</v>
      </c>
      <c r="F130" t="str">
        <f t="shared" si="4"/>
        <v/>
      </c>
      <c r="H130" t="b">
        <f t="shared" si="5"/>
        <v>0</v>
      </c>
      <c r="J130" s="3" t="str">
        <v>581</v>
      </c>
      <c r="K130" s="4" t="str">
        <v>Selinus attacks Motya</v>
      </c>
      <c r="P130" t="str">
        <v>583</v>
      </c>
      <c r="Q130" t="str">
        <v>Psammetichus is overthrown by Korinth</v>
      </c>
    </row>
    <row r="131" spans="1:17" x14ac:dyDescent="0.25">
      <c r="A131" t="s">
        <v>130</v>
      </c>
      <c r="B131" t="str" cm="1">
        <f t="array" ref="B131">INDEX(_xlfn.TEXTSPLIT(A131, " "), 1)</f>
        <v>581</v>
      </c>
      <c r="C131" t="str" cm="1">
        <f t="array" ref="C131">INDEX(_xlfn.TEXTSPLIT(B131, "-"), 1)</f>
        <v>581</v>
      </c>
      <c r="D131" t="str" cm="1">
        <f t="array" ref="D131">IFERROR(INDEX(_xlfn.TEXTSPLIT(B131, "-"), 2), "")</f>
        <v/>
      </c>
      <c r="E131" t="str">
        <f t="shared" ref="E131:E194" si="6">_xlfn.LET(
  _xlpm.szoveg,
  MID(A131, SEARCH(" ", A131) + 1, LEN(A131)),
  IF(ISNUMBER(SEARCH("-",B131)), _xlpm.szoveg &amp; " --&gt;", _xlpm.szoveg)
)</f>
        <v>Korinth join the Peloponnesian League</v>
      </c>
      <c r="F131" t="str">
        <f t="shared" ref="F131:F194" si="7">_xlfn.LET(
  _xlpm.szoveg,
  MID(A131, SEARCH(" ", A131) + 1, LEN(A131)),
  IF(ISNUMBER(SEARCH("-",B131)), "--&gt; " &amp; _xlpm.szoveg, "")
)</f>
        <v/>
      </c>
      <c r="H131" t="b">
        <f t="shared" ref="H131:H194" si="8">ISNUMBER(SEARCH("-", B131))</f>
        <v>0</v>
      </c>
      <c r="J131" s="3" t="str">
        <v>581</v>
      </c>
      <c r="K131" s="4" t="str">
        <v>Korinth join the Peloponnesian League</v>
      </c>
      <c r="P131" t="str">
        <v>582</v>
      </c>
      <c r="Q131" t="str">
        <v>Akragas is founded by Gelans</v>
      </c>
    </row>
    <row r="132" spans="1:17" x14ac:dyDescent="0.25">
      <c r="A132" t="s">
        <v>131</v>
      </c>
      <c r="B132" t="str" cm="1">
        <f t="array" ref="B132">INDEX(_xlfn.TEXTSPLIT(A132, " "), 1)</f>
        <v>580</v>
      </c>
      <c r="C132" t="str" cm="1">
        <f t="array" ref="C132">INDEX(_xlfn.TEXTSPLIT(B132, "-"), 1)</f>
        <v>580</v>
      </c>
      <c r="D132" t="str" cm="1">
        <f t="array" ref="D132">IFERROR(INDEX(_xlfn.TEXTSPLIT(B132, "-"), 2), "")</f>
        <v/>
      </c>
      <c r="E132" t="str">
        <f t="shared" si="6"/>
        <v>Foundation of Parthenope</v>
      </c>
      <c r="F132" t="str">
        <f t="shared" si="7"/>
        <v/>
      </c>
      <c r="H132" t="b">
        <f t="shared" si="8"/>
        <v>0</v>
      </c>
      <c r="J132" s="3" t="str">
        <v>580</v>
      </c>
      <c r="K132" s="4" t="str">
        <v>Foundation of Parthenope</v>
      </c>
      <c r="P132" t="str">
        <v>582</v>
      </c>
      <c r="Q132" t="str">
        <v>First recorded Pythian Games</v>
      </c>
    </row>
    <row r="133" spans="1:17" x14ac:dyDescent="0.25">
      <c r="A133" t="s">
        <v>132</v>
      </c>
      <c r="B133" t="str" cm="1">
        <f t="array" ref="B133">INDEX(_xlfn.TEXTSPLIT(A133, " "), 1)</f>
        <v>580</v>
      </c>
      <c r="C133" t="str" cm="1">
        <f t="array" ref="C133">INDEX(_xlfn.TEXTSPLIT(B133, "-"), 1)</f>
        <v>580</v>
      </c>
      <c r="D133" t="str" cm="1">
        <f t="array" ref="D133">IFERROR(INDEX(_xlfn.TEXTSPLIT(B133, "-"), 2), "")</f>
        <v/>
      </c>
      <c r="E133" t="str">
        <f t="shared" si="6"/>
        <v>Selinus is defeated by Carthage and withdraws from Motya</v>
      </c>
      <c r="F133" t="str">
        <f t="shared" si="7"/>
        <v/>
      </c>
      <c r="H133" t="b">
        <f t="shared" si="8"/>
        <v>0</v>
      </c>
      <c r="J133" s="3" t="str">
        <v>580</v>
      </c>
      <c r="K133" s="4" t="str">
        <v>Selinus is defeated by Carthage and withdraws from Motya</v>
      </c>
      <c r="P133" t="str">
        <v>581</v>
      </c>
      <c r="Q133" t="str">
        <v>Selinus attacks Motya</v>
      </c>
    </row>
    <row r="134" spans="1:17" x14ac:dyDescent="0.25">
      <c r="A134" t="s">
        <v>133</v>
      </c>
      <c r="B134" t="str" cm="1">
        <f t="array" ref="B134">INDEX(_xlfn.TEXTSPLIT(A134, " "), 1)</f>
        <v>580</v>
      </c>
      <c r="C134" t="str" cm="1">
        <f t="array" ref="C134">INDEX(_xlfn.TEXTSPLIT(B134, "-"), 1)</f>
        <v>580</v>
      </c>
      <c r="D134" t="str" cm="1">
        <f t="array" ref="D134">IFERROR(INDEX(_xlfn.TEXTSPLIT(B134, "-"), 2), "")</f>
        <v/>
      </c>
      <c r="E134" t="str">
        <f t="shared" si="6"/>
        <v>Periander is overthrown by democrats in Ambrakia</v>
      </c>
      <c r="F134" t="str">
        <f t="shared" si="7"/>
        <v/>
      </c>
      <c r="H134" t="b">
        <f t="shared" si="8"/>
        <v>0</v>
      </c>
      <c r="J134" s="3" t="str">
        <v>580</v>
      </c>
      <c r="K134" s="4" t="str">
        <v>Periander is overthrown by democrats in Ambrakia</v>
      </c>
      <c r="P134" t="str">
        <v>581</v>
      </c>
      <c r="Q134" t="str">
        <v>Korinth join the Peloponnesian League</v>
      </c>
    </row>
    <row r="135" spans="1:17" x14ac:dyDescent="0.25">
      <c r="A135" t="s">
        <v>134</v>
      </c>
      <c r="B135" t="str" cm="1">
        <f t="array" ref="B135">INDEX(_xlfn.TEXTSPLIT(A135, " "), 1)</f>
        <v>580</v>
      </c>
      <c r="C135" t="str" cm="1">
        <f t="array" ref="C135">INDEX(_xlfn.TEXTSPLIT(B135, "-"), 1)</f>
        <v>580</v>
      </c>
      <c r="D135" t="str" cm="1">
        <f t="array" ref="D135">IFERROR(INDEX(_xlfn.TEXTSPLIT(B135, "-"), 2), "")</f>
        <v/>
      </c>
      <c r="E135" t="str">
        <f t="shared" si="6"/>
        <v>Elis joins the Peloponnesian League</v>
      </c>
      <c r="F135" t="str">
        <f t="shared" si="7"/>
        <v/>
      </c>
      <c r="H135" t="b">
        <f t="shared" si="8"/>
        <v>0</v>
      </c>
      <c r="J135" s="3" t="str">
        <v>580</v>
      </c>
      <c r="K135" s="4" t="str">
        <v>Elis joins the Peloponnesian League</v>
      </c>
      <c r="P135" t="str">
        <v>580</v>
      </c>
      <c r="Q135" t="str">
        <v>Foundation of Parthenope</v>
      </c>
    </row>
    <row r="136" spans="1:17" x14ac:dyDescent="0.25">
      <c r="A136" t="s">
        <v>135</v>
      </c>
      <c r="B136" t="str" cm="1">
        <f t="array" ref="B136">INDEX(_xlfn.TEXTSPLIT(A136, " "), 1)</f>
        <v>580</v>
      </c>
      <c r="C136" t="str" cm="1">
        <f t="array" ref="C136">INDEX(_xlfn.TEXTSPLIT(B136, "-"), 1)</f>
        <v>580</v>
      </c>
      <c r="D136" t="str" cm="1">
        <f t="array" ref="D136">IFERROR(INDEX(_xlfn.TEXTSPLIT(B136, "-"), 2), "")</f>
        <v/>
      </c>
      <c r="E136" t="str">
        <f t="shared" si="6"/>
        <v>Lipari is founded by Knidosi</v>
      </c>
      <c r="F136" t="str">
        <f t="shared" si="7"/>
        <v/>
      </c>
      <c r="H136" t="b">
        <f t="shared" si="8"/>
        <v>0</v>
      </c>
      <c r="J136" s="3" t="str">
        <v>580</v>
      </c>
      <c r="K136" s="4" t="str">
        <v>Lipari is founded by Knidosi</v>
      </c>
      <c r="P136" t="str">
        <v>580</v>
      </c>
      <c r="Q136" t="str">
        <v>Selinus is defeated by Carthage and withdraws from Motya</v>
      </c>
    </row>
    <row r="137" spans="1:17" x14ac:dyDescent="0.25">
      <c r="A137" t="s">
        <v>136</v>
      </c>
      <c r="B137" t="str" cm="1">
        <f t="array" ref="B137">INDEX(_xlfn.TEXTSPLIT(A137, " "), 1)</f>
        <v>578</v>
      </c>
      <c r="C137" t="str" cm="1">
        <f t="array" ref="C137">INDEX(_xlfn.TEXTSPLIT(B137, "-"), 1)</f>
        <v>578</v>
      </c>
      <c r="D137" t="str" cm="1">
        <f t="array" ref="D137">IFERROR(INDEX(_xlfn.TEXTSPLIT(B137, "-"), 2), "")</f>
        <v/>
      </c>
      <c r="E137" t="str">
        <f t="shared" si="6"/>
        <v>Thrasybulos dies</v>
      </c>
      <c r="F137" t="str">
        <f t="shared" si="7"/>
        <v/>
      </c>
      <c r="H137" t="b">
        <f t="shared" si="8"/>
        <v>0</v>
      </c>
      <c r="J137" s="3" t="str">
        <v>578</v>
      </c>
      <c r="K137" s="4" t="str">
        <v>Thrasybulos dies</v>
      </c>
      <c r="P137" t="str">
        <v>580</v>
      </c>
      <c r="Q137" t="str">
        <v>Periander is overthrown by democrats in Ambrakia</v>
      </c>
    </row>
    <row r="138" spans="1:17" x14ac:dyDescent="0.25">
      <c r="A138" t="s">
        <v>137</v>
      </c>
      <c r="B138" t="str" cm="1">
        <f t="array" ref="B138">INDEX(_xlfn.TEXTSPLIT(A138, " "), 1)</f>
        <v>575</v>
      </c>
      <c r="C138" t="str" cm="1">
        <f t="array" ref="C138">INDEX(_xlfn.TEXTSPLIT(B138, "-"), 1)</f>
        <v>575</v>
      </c>
      <c r="D138" t="str" cm="1">
        <f t="array" ref="D138">IFERROR(INDEX(_xlfn.TEXTSPLIT(B138, "-"), 2), "")</f>
        <v/>
      </c>
      <c r="E138" t="str">
        <f t="shared" si="6"/>
        <v>Empúries, also known as Ampurias (Greek: Ἐμπόριον, Catalan: Empúries [əmˈpuɾiəs], Spanish: Ampurias [amˈpuɾjas]), a town on the Mediterranean coast of the Catalan comarca of Alt Empordà in Catalonia, Spain is founded by Greek colonists from Phocaea with the name of Ἐμπόριον (Emporion, meaning "trading place", cf. emporion).</v>
      </c>
      <c r="F138" t="str">
        <f t="shared" si="7"/>
        <v/>
      </c>
      <c r="H138" t="b">
        <f t="shared" si="8"/>
        <v>0</v>
      </c>
      <c r="J138" s="3" t="str">
        <v>575</v>
      </c>
      <c r="K138" s="4" t="str">
        <v>Empúries, also known as Ampurias (Greek: Ἐμπόριον, Catalan: Empúries [əmˈpuɾiəs], Spanish: Ampurias [amˈpuɾjas]), a town on the Mediterranean coast of the Catalan comarca of Alt Empordà in Catalonia, Spain is founded by Greek colonists from Phocaea with the name of Ἐμπόριον (Emporion, meaning "trading place", cf. emporion).</v>
      </c>
      <c r="P138" t="str">
        <v>580</v>
      </c>
      <c r="Q138" t="str">
        <v>Elis joins the Peloponnesian League</v>
      </c>
    </row>
    <row r="139" spans="1:17" x14ac:dyDescent="0.25">
      <c r="A139" t="s">
        <v>138</v>
      </c>
      <c r="B139" t="str" cm="1">
        <f t="array" ref="B139">INDEX(_xlfn.TEXTSPLIT(A139, " "), 1)</f>
        <v>572</v>
      </c>
      <c r="C139" t="str" cm="1">
        <f t="array" ref="C139">INDEX(_xlfn.TEXTSPLIT(B139, "-"), 1)</f>
        <v>572</v>
      </c>
      <c r="D139" t="str" cm="1">
        <f t="array" ref="D139">IFERROR(INDEX(_xlfn.TEXTSPLIT(B139, "-"), 2), "")</f>
        <v/>
      </c>
      <c r="E139" t="str">
        <f t="shared" si="6"/>
        <v>Pisa and Olympia are annexed by Elis</v>
      </c>
      <c r="F139" t="str">
        <f t="shared" si="7"/>
        <v/>
      </c>
      <c r="H139" t="b">
        <f t="shared" si="8"/>
        <v>0</v>
      </c>
      <c r="J139" s="3" t="str">
        <v>572</v>
      </c>
      <c r="K139" s="4" t="str">
        <v>Pisa and Olympia are annexed by Elis</v>
      </c>
      <c r="P139" t="str">
        <v>580</v>
      </c>
      <c r="Q139" t="str">
        <v>Lipari is founded by Knidosi</v>
      </c>
    </row>
    <row r="140" spans="1:17" x14ac:dyDescent="0.25">
      <c r="A140" t="s">
        <v>139</v>
      </c>
      <c r="B140" t="str" cm="1">
        <f t="array" ref="B140">INDEX(_xlfn.TEXTSPLIT(A140, " "), 1)</f>
        <v>570</v>
      </c>
      <c r="C140" t="str" cm="1">
        <f t="array" ref="C140">INDEX(_xlfn.TEXTSPLIT(B140, "-"), 1)</f>
        <v>570</v>
      </c>
      <c r="D140" t="str" cm="1">
        <f t="array" ref="D140">IFERROR(INDEX(_xlfn.TEXTSPLIT(B140, "-"), 2), "")</f>
        <v/>
      </c>
      <c r="E140" t="str">
        <f t="shared" si="6"/>
        <v>Akragas is overthrown by Phalaris</v>
      </c>
      <c r="F140" t="str">
        <f t="shared" si="7"/>
        <v/>
      </c>
      <c r="H140" t="b">
        <f t="shared" si="8"/>
        <v>0</v>
      </c>
      <c r="J140" s="3" t="str">
        <v>570</v>
      </c>
      <c r="K140" s="4" t="str">
        <v>Akragas is overthrown by Phalaris</v>
      </c>
      <c r="P140" t="str">
        <v>578</v>
      </c>
      <c r="Q140" t="str">
        <v>Thrasybulos dies</v>
      </c>
    </row>
    <row r="141" spans="1:17" x14ac:dyDescent="0.25">
      <c r="A141" t="s">
        <v>140</v>
      </c>
      <c r="B141" t="str" cm="1">
        <f t="array" ref="B141">INDEX(_xlfn.TEXTSPLIT(A141, " "), 1)</f>
        <v>570</v>
      </c>
      <c r="C141" t="str" cm="1">
        <f t="array" ref="C141">INDEX(_xlfn.TEXTSPLIT(B141, "-"), 1)</f>
        <v>570</v>
      </c>
      <c r="D141" t="str" cm="1">
        <f t="array" ref="D141">IFERROR(INDEX(_xlfn.TEXTSPLIT(B141, "-"), 2), "")</f>
        <v/>
      </c>
      <c r="E141" t="str">
        <f t="shared" si="6"/>
        <v>Phocaeans from Massalia (modern day Marseille) founded the colony of Monoikos (Monaco).[2]</v>
      </c>
      <c r="F141" t="str">
        <f t="shared" si="7"/>
        <v/>
      </c>
      <c r="H141" t="b">
        <f t="shared" si="8"/>
        <v>0</v>
      </c>
      <c r="J141" s="3" t="str">
        <v>570</v>
      </c>
      <c r="K141" s="4" t="str">
        <v>Phocaeans from Massalia (modern day Marseille) founded the colony of Monoikos (Monaco).[2]</v>
      </c>
      <c r="P141" t="str">
        <v>575</v>
      </c>
      <c r="Q141" t="str">
        <v>Empúries, also known as Ampurias (Greek: Ἐμπόριον, Catalan: Empúries [əmˈpuɾiəs], Spanish: Ampurias [amˈpuɾjas]), a town on the Mediterranean coast of the Catalan comarca of Alt Empordà in Catalonia, Spain is founded by Greek colonists from Phocaea with the name of Ἐμπόριον (Emporion, meaning "trading place", cf. emporion).</v>
      </c>
    </row>
    <row r="142" spans="1:17" x14ac:dyDescent="0.25">
      <c r="A142" t="s">
        <v>141</v>
      </c>
      <c r="B142" t="str" cm="1">
        <f t="array" ref="B142">INDEX(_xlfn.TEXTSPLIT(A142, " "), 1)</f>
        <v>569</v>
      </c>
      <c r="C142" t="str" cm="1">
        <f t="array" ref="C142">INDEX(_xlfn.TEXTSPLIT(B142, "-"), 1)</f>
        <v>569</v>
      </c>
      <c r="D142" t="str" cm="1">
        <f t="array" ref="D142">IFERROR(INDEX(_xlfn.TEXTSPLIT(B142, "-"), 2), "")</f>
        <v/>
      </c>
      <c r="E142" t="str">
        <f t="shared" si="6"/>
        <v>Pythagoras is born.</v>
      </c>
      <c r="F142" t="str">
        <f t="shared" si="7"/>
        <v/>
      </c>
      <c r="H142" t="b">
        <f t="shared" si="8"/>
        <v>0</v>
      </c>
      <c r="J142" s="3" t="str">
        <v>569</v>
      </c>
      <c r="K142" s="4" t="str">
        <v>Pythagoras is born.</v>
      </c>
      <c r="P142" t="str">
        <v>572</v>
      </c>
      <c r="Q142" t="str">
        <v>Pisa and Olympia are annexed by Elis</v>
      </c>
    </row>
    <row r="143" spans="1:17" x14ac:dyDescent="0.25">
      <c r="A143" t="s">
        <v>142</v>
      </c>
      <c r="B143" t="str" cm="1">
        <f t="array" ref="B143">INDEX(_xlfn.TEXTSPLIT(A143, " "), 1)</f>
        <v>565</v>
      </c>
      <c r="C143" t="str" cm="1">
        <f t="array" ref="C143">INDEX(_xlfn.TEXTSPLIT(B143, "-"), 1)</f>
        <v>565</v>
      </c>
      <c r="D143" t="str" cm="1">
        <f t="array" ref="D143">IFERROR(INDEX(_xlfn.TEXTSPLIT(B143, "-"), 2), "")</f>
        <v/>
      </c>
      <c r="E143" t="str">
        <f t="shared" si="6"/>
        <v>Peisistratos, Athenian general, organizes Diakrioi, party of poor people.</v>
      </c>
      <c r="F143" t="str">
        <f t="shared" si="7"/>
        <v/>
      </c>
      <c r="H143" t="b">
        <f t="shared" si="8"/>
        <v>0</v>
      </c>
      <c r="J143" s="3" t="str">
        <v>565</v>
      </c>
      <c r="K143" s="4" t="str">
        <v>Peisistratos, Athenian general, organizes Diakrioi, party of poor people.</v>
      </c>
      <c r="P143" t="str">
        <v>570</v>
      </c>
      <c r="Q143" t="str">
        <v>Akragas is overthrown by Phalaris</v>
      </c>
    </row>
    <row r="144" spans="1:17" x14ac:dyDescent="0.25">
      <c r="A144" t="s">
        <v>143</v>
      </c>
      <c r="B144" t="str" cm="1">
        <f t="array" ref="B144">INDEX(_xlfn.TEXTSPLIT(A144, " "), 1)</f>
        <v>561</v>
      </c>
      <c r="C144" t="str" cm="1">
        <f t="array" ref="C144">INDEX(_xlfn.TEXTSPLIT(B144, "-"), 1)</f>
        <v>561</v>
      </c>
      <c r="D144" t="str" cm="1">
        <f t="array" ref="D144">IFERROR(INDEX(_xlfn.TEXTSPLIT(B144, "-"), 2), "")</f>
        <v/>
      </c>
      <c r="E144" t="str">
        <f t="shared" si="6"/>
        <v>Peisistratos takes power in Athens for first time.</v>
      </c>
      <c r="F144" t="str">
        <f t="shared" si="7"/>
        <v/>
      </c>
      <c r="H144" t="b">
        <f t="shared" si="8"/>
        <v>0</v>
      </c>
      <c r="J144" s="3" t="str">
        <v>561</v>
      </c>
      <c r="K144" s="4" t="str">
        <v>Peisistratos takes power in Athens for first time.</v>
      </c>
      <c r="P144" t="str">
        <v>570</v>
      </c>
      <c r="Q144" t="str">
        <v>Phocaeans from Massalia (modern day Marseille) founded the colony of Monoikos (Monaco).[2]</v>
      </c>
    </row>
    <row r="145" spans="1:17" x14ac:dyDescent="0.25">
      <c r="A145" t="s">
        <v>144</v>
      </c>
      <c r="B145" t="str" cm="1">
        <f t="array" ref="B145">INDEX(_xlfn.TEXTSPLIT(A145, " "), 1)</f>
        <v>560</v>
      </c>
      <c r="C145" t="str" cm="1">
        <f t="array" ref="C145">INDEX(_xlfn.TEXTSPLIT(B145, "-"), 1)</f>
        <v>560</v>
      </c>
      <c r="D145" t="str" cm="1">
        <f t="array" ref="D145">IFERROR(INDEX(_xlfn.TEXTSPLIT(B145, "-"), 2), "")</f>
        <v/>
      </c>
      <c r="E145" t="str">
        <f t="shared" si="6"/>
        <v>Ephesus is besieged by Lydia</v>
      </c>
      <c r="F145" t="str">
        <f t="shared" si="7"/>
        <v/>
      </c>
      <c r="H145" t="b">
        <f t="shared" si="8"/>
        <v>0</v>
      </c>
      <c r="J145" s="3" t="str">
        <v>560</v>
      </c>
      <c r="K145" s="4" t="str">
        <v>Ephesus is besieged by Lydia</v>
      </c>
      <c r="P145" t="str">
        <v>569</v>
      </c>
      <c r="Q145" t="str">
        <v>Pythagoras is born.</v>
      </c>
    </row>
    <row r="146" spans="1:17" x14ac:dyDescent="0.25">
      <c r="A146" t="s">
        <v>145</v>
      </c>
      <c r="B146" t="str" cm="1">
        <f t="array" ref="B146">INDEX(_xlfn.TEXTSPLIT(A146, " "), 1)</f>
        <v>560</v>
      </c>
      <c r="C146" t="str" cm="1">
        <f t="array" ref="C146">INDEX(_xlfn.TEXTSPLIT(B146, "-"), 1)</f>
        <v>560</v>
      </c>
      <c r="D146" t="str" cm="1">
        <f t="array" ref="D146">IFERROR(INDEX(_xlfn.TEXTSPLIT(B146, "-"), 2), "")</f>
        <v/>
      </c>
      <c r="E146" t="str">
        <f t="shared" si="6"/>
        <v>Phalaris annexes Himera</v>
      </c>
      <c r="F146" t="str">
        <f t="shared" si="7"/>
        <v/>
      </c>
      <c r="H146" t="b">
        <f t="shared" si="8"/>
        <v>0</v>
      </c>
      <c r="J146" s="3" t="str">
        <v>560</v>
      </c>
      <c r="K146" s="4" t="str">
        <v>Phalaris annexes Himera</v>
      </c>
      <c r="P146" t="str">
        <v>565</v>
      </c>
      <c r="Q146" t="str">
        <v>Peisistratos, Athenian general, organizes Diakrioi, party of poor people.</v>
      </c>
    </row>
    <row r="147" spans="1:17" x14ac:dyDescent="0.25">
      <c r="A147" t="s">
        <v>146</v>
      </c>
      <c r="B147" t="str" cm="1">
        <f t="array" ref="B147">INDEX(_xlfn.TEXTSPLIT(A147, " "), 1)</f>
        <v>559</v>
      </c>
      <c r="C147" t="str" cm="1">
        <f t="array" ref="C147">INDEX(_xlfn.TEXTSPLIT(B147, "-"), 1)</f>
        <v>559</v>
      </c>
      <c r="D147" t="str" cm="1">
        <f t="array" ref="D147">IFERROR(INDEX(_xlfn.TEXTSPLIT(B147, "-"), 2), "")</f>
        <v/>
      </c>
      <c r="E147" t="str">
        <f t="shared" si="6"/>
        <v>Ephesus is annexed by Lydia</v>
      </c>
      <c r="F147" t="str">
        <f t="shared" si="7"/>
        <v/>
      </c>
      <c r="H147" t="b">
        <f t="shared" si="8"/>
        <v>0</v>
      </c>
      <c r="J147" s="3" t="str">
        <v>559</v>
      </c>
      <c r="K147" s="4" t="str">
        <v>Ephesus is annexed by Lydia</v>
      </c>
      <c r="P147" t="str">
        <v>561</v>
      </c>
      <c r="Q147" t="str">
        <v>Peisistratos takes power in Athens for first time.</v>
      </c>
    </row>
    <row r="148" spans="1:17" x14ac:dyDescent="0.25">
      <c r="A148" t="s">
        <v>147</v>
      </c>
      <c r="B148" t="str" cm="1">
        <f t="array" ref="B148">INDEX(_xlfn.TEXTSPLIT(A148, " "), 1)</f>
        <v>559-550</v>
      </c>
      <c r="C148" t="str" cm="1">
        <f t="array" ref="C148">INDEX(_xlfn.TEXTSPLIT(B148, "-"), 1)</f>
        <v>559</v>
      </c>
      <c r="D148" t="str" cm="1">
        <f t="array" ref="D148">IFERROR(INDEX(_xlfn.TEXTSPLIT(B148, "-"), 2), "")</f>
        <v>550</v>
      </c>
      <c r="E148" t="str">
        <f t="shared" si="6"/>
        <v>Lydia annexes Aeolis and Ionia --&gt;</v>
      </c>
      <c r="F148" t="str">
        <f t="shared" si="7"/>
        <v>--&gt; Lydia annexes Aeolis and Ionia</v>
      </c>
      <c r="H148" t="b">
        <f t="shared" si="8"/>
        <v>1</v>
      </c>
      <c r="J148" s="3" t="str">
        <v>559</v>
      </c>
      <c r="K148" s="4" t="str">
        <v>Lydia annexes Aeolis and Ionia --&gt;</v>
      </c>
      <c r="P148" t="str">
        <v>560</v>
      </c>
      <c r="Q148" t="str">
        <v>Ephesus is besieged by Lydia</v>
      </c>
    </row>
    <row r="149" spans="1:17" x14ac:dyDescent="0.25">
      <c r="A149" t="s">
        <v>148</v>
      </c>
      <c r="B149" t="str" cm="1">
        <f t="array" ref="B149">INDEX(_xlfn.TEXTSPLIT(A149, " "), 1)</f>
        <v>559</v>
      </c>
      <c r="C149" t="str" cm="1">
        <f t="array" ref="C149">INDEX(_xlfn.TEXTSPLIT(B149, "-"), 1)</f>
        <v>559</v>
      </c>
      <c r="D149" t="str" cm="1">
        <f t="array" ref="D149">IFERROR(INDEX(_xlfn.TEXTSPLIT(B149, "-"), 2), "")</f>
        <v/>
      </c>
      <c r="E149" t="str">
        <f t="shared" si="6"/>
        <v>Achilleion is founded and annexed by Mytilene</v>
      </c>
      <c r="F149" t="str">
        <f t="shared" si="7"/>
        <v/>
      </c>
      <c r="H149" t="b">
        <f t="shared" si="8"/>
        <v>0</v>
      </c>
      <c r="J149" s="3" t="str">
        <v>559</v>
      </c>
      <c r="K149" s="4" t="str">
        <v>Achilleion is founded and annexed by Mytilene</v>
      </c>
      <c r="P149" t="str">
        <v>560</v>
      </c>
      <c r="Q149" t="str">
        <v>Phalaris annexes Himera</v>
      </c>
    </row>
    <row r="150" spans="1:17" x14ac:dyDescent="0.25">
      <c r="A150" t="s">
        <v>149</v>
      </c>
      <c r="B150" t="str" cm="1">
        <f t="array" ref="B150">INDEX(_xlfn.TEXTSPLIT(A150, " "), 1)</f>
        <v>557</v>
      </c>
      <c r="C150" t="str" cm="1">
        <f t="array" ref="C150">INDEX(_xlfn.TEXTSPLIT(B150, "-"), 1)</f>
        <v>557</v>
      </c>
      <c r="D150" t="str" cm="1">
        <f t="array" ref="D150">IFERROR(INDEX(_xlfn.TEXTSPLIT(B150, "-"), 2), "")</f>
        <v/>
      </c>
      <c r="E150" t="str">
        <f t="shared" si="6"/>
        <v>Argos is overthrown by Perilaus</v>
      </c>
      <c r="F150" t="str">
        <f t="shared" si="7"/>
        <v/>
      </c>
      <c r="H150" t="b">
        <f t="shared" si="8"/>
        <v>0</v>
      </c>
      <c r="J150" s="3" t="str">
        <v>557</v>
      </c>
      <c r="K150" s="4" t="str">
        <v>Argos is overthrown by Perilaus</v>
      </c>
      <c r="P150" t="str">
        <v>560</v>
      </c>
      <c r="Q150" t="str">
        <v>--&gt; Spartan wars with Tegea all unsuccessful</v>
      </c>
    </row>
    <row r="151" spans="1:17" x14ac:dyDescent="0.25">
      <c r="A151" t="s">
        <v>150</v>
      </c>
      <c r="B151" t="str" cm="1">
        <f t="array" ref="B151">INDEX(_xlfn.TEXTSPLIT(A151, " "), 1)</f>
        <v>556</v>
      </c>
      <c r="C151" t="str" cm="1">
        <f t="array" ref="C151">INDEX(_xlfn.TEXTSPLIT(B151, "-"), 1)</f>
        <v>556</v>
      </c>
      <c r="D151" t="str" cm="1">
        <f t="array" ref="D151">IFERROR(INDEX(_xlfn.TEXTSPLIT(B151, "-"), 2), "")</f>
        <v/>
      </c>
      <c r="E151" t="str">
        <f t="shared" si="6"/>
        <v>Phlius is overthrown by Leo</v>
      </c>
      <c r="F151" t="str">
        <f t="shared" si="7"/>
        <v/>
      </c>
      <c r="H151" t="b">
        <f t="shared" si="8"/>
        <v>0</v>
      </c>
      <c r="J151" s="3" t="str">
        <v>556</v>
      </c>
      <c r="K151" s="4" t="str">
        <v>Phlius is overthrown by Leo</v>
      </c>
      <c r="P151" t="str">
        <v>559</v>
      </c>
      <c r="Q151" t="str">
        <v>Ephesus is annexed by Lydia</v>
      </c>
    </row>
    <row r="152" spans="1:17" x14ac:dyDescent="0.25">
      <c r="A152" t="s">
        <v>151</v>
      </c>
      <c r="B152" t="str" cm="1">
        <f t="array" ref="B152">INDEX(_xlfn.TEXTSPLIT(A152, " "), 1)</f>
        <v>555</v>
      </c>
      <c r="C152" t="str" cm="1">
        <f t="array" ref="C152">INDEX(_xlfn.TEXTSPLIT(B152, "-"), 1)</f>
        <v>555</v>
      </c>
      <c r="D152" t="str" cm="1">
        <f t="array" ref="D152">IFERROR(INDEX(_xlfn.TEXTSPLIT(B152, "-"), 2), "")</f>
        <v/>
      </c>
      <c r="E152" t="str">
        <f t="shared" si="6"/>
        <v>Helike (Elche) is established by Greeks from the Achaian city of Helice</v>
      </c>
      <c r="F152" t="str">
        <f t="shared" si="7"/>
        <v/>
      </c>
      <c r="H152" t="b">
        <f t="shared" si="8"/>
        <v>0</v>
      </c>
      <c r="J152" s="3" t="str">
        <v>555</v>
      </c>
      <c r="K152" s="4" t="str">
        <v>Helike (Elche) is established by Greeks from the Achaian city of Helice</v>
      </c>
      <c r="P152" t="str">
        <v>559</v>
      </c>
      <c r="Q152" t="str">
        <v>Lydia annexes Aeolis and Ionia --&gt;</v>
      </c>
    </row>
    <row r="153" spans="1:17" x14ac:dyDescent="0.25">
      <c r="A153" t="s">
        <v>152</v>
      </c>
      <c r="B153" t="str" cm="1">
        <f t="array" ref="B153">INDEX(_xlfn.TEXTSPLIT(A153, " "), 1)</f>
        <v>555</v>
      </c>
      <c r="C153" t="str" cm="1">
        <f t="array" ref="C153">INDEX(_xlfn.TEXTSPLIT(B153, "-"), 1)</f>
        <v>555</v>
      </c>
      <c r="D153" t="str" cm="1">
        <f t="array" ref="D153">IFERROR(INDEX(_xlfn.TEXTSPLIT(B153, "-"), 2), "")</f>
        <v/>
      </c>
      <c r="E153" t="str">
        <f t="shared" si="6"/>
        <v>Peisistratos driven out by Lycurgus who is commander of nobles.</v>
      </c>
      <c r="F153" t="str">
        <f t="shared" si="7"/>
        <v/>
      </c>
      <c r="H153" t="b">
        <f t="shared" si="8"/>
        <v>0</v>
      </c>
      <c r="J153" s="3" t="str">
        <v>555</v>
      </c>
      <c r="K153" s="4" t="str">
        <v>Peisistratos driven out by Lycurgus who is commander of nobles.</v>
      </c>
      <c r="P153" t="str">
        <v>559</v>
      </c>
      <c r="Q153" t="str">
        <v>Achilleion is founded and annexed by Mytilene</v>
      </c>
    </row>
    <row r="154" spans="1:17" x14ac:dyDescent="0.25">
      <c r="A154" t="s">
        <v>153</v>
      </c>
      <c r="B154" t="str" cm="1">
        <f t="array" ref="B154">INDEX(_xlfn.TEXTSPLIT(A154, " "), 1)</f>
        <v>555</v>
      </c>
      <c r="C154" t="str" cm="1">
        <f t="array" ref="C154">INDEX(_xlfn.TEXTSPLIT(B154, "-"), 1)</f>
        <v>555</v>
      </c>
      <c r="D154" t="str" cm="1">
        <f t="array" ref="D154">IFERROR(INDEX(_xlfn.TEXTSPLIT(B154, "-"), 2), "")</f>
        <v/>
      </c>
      <c r="E154" t="str">
        <f t="shared" si="6"/>
        <v>Miltiades I unites Thracian Chernessos under his rule</v>
      </c>
      <c r="F154" t="str">
        <f t="shared" si="7"/>
        <v/>
      </c>
      <c r="H154" t="b">
        <f t="shared" si="8"/>
        <v>0</v>
      </c>
      <c r="J154" s="3" t="str">
        <v>555</v>
      </c>
      <c r="K154" s="4" t="str">
        <v>Miltiades I unites Thracian Chernessos under his rule</v>
      </c>
      <c r="P154" t="str">
        <v>557</v>
      </c>
      <c r="Q154" t="str">
        <v>Argos is overthrown by Perilaus</v>
      </c>
    </row>
    <row r="155" spans="1:17" x14ac:dyDescent="0.25">
      <c r="A155" t="s">
        <v>154</v>
      </c>
      <c r="B155" t="str" cm="1">
        <f t="array" ref="B155">INDEX(_xlfn.TEXTSPLIT(A155, " "), 1)</f>
        <v>554</v>
      </c>
      <c r="C155" t="str" cm="1">
        <f t="array" ref="C155">INDEX(_xlfn.TEXTSPLIT(B155, "-"), 1)</f>
        <v>554</v>
      </c>
      <c r="D155" t="str" cm="1">
        <f t="array" ref="D155">IFERROR(INDEX(_xlfn.TEXTSPLIT(B155, "-"), 2), "")</f>
        <v/>
      </c>
      <c r="E155" t="str">
        <f t="shared" si="6"/>
        <v>Phalaris is overthrown by Akragas and Himera gains independence</v>
      </c>
      <c r="F155" t="str">
        <f t="shared" si="7"/>
        <v/>
      </c>
      <c r="H155" t="b">
        <f t="shared" si="8"/>
        <v>0</v>
      </c>
      <c r="J155" s="3" t="str">
        <v>554</v>
      </c>
      <c r="K155" s="4" t="str">
        <v>Phalaris is overthrown by Akragas and Himera gains independence</v>
      </c>
      <c r="P155" t="str">
        <v>556</v>
      </c>
      <c r="Q155" t="str">
        <v>Phlius is overthrown by Leo</v>
      </c>
    </row>
    <row r="156" spans="1:17" x14ac:dyDescent="0.25">
      <c r="A156" t="s">
        <v>155</v>
      </c>
      <c r="B156" t="str" cm="1">
        <f t="array" ref="B156">INDEX(_xlfn.TEXTSPLIT(A156, " "), 1)</f>
        <v>553</v>
      </c>
      <c r="C156" t="str" cm="1">
        <f t="array" ref="C156">INDEX(_xlfn.TEXTSPLIT(B156, "-"), 1)</f>
        <v>553</v>
      </c>
      <c r="D156" t="str" cm="1">
        <f t="array" ref="D156">IFERROR(INDEX(_xlfn.TEXTSPLIT(B156, "-"), 2), "")</f>
        <v/>
      </c>
      <c r="E156" t="str">
        <f t="shared" si="6"/>
        <v>Kamarina declares independence from Syracuse</v>
      </c>
      <c r="F156" t="str">
        <f t="shared" si="7"/>
        <v/>
      </c>
      <c r="H156" t="b">
        <f t="shared" si="8"/>
        <v>0</v>
      </c>
      <c r="J156" s="3" t="str">
        <v>553</v>
      </c>
      <c r="K156" s="4" t="str">
        <v>Kamarina declares independence from Syracuse</v>
      </c>
      <c r="P156" t="str">
        <v>555</v>
      </c>
      <c r="Q156" t="str">
        <v>Helike (Elche) is established by Greeks from the Achaian city of Helice</v>
      </c>
    </row>
    <row r="157" spans="1:17" x14ac:dyDescent="0.25">
      <c r="A157" t="s">
        <v>156</v>
      </c>
      <c r="B157" t="str" cm="1">
        <f t="array" ref="B157">INDEX(_xlfn.TEXTSPLIT(A157, " "), 1)</f>
        <v>552</v>
      </c>
      <c r="C157" t="str" cm="1">
        <f t="array" ref="C157">INDEX(_xlfn.TEXTSPLIT(B157, "-"), 1)</f>
        <v>552</v>
      </c>
      <c r="D157" t="str" cm="1">
        <f t="array" ref="D157">IFERROR(INDEX(_xlfn.TEXTSPLIT(B157, "-"), 2), "")</f>
        <v/>
      </c>
      <c r="E157" t="str">
        <f t="shared" si="6"/>
        <v>Kamarina is annexed by Syracuse</v>
      </c>
      <c r="F157" t="str">
        <f t="shared" si="7"/>
        <v/>
      </c>
      <c r="H157" t="b">
        <f t="shared" si="8"/>
        <v>0</v>
      </c>
      <c r="J157" s="3" t="str">
        <v>552</v>
      </c>
      <c r="K157" s="4" t="str">
        <v>Kamarina is annexed by Syracuse</v>
      </c>
      <c r="P157" t="str">
        <v>555</v>
      </c>
      <c r="Q157" t="str">
        <v>Peisistratos driven out by Lycurgus who is commander of nobles.</v>
      </c>
    </row>
    <row r="158" spans="1:17" x14ac:dyDescent="0.25">
      <c r="A158" t="s">
        <v>157</v>
      </c>
      <c r="B158" t="str" cm="1">
        <f t="array" ref="B158">INDEX(_xlfn.TEXTSPLIT(A158, " "), 1)</f>
        <v>551</v>
      </c>
      <c r="C158" t="str" cm="1">
        <f t="array" ref="C158">INDEX(_xlfn.TEXTSPLIT(B158, "-"), 1)</f>
        <v>551</v>
      </c>
      <c r="D158" t="str" cm="1">
        <f t="array" ref="D158">IFERROR(INDEX(_xlfn.TEXTSPLIT(B158, "-"), 2), "")</f>
        <v/>
      </c>
      <c r="E158" t="str">
        <f t="shared" si="6"/>
        <v>Telemachus overthrows Akragas</v>
      </c>
      <c r="F158" t="str">
        <f t="shared" si="7"/>
        <v/>
      </c>
      <c r="H158" t="b">
        <f t="shared" si="8"/>
        <v>0</v>
      </c>
      <c r="J158" s="3" t="str">
        <v>551</v>
      </c>
      <c r="K158" s="4" t="str">
        <v>Telemachus overthrows Akragas</v>
      </c>
      <c r="P158" t="str">
        <v>555</v>
      </c>
      <c r="Q158" t="str">
        <v>Miltiades I unites Thracian Chernessos under his rule</v>
      </c>
    </row>
    <row r="159" spans="1:17" x14ac:dyDescent="0.25">
      <c r="A159" t="s">
        <v>158</v>
      </c>
      <c r="B159" t="str" cm="1">
        <f t="array" ref="B159">INDEX(_xlfn.TEXTSPLIT(A159, " "), 1)</f>
        <v>550</v>
      </c>
      <c r="C159" t="str" cm="1">
        <f t="array" ref="C159">INDEX(_xlfn.TEXTSPLIT(B159, "-"), 1)</f>
        <v>550</v>
      </c>
      <c r="D159" t="str" cm="1">
        <f t="array" ref="D159">IFERROR(INDEX(_xlfn.TEXTSPLIT(B159, "-"), 2), "")</f>
        <v/>
      </c>
      <c r="E159" t="str">
        <f t="shared" si="6"/>
        <v>Minoa is founded by Selinus</v>
      </c>
      <c r="F159" t="str">
        <f t="shared" si="7"/>
        <v/>
      </c>
      <c r="H159" t="b">
        <f t="shared" si="8"/>
        <v>0</v>
      </c>
      <c r="J159" s="3" t="str">
        <v>550</v>
      </c>
      <c r="K159" s="4" t="str">
        <v>Minoa is founded by Selinus</v>
      </c>
      <c r="P159" t="str">
        <v>554</v>
      </c>
      <c r="Q159" t="str">
        <v>Phalaris is overthrown by Akragas and Himera gains independence</v>
      </c>
    </row>
    <row r="160" spans="1:17" x14ac:dyDescent="0.25">
      <c r="A160" t="s">
        <v>159</v>
      </c>
      <c r="B160" t="str" cm="1">
        <f t="array" ref="B160">INDEX(_xlfn.TEXTSPLIT(A160, " "), 1)</f>
        <v>550</v>
      </c>
      <c r="C160" t="str" cm="1">
        <f t="array" ref="C160">INDEX(_xlfn.TEXTSPLIT(B160, "-"), 1)</f>
        <v>550</v>
      </c>
      <c r="D160" t="str" cm="1">
        <f t="array" ref="D160">IFERROR(INDEX(_xlfn.TEXTSPLIT(B160, "-"), 2), "")</f>
        <v/>
      </c>
      <c r="E160" t="str">
        <f t="shared" si="6"/>
        <v>Odessa[3] is established by the Greek city of Histria.</v>
      </c>
      <c r="F160" t="str">
        <f t="shared" si="7"/>
        <v/>
      </c>
      <c r="H160" t="b">
        <f t="shared" si="8"/>
        <v>0</v>
      </c>
      <c r="J160" s="3" t="str">
        <v>550</v>
      </c>
      <c r="K160" s="4" t="str">
        <v>Odessa[3] is established by the Greek city of Histria.</v>
      </c>
      <c r="P160" t="str">
        <v>553</v>
      </c>
      <c r="Q160" t="str">
        <v>Kamarina declares independence from Syracuse</v>
      </c>
    </row>
    <row r="161" spans="1:17" x14ac:dyDescent="0.25">
      <c r="A161" t="s">
        <v>160</v>
      </c>
      <c r="B161" t="str" cm="1">
        <f t="array" ref="B161">INDEX(_xlfn.TEXTSPLIT(A161, " "), 1)</f>
        <v>550</v>
      </c>
      <c r="C161" t="str" cm="1">
        <f t="array" ref="C161">INDEX(_xlfn.TEXTSPLIT(B161, "-"), 1)</f>
        <v>550</v>
      </c>
      <c r="D161" t="str" cm="1">
        <f t="array" ref="D161">IFERROR(INDEX(_xlfn.TEXTSPLIT(B161, "-"), 2), "")</f>
        <v/>
      </c>
      <c r="E161" t="str">
        <f t="shared" si="6"/>
        <v>Miltiades II is born</v>
      </c>
      <c r="F161" t="str">
        <f t="shared" si="7"/>
        <v/>
      </c>
      <c r="H161" t="b">
        <f t="shared" si="8"/>
        <v>0</v>
      </c>
      <c r="J161" s="3" t="str">
        <v>550</v>
      </c>
      <c r="K161" s="4" t="str">
        <v>Miltiades II is born</v>
      </c>
      <c r="P161" t="str">
        <v>552</v>
      </c>
      <c r="Q161" t="str">
        <v>Kamarina is annexed by Syracuse</v>
      </c>
    </row>
    <row r="162" spans="1:17" x14ac:dyDescent="0.25">
      <c r="A162" t="s">
        <v>161</v>
      </c>
      <c r="B162" t="str" cm="1">
        <f t="array" ref="B162">INDEX(_xlfn.TEXTSPLIT(A162, " "), 1)</f>
        <v>549</v>
      </c>
      <c r="C162" t="str" cm="1">
        <f t="array" ref="C162">INDEX(_xlfn.TEXTSPLIT(B162, "-"), 1)</f>
        <v>549</v>
      </c>
      <c r="D162" t="str" cm="1">
        <f t="array" ref="D162">IFERROR(INDEX(_xlfn.TEXTSPLIT(B162, "-"), 2), "")</f>
        <v/>
      </c>
      <c r="E162" t="str">
        <f t="shared" si="6"/>
        <v>Peisistratos restored by help of Megacles.</v>
      </c>
      <c r="F162" t="str">
        <f t="shared" si="7"/>
        <v/>
      </c>
      <c r="H162" t="b">
        <f t="shared" si="8"/>
        <v>0</v>
      </c>
      <c r="J162" s="3" t="str">
        <v>549</v>
      </c>
      <c r="K162" s="4" t="str">
        <v>Peisistratos restored by help of Megacles.</v>
      </c>
      <c r="P162" t="str">
        <v>551</v>
      </c>
      <c r="Q162" t="str">
        <v>Telemachus overthrows Akragas</v>
      </c>
    </row>
    <row r="163" spans="1:17" x14ac:dyDescent="0.25">
      <c r="A163" t="s">
        <v>162</v>
      </c>
      <c r="B163" t="str" cm="1">
        <f t="array" ref="B163">INDEX(_xlfn.TEXTSPLIT(A163, " "), 1)</f>
        <v>549</v>
      </c>
      <c r="C163" t="str" cm="1">
        <f t="array" ref="C163">INDEX(_xlfn.TEXTSPLIT(B163, "-"), 1)</f>
        <v>549</v>
      </c>
      <c r="D163" t="str" cm="1">
        <f t="array" ref="D163">IFERROR(INDEX(_xlfn.TEXTSPLIT(B163, "-"), 2), "")</f>
        <v/>
      </c>
      <c r="E163" t="str">
        <f t="shared" si="6"/>
        <v>Boeotian League is founded</v>
      </c>
      <c r="F163" t="str">
        <f t="shared" si="7"/>
        <v/>
      </c>
      <c r="H163" t="b">
        <f t="shared" si="8"/>
        <v>0</v>
      </c>
      <c r="J163" s="3" t="str">
        <v>549</v>
      </c>
      <c r="K163" s="4" t="str">
        <v>Boeotian League is founded</v>
      </c>
      <c r="P163" t="str">
        <v>550</v>
      </c>
      <c r="Q163" t="str">
        <v>Minoa is founded by Selinus</v>
      </c>
    </row>
    <row r="164" spans="1:17" x14ac:dyDescent="0.25">
      <c r="A164" t="s">
        <v>163</v>
      </c>
      <c r="B164" t="str" cm="1">
        <f t="array" ref="B164">INDEX(_xlfn.TEXTSPLIT(A164, " "), 1)</f>
        <v>548</v>
      </c>
      <c r="C164" t="str" cm="1">
        <f t="array" ref="C164">INDEX(_xlfn.TEXTSPLIT(B164, "-"), 1)</f>
        <v>548</v>
      </c>
      <c r="D164" t="str" cm="1">
        <f t="array" ref="D164">IFERROR(INDEX(_xlfn.TEXTSPLIT(B164, "-"), 2), "")</f>
        <v/>
      </c>
      <c r="E164" t="str">
        <f t="shared" si="6"/>
        <v>Lesbos sieges Sigeion</v>
      </c>
      <c r="F164" t="str">
        <f t="shared" si="7"/>
        <v/>
      </c>
      <c r="H164" t="b">
        <f t="shared" si="8"/>
        <v>0</v>
      </c>
      <c r="J164" s="3" t="str">
        <v>548</v>
      </c>
      <c r="K164" s="4" t="str">
        <v>Lesbos sieges Sigeion</v>
      </c>
      <c r="P164" t="str">
        <v>550</v>
      </c>
      <c r="Q164" t="str">
        <v>Odessa[3] is established by the Greek city of Histria.</v>
      </c>
    </row>
    <row r="165" spans="1:17" x14ac:dyDescent="0.25">
      <c r="A165" t="s">
        <v>164</v>
      </c>
      <c r="B165" t="str" cm="1">
        <f t="array" ref="B165">INDEX(_xlfn.TEXTSPLIT(A165, " "), 1)</f>
        <v>547</v>
      </c>
      <c r="C165" t="str" cm="1">
        <f t="array" ref="C165">INDEX(_xlfn.TEXTSPLIT(B165, "-"), 1)</f>
        <v>547</v>
      </c>
      <c r="D165" t="str" cm="1">
        <f t="array" ref="D165">IFERROR(INDEX(_xlfn.TEXTSPLIT(B165, "-"), 2), "")</f>
        <v/>
      </c>
      <c r="E165" t="str">
        <f t="shared" si="6"/>
        <v>Athens repulses the Lesbans and Sigeion (Now ruled by Hegesistratos) becomes an Athenian vassal</v>
      </c>
      <c r="F165" t="str">
        <f t="shared" si="7"/>
        <v/>
      </c>
      <c r="H165" t="b">
        <f t="shared" si="8"/>
        <v>0</v>
      </c>
      <c r="J165" s="3" t="str">
        <v>547</v>
      </c>
      <c r="K165" s="4" t="str">
        <v>Athens repulses the Lesbans and Sigeion (Now ruled by Hegesistratos) becomes an Athenian vassal</v>
      </c>
      <c r="P165" t="str">
        <v>550</v>
      </c>
      <c r="Q165" t="str">
        <v>Miltiades II is born</v>
      </c>
    </row>
    <row r="166" spans="1:17" x14ac:dyDescent="0.25">
      <c r="A166" t="s">
        <v>165</v>
      </c>
      <c r="B166" t="str" cm="1">
        <f t="array" ref="B166">INDEX(_xlfn.TEXTSPLIT(A166, " "), 1)</f>
        <v>546</v>
      </c>
      <c r="C166" t="str" cm="1">
        <f t="array" ref="C166">INDEX(_xlfn.TEXTSPLIT(B166, "-"), 1)</f>
        <v>546</v>
      </c>
      <c r="D166" t="str" cm="1">
        <f t="array" ref="D166">IFERROR(INDEX(_xlfn.TEXTSPLIT(B166, "-"), 2), "")</f>
        <v/>
      </c>
      <c r="E166" t="str">
        <f t="shared" si="6"/>
        <v>Sparta annexes Kynouria, Thyrea and Kythera from Argos</v>
      </c>
      <c r="F166" t="str">
        <f t="shared" si="7"/>
        <v/>
      </c>
      <c r="H166" t="b">
        <f t="shared" si="8"/>
        <v>0</v>
      </c>
      <c r="J166" s="3" t="str">
        <v>546</v>
      </c>
      <c r="K166" s="4" t="str">
        <v>Sparta annexes Kynouria, Thyrea and Kythera from Argos</v>
      </c>
      <c r="P166" t="str">
        <v>550</v>
      </c>
      <c r="Q166" t="str">
        <v>--&gt; Lydia annexes Aeolis and Ionia</v>
      </c>
    </row>
    <row r="167" spans="1:17" x14ac:dyDescent="0.25">
      <c r="A167" t="s">
        <v>166</v>
      </c>
      <c r="B167" t="str" cm="1">
        <f t="array" ref="B167">INDEX(_xlfn.TEXTSPLIT(A167, " "), 1)</f>
        <v>546</v>
      </c>
      <c r="C167" t="str" cm="1">
        <f t="array" ref="C167">INDEX(_xlfn.TEXTSPLIT(B167, "-"), 1)</f>
        <v>546</v>
      </c>
      <c r="D167" t="str" cm="1">
        <f t="array" ref="D167">IFERROR(INDEX(_xlfn.TEXTSPLIT(B167, "-"), 2), "")</f>
        <v/>
      </c>
      <c r="E167" t="str">
        <f t="shared" si="6"/>
        <v>Croesus, rich king of Lydia, captured at Sardis by Persians.</v>
      </c>
      <c r="F167" t="str">
        <f t="shared" si="7"/>
        <v/>
      </c>
      <c r="H167" t="b">
        <f t="shared" si="8"/>
        <v>0</v>
      </c>
      <c r="J167" s="3" t="str">
        <v>546</v>
      </c>
      <c r="K167" s="4" t="str">
        <v>Croesus, rich king of Lydia, captured at Sardis by Persians.</v>
      </c>
      <c r="P167" t="str">
        <v>549</v>
      </c>
      <c r="Q167" t="str">
        <v>Peisistratos restored by help of Megacles.</v>
      </c>
    </row>
    <row r="168" spans="1:17" x14ac:dyDescent="0.25">
      <c r="A168" t="s">
        <v>167</v>
      </c>
      <c r="B168" t="str" cm="1">
        <f t="array" ref="B168">INDEX(_xlfn.TEXTSPLIT(A168, " "), 1)</f>
        <v>545</v>
      </c>
      <c r="C168" t="str" cm="1">
        <f t="array" ref="C168">INDEX(_xlfn.TEXTSPLIT(B168, "-"), 1)</f>
        <v>545</v>
      </c>
      <c r="D168" t="str" cm="1">
        <f t="array" ref="D168">IFERROR(INDEX(_xlfn.TEXTSPLIT(B168, "-"), 2), "")</f>
        <v/>
      </c>
      <c r="E168" t="str">
        <f t="shared" si="6"/>
        <v>Miletus is overthrown by Molpagoras</v>
      </c>
      <c r="F168" t="str">
        <f t="shared" si="7"/>
        <v/>
      </c>
      <c r="H168" t="b">
        <f t="shared" si="8"/>
        <v>0</v>
      </c>
      <c r="J168" s="3" t="str">
        <v>545</v>
      </c>
      <c r="K168" s="4" t="str">
        <v>Miletus is overthrown by Molpagoras</v>
      </c>
      <c r="P168" t="str">
        <v>549</v>
      </c>
      <c r="Q168" t="str">
        <v>Boeotian League is founded</v>
      </c>
    </row>
    <row r="169" spans="1:17" x14ac:dyDescent="0.25">
      <c r="A169" t="s">
        <v>168</v>
      </c>
      <c r="B169" t="str" cm="1">
        <f t="array" ref="B169">INDEX(_xlfn.TEXTSPLIT(A169, " "), 1)</f>
        <v>545</v>
      </c>
      <c r="C169" t="str" cm="1">
        <f t="array" ref="C169">INDEX(_xlfn.TEXTSPLIT(B169, "-"), 1)</f>
        <v>545</v>
      </c>
      <c r="D169" t="str" cm="1">
        <f t="array" ref="D169">IFERROR(INDEX(_xlfn.TEXTSPLIT(B169, "-"), 2), "")</f>
        <v/>
      </c>
      <c r="E169" t="str">
        <f t="shared" si="6"/>
        <v>Lygdamis becomes Tyrant of Naxos</v>
      </c>
      <c r="F169" t="str">
        <f t="shared" si="7"/>
        <v/>
      </c>
      <c r="H169" t="b">
        <f t="shared" si="8"/>
        <v>0</v>
      </c>
      <c r="J169" s="3" t="str">
        <v>545</v>
      </c>
      <c r="K169" s="4" t="str">
        <v>Lygdamis becomes Tyrant of Naxos</v>
      </c>
      <c r="P169" t="str">
        <v>548</v>
      </c>
      <c r="Q169" t="str">
        <v>Lesbos sieges Sigeion</v>
      </c>
    </row>
    <row r="170" spans="1:17" x14ac:dyDescent="0.25">
      <c r="A170" t="s">
        <v>169</v>
      </c>
      <c r="B170" t="str" cm="1">
        <f t="array" ref="B170">INDEX(_xlfn.TEXTSPLIT(A170, " "), 1)</f>
        <v>545</v>
      </c>
      <c r="C170" t="str" cm="1">
        <f t="array" ref="C170">INDEX(_xlfn.TEXTSPLIT(B170, "-"), 1)</f>
        <v>545</v>
      </c>
      <c r="D170" t="str" cm="1">
        <f t="array" ref="D170">IFERROR(INDEX(_xlfn.TEXTSPLIT(B170, "-"), 2), "")</f>
        <v/>
      </c>
      <c r="E170" t="str">
        <f t="shared" si="6"/>
        <v>The ancient Greek colony of Hermonassa (Krasnodar Krai, Russia) is founded by Ionians and Cretans.[4]</v>
      </c>
      <c r="F170" t="str">
        <f t="shared" si="7"/>
        <v/>
      </c>
      <c r="H170" t="b">
        <f t="shared" si="8"/>
        <v>0</v>
      </c>
      <c r="J170" s="3" t="str">
        <v>545</v>
      </c>
      <c r="K170" s="4" t="str">
        <v>The ancient Greek colony of Hermonassa (Krasnodar Krai, Russia) is founded by Ionians and Cretans.[4]</v>
      </c>
      <c r="P170" t="str">
        <v>547</v>
      </c>
      <c r="Q170" t="str">
        <v>Athens repulses the Lesbans and Sigeion (Now ruled by Hegesistratos) becomes an Athenian vassal</v>
      </c>
    </row>
    <row r="171" spans="1:17" x14ac:dyDescent="0.25">
      <c r="A171" t="s">
        <v>170</v>
      </c>
      <c r="B171" t="str" cm="1">
        <f t="array" ref="B171">INDEX(_xlfn.TEXTSPLIT(A171, " "), 1)</f>
        <v>544</v>
      </c>
      <c r="C171" t="str" cm="1">
        <f t="array" ref="C171">INDEX(_xlfn.TEXTSPLIT(B171, "-"), 1)</f>
        <v>544</v>
      </c>
      <c r="D171" t="str" cm="1">
        <f t="array" ref="D171">IFERROR(INDEX(_xlfn.TEXTSPLIT(B171, "-"), 2), "")</f>
        <v/>
      </c>
      <c r="E171" t="str">
        <f t="shared" si="6"/>
        <v>Abdera starts its Golden Age</v>
      </c>
      <c r="F171" t="str">
        <f t="shared" si="7"/>
        <v/>
      </c>
      <c r="H171" t="b">
        <f t="shared" si="8"/>
        <v>0</v>
      </c>
      <c r="J171" s="3" t="str">
        <v>544</v>
      </c>
      <c r="K171" s="4" t="str">
        <v>Abdera starts its Golden Age</v>
      </c>
      <c r="P171" t="str">
        <v>546</v>
      </c>
      <c r="Q171" t="str">
        <v>Sparta annexes Kynouria, Thyrea and Kythera from Argos</v>
      </c>
    </row>
    <row r="172" spans="1:17" x14ac:dyDescent="0.25">
      <c r="A172" t="s">
        <v>171</v>
      </c>
      <c r="B172" t="str" cm="1">
        <f t="array" ref="B172">INDEX(_xlfn.TEXTSPLIT(A172, " "), 1)</f>
        <v>543</v>
      </c>
      <c r="C172" t="str" cm="1">
        <f t="array" ref="C172">INDEX(_xlfn.TEXTSPLIT(B172, "-"), 1)</f>
        <v>543</v>
      </c>
      <c r="D172" t="str" cm="1">
        <f t="array" ref="D172">IFERROR(INDEX(_xlfn.TEXTSPLIT(B172, "-"), 2), "")</f>
        <v/>
      </c>
      <c r="E172" t="str">
        <f t="shared" si="6"/>
        <v>Phanagoria, (Krasnodar Krai, Russia), is founded by Teian colonists who had to flee Asia Minor in consequence of their conflict with Cyrus the Great.</v>
      </c>
      <c r="F172" t="str">
        <f t="shared" si="7"/>
        <v/>
      </c>
      <c r="H172" t="b">
        <f t="shared" si="8"/>
        <v>0</v>
      </c>
      <c r="J172" s="3" t="str">
        <v>543</v>
      </c>
      <c r="K172" s="4" t="str">
        <v>Phanagoria, (Krasnodar Krai, Russia), is founded by Teian colonists who had to flee Asia Minor in consequence of their conflict with Cyrus the Great.</v>
      </c>
      <c r="P172" t="str">
        <v>546</v>
      </c>
      <c r="Q172" t="str">
        <v>Croesus, rich king of Lydia, captured at Sardis by Persians.</v>
      </c>
    </row>
    <row r="173" spans="1:17" x14ac:dyDescent="0.25">
      <c r="A173" t="s">
        <v>172</v>
      </c>
      <c r="B173" t="str" cm="1">
        <f t="array" ref="B173">INDEX(_xlfn.TEXTSPLIT(A173, " "), 1)</f>
        <v>542</v>
      </c>
      <c r="C173" t="str" cm="1">
        <f t="array" ref="C173">INDEX(_xlfn.TEXTSPLIT(B173, "-"), 1)</f>
        <v>542</v>
      </c>
      <c r="D173" t="str" cm="1">
        <f t="array" ref="D173">IFERROR(INDEX(_xlfn.TEXTSPLIT(B173, "-"), 2), "")</f>
        <v/>
      </c>
      <c r="E173" t="str">
        <f t="shared" si="6"/>
        <v>Peisistratos expelled, makes fortune from Thracian mines.</v>
      </c>
      <c r="F173" t="str">
        <f t="shared" si="7"/>
        <v/>
      </c>
      <c r="H173" t="b">
        <f t="shared" si="8"/>
        <v>0</v>
      </c>
      <c r="J173" s="3" t="str">
        <v>542</v>
      </c>
      <c r="K173" s="4" t="str">
        <v>Peisistratos expelled, makes fortune from Thracian mines.</v>
      </c>
      <c r="P173" t="str">
        <v>545</v>
      </c>
      <c r="Q173" t="str">
        <v>Miletus is overthrown by Molpagoras</v>
      </c>
    </row>
    <row r="174" spans="1:17" x14ac:dyDescent="0.25">
      <c r="A174" t="s">
        <v>173</v>
      </c>
      <c r="B174" t="str" cm="1">
        <f t="array" ref="B174">INDEX(_xlfn.TEXTSPLIT(A174, " "), 1)</f>
        <v>542</v>
      </c>
      <c r="C174" t="str" cm="1">
        <f t="array" ref="C174">INDEX(_xlfn.TEXTSPLIT(B174, "-"), 1)</f>
        <v>542</v>
      </c>
      <c r="D174" t="str" cm="1">
        <f t="array" ref="D174">IFERROR(INDEX(_xlfn.TEXTSPLIT(B174, "-"), 2), "")</f>
        <v/>
      </c>
      <c r="E174" t="str">
        <f t="shared" si="6"/>
        <v>The colony of Gorgippia (Krasnodar Krai, Russia) was built by Pontic Greeks.</v>
      </c>
      <c r="F174" t="str">
        <f t="shared" si="7"/>
        <v/>
      </c>
      <c r="H174" t="b">
        <f t="shared" si="8"/>
        <v>0</v>
      </c>
      <c r="J174" s="3" t="str">
        <v>542</v>
      </c>
      <c r="K174" s="4" t="str">
        <v>The colony of Gorgippia (Krasnodar Krai, Russia) was built by Pontic Greeks.</v>
      </c>
      <c r="P174" t="str">
        <v>545</v>
      </c>
      <c r="Q174" t="str">
        <v>Lygdamis becomes Tyrant of Naxos</v>
      </c>
    </row>
    <row r="175" spans="1:17" x14ac:dyDescent="0.25">
      <c r="A175" t="s">
        <v>174</v>
      </c>
      <c r="B175" t="str" cm="1">
        <f t="array" ref="B175">INDEX(_xlfn.TEXTSPLIT(A175, " "), 1)</f>
        <v>541</v>
      </c>
      <c r="C175" t="str" cm="1">
        <f t="array" ref="C175">INDEX(_xlfn.TEXTSPLIT(B175, "-"), 1)</f>
        <v>541</v>
      </c>
      <c r="D175" t="str" cm="1">
        <f t="array" ref="D175">IFERROR(INDEX(_xlfn.TEXTSPLIT(B175, "-"), 2), "")</f>
        <v/>
      </c>
      <c r="E175" t="str">
        <f t="shared" si="6"/>
        <v>Telemachus is overthrown by Alcamenes</v>
      </c>
      <c r="F175" t="str">
        <f t="shared" si="7"/>
        <v/>
      </c>
      <c r="H175" t="b">
        <f t="shared" si="8"/>
        <v>0</v>
      </c>
      <c r="J175" s="3" t="str">
        <v>541</v>
      </c>
      <c r="K175" s="4" t="str">
        <v>Telemachus is overthrown by Alcamenes</v>
      </c>
      <c r="P175" t="str">
        <v>545</v>
      </c>
      <c r="Q175" t="str">
        <v>The ancient Greek colony of Hermonassa (Krasnodar Krai, Russia) is founded by Ionians and Cretans.[4]</v>
      </c>
    </row>
    <row r="176" spans="1:17" x14ac:dyDescent="0.25">
      <c r="A176" t="s">
        <v>175</v>
      </c>
      <c r="B176" t="str" cm="1">
        <f t="array" ref="B176">INDEX(_xlfn.TEXTSPLIT(A176, " "), 1)</f>
        <v>540</v>
      </c>
      <c r="C176" t="str" cm="1">
        <f t="array" ref="C176">INDEX(_xlfn.TEXTSPLIT(B176, "-"), 1)</f>
        <v>540</v>
      </c>
      <c r="D176" t="str" cm="1">
        <f t="array" ref="D176">IFERROR(INDEX(_xlfn.TEXTSPLIT(B176, "-"), 2), "")</f>
        <v/>
      </c>
      <c r="E176" t="str">
        <f t="shared" si="6"/>
        <v>Naxan vassalization of Paros</v>
      </c>
      <c r="F176" t="str">
        <f t="shared" si="7"/>
        <v/>
      </c>
      <c r="H176" t="b">
        <f t="shared" si="8"/>
        <v>0</v>
      </c>
      <c r="J176" s="3" t="str">
        <v>540</v>
      </c>
      <c r="K176" s="4" t="str">
        <v>Naxan vassalization of Paros</v>
      </c>
      <c r="P176" t="str">
        <v>544</v>
      </c>
      <c r="Q176" t="str">
        <v>Abdera starts its Golden Age</v>
      </c>
    </row>
    <row r="177" spans="1:17" x14ac:dyDescent="0.25">
      <c r="A177" t="s">
        <v>176</v>
      </c>
      <c r="B177" t="str" cm="1">
        <f t="array" ref="B177">INDEX(_xlfn.TEXTSPLIT(A177, " "), 1)</f>
        <v>540</v>
      </c>
      <c r="C177" t="str" cm="1">
        <f t="array" ref="C177">INDEX(_xlfn.TEXTSPLIT(B177, "-"), 1)</f>
        <v>540</v>
      </c>
      <c r="D177" t="str" cm="1">
        <f t="array" ref="D177">IFERROR(INDEX(_xlfn.TEXTSPLIT(B177, "-"), 2), "")</f>
        <v/>
      </c>
      <c r="E177" t="str">
        <f t="shared" si="6"/>
        <v>Selinus is overthrown by Theron</v>
      </c>
      <c r="F177" t="str">
        <f t="shared" si="7"/>
        <v/>
      </c>
      <c r="H177" t="b">
        <f t="shared" si="8"/>
        <v>0</v>
      </c>
      <c r="J177" s="3" t="str">
        <v>540</v>
      </c>
      <c r="K177" s="4" t="str">
        <v>Selinus is overthrown by Theron</v>
      </c>
      <c r="P177" t="str">
        <v>543</v>
      </c>
      <c r="Q177" t="str">
        <v>Phanagoria, (Krasnodar Krai, Russia), is founded by Teian colonists who had to flee Asia Minor in consequence of their conflict with Cyrus the Great.</v>
      </c>
    </row>
    <row r="178" spans="1:17" x14ac:dyDescent="0.25">
      <c r="A178" t="s">
        <v>177</v>
      </c>
      <c r="B178" t="str" cm="1">
        <f t="array" ref="B178">INDEX(_xlfn.TEXTSPLIT(A178, " "), 1)</f>
        <v>538</v>
      </c>
      <c r="C178" t="str" cm="1">
        <f t="array" ref="C178">INDEX(_xlfn.TEXTSPLIT(B178, "-"), 1)</f>
        <v>538</v>
      </c>
      <c r="D178" t="str" cm="1">
        <f t="array" ref="D178">IFERROR(INDEX(_xlfn.TEXTSPLIT(B178, "-"), 2), "")</f>
        <v/>
      </c>
      <c r="E178" t="str">
        <f t="shared" si="6"/>
        <v>Sybaris conquers Siris</v>
      </c>
      <c r="F178" t="str">
        <f t="shared" si="7"/>
        <v/>
      </c>
      <c r="H178" t="b">
        <f t="shared" si="8"/>
        <v>0</v>
      </c>
      <c r="J178" s="3" t="str">
        <v>538</v>
      </c>
      <c r="K178" s="4" t="str">
        <v>Sybaris conquers Siris</v>
      </c>
      <c r="P178" t="str">
        <v>542</v>
      </c>
      <c r="Q178" t="str">
        <v>Peisistratos expelled, makes fortune from Thracian mines.</v>
      </c>
    </row>
    <row r="179" spans="1:17" x14ac:dyDescent="0.25">
      <c r="A179" t="s">
        <v>178</v>
      </c>
      <c r="B179" t="str" cm="1">
        <f t="array" ref="B179">INDEX(_xlfn.TEXTSPLIT(A179, " "), 1)</f>
        <v>538</v>
      </c>
      <c r="C179" t="str" cm="1">
        <f t="array" ref="C179">INDEX(_xlfn.TEXTSPLIT(B179, "-"), 1)</f>
        <v>538</v>
      </c>
      <c r="D179" t="str" cm="1">
        <f t="array" ref="D179">IFERROR(INDEX(_xlfn.TEXTSPLIT(B179, "-"), 2), "")</f>
        <v/>
      </c>
      <c r="E179" t="str">
        <f t="shared" si="6"/>
        <v>Samos is overthrown by Polycrates</v>
      </c>
      <c r="F179" t="str">
        <f t="shared" si="7"/>
        <v/>
      </c>
      <c r="H179" t="b">
        <f t="shared" si="8"/>
        <v>0</v>
      </c>
      <c r="J179" s="3" t="str">
        <v>538</v>
      </c>
      <c r="K179" s="4" t="str">
        <v>Samos is overthrown by Polycrates</v>
      </c>
      <c r="P179" t="str">
        <v>542</v>
      </c>
      <c r="Q179" t="str">
        <v>The colony of Gorgippia (Krasnodar Krai, Russia) was built by Pontic Greeks.</v>
      </c>
    </row>
    <row r="180" spans="1:17" x14ac:dyDescent="0.25">
      <c r="A180" t="s">
        <v>179</v>
      </c>
      <c r="B180" t="str" cm="1">
        <f t="array" ref="B180">INDEX(_xlfn.TEXTSPLIT(A180, " "), 1)</f>
        <v>536</v>
      </c>
      <c r="C180" t="str" cm="1">
        <f t="array" ref="C180">INDEX(_xlfn.TEXTSPLIT(B180, "-"), 1)</f>
        <v>536</v>
      </c>
      <c r="D180" t="str" cm="1">
        <f t="array" ref="D180">IFERROR(INDEX(_xlfn.TEXTSPLIT(B180, "-"), 2), "")</f>
        <v/>
      </c>
      <c r="E180" t="str">
        <f t="shared" si="6"/>
        <v>Samos annexes South Mycale from Miletus</v>
      </c>
      <c r="F180" t="str">
        <f t="shared" si="7"/>
        <v/>
      </c>
      <c r="H180" t="b">
        <f t="shared" si="8"/>
        <v>0</v>
      </c>
      <c r="J180" s="3" t="str">
        <v>536</v>
      </c>
      <c r="K180" s="4" t="str">
        <v>Samos annexes South Mycale from Miletus</v>
      </c>
      <c r="P180" t="str">
        <v>541</v>
      </c>
      <c r="Q180" t="str">
        <v>Telemachus is overthrown by Alcamenes</v>
      </c>
    </row>
    <row r="181" spans="1:17" x14ac:dyDescent="0.25">
      <c r="A181" t="s">
        <v>180</v>
      </c>
      <c r="B181" t="str" cm="1">
        <f t="array" ref="B181">INDEX(_xlfn.TEXTSPLIT(A181, " "), 1)</f>
        <v>535</v>
      </c>
      <c r="C181" t="str" cm="1">
        <f t="array" ref="C181">INDEX(_xlfn.TEXTSPLIT(B181, "-"), 1)</f>
        <v>535</v>
      </c>
      <c r="D181" t="str" cm="1">
        <f t="array" ref="D181">IFERROR(INDEX(_xlfn.TEXTSPLIT(B181, "-"), 2), "")</f>
        <v/>
      </c>
      <c r="E181" t="str">
        <f t="shared" si="6"/>
        <v>Perilaus dies</v>
      </c>
      <c r="F181" t="str">
        <f t="shared" si="7"/>
        <v/>
      </c>
      <c r="H181" t="b">
        <f t="shared" si="8"/>
        <v>0</v>
      </c>
      <c r="J181" s="3" t="str">
        <v>535</v>
      </c>
      <c r="K181" s="4" t="str">
        <v>Perilaus dies</v>
      </c>
      <c r="P181" t="str">
        <v>540</v>
      </c>
      <c r="Q181" t="str">
        <v>Naxan vassalization of Paros</v>
      </c>
    </row>
    <row r="182" spans="1:17" x14ac:dyDescent="0.25">
      <c r="A182" t="s">
        <v>181</v>
      </c>
      <c r="B182" t="str" cm="1">
        <f t="array" ref="B182">INDEX(_xlfn.TEXTSPLIT(A182, " "), 1)</f>
        <v>534</v>
      </c>
      <c r="C182" t="str" cm="1">
        <f t="array" ref="C182">INDEX(_xlfn.TEXTSPLIT(B182, "-"), 1)</f>
        <v>534</v>
      </c>
      <c r="D182" t="str" cm="1">
        <f t="array" ref="D182">IFERROR(INDEX(_xlfn.TEXTSPLIT(B182, "-"), 2), "")</f>
        <v/>
      </c>
      <c r="E182" t="str">
        <f t="shared" si="6"/>
        <v>Athens starts extracting tribute from Ios</v>
      </c>
      <c r="F182" t="str">
        <f t="shared" si="7"/>
        <v/>
      </c>
      <c r="H182" t="b">
        <f t="shared" si="8"/>
        <v>0</v>
      </c>
      <c r="J182" s="3" t="str">
        <v>534</v>
      </c>
      <c r="K182" s="4" t="str">
        <v>Athens starts extracting tribute from Ios</v>
      </c>
      <c r="P182" t="str">
        <v>540</v>
      </c>
      <c r="Q182" t="str">
        <v>Selinus is overthrown by Theron</v>
      </c>
    </row>
    <row r="183" spans="1:17" x14ac:dyDescent="0.25">
      <c r="A183" t="s">
        <v>182</v>
      </c>
      <c r="B183" t="str" cm="1">
        <f t="array" ref="B183">INDEX(_xlfn.TEXTSPLIT(A183, " "), 1)</f>
        <v>532</v>
      </c>
      <c r="C183" t="str" cm="1">
        <f t="array" ref="C183">INDEX(_xlfn.TEXTSPLIT(B183, "-"), 1)</f>
        <v>532</v>
      </c>
      <c r="D183" t="str" cm="1">
        <f t="array" ref="D183">IFERROR(INDEX(_xlfn.TEXTSPLIT(B183, "-"), 2), "")</f>
        <v/>
      </c>
      <c r="E183" t="str">
        <f t="shared" si="6"/>
        <v>Croton is overthrown by Cylonius</v>
      </c>
      <c r="F183" t="str">
        <f t="shared" si="7"/>
        <v/>
      </c>
      <c r="H183" t="b">
        <f t="shared" si="8"/>
        <v>0</v>
      </c>
      <c r="J183" s="3" t="str">
        <v>532</v>
      </c>
      <c r="K183" s="4" t="str">
        <v>Croton is overthrown by Cylonius</v>
      </c>
      <c r="P183" t="str">
        <v>538</v>
      </c>
      <c r="Q183" t="str">
        <v>Sybaris conquers Siris</v>
      </c>
    </row>
    <row r="184" spans="1:17" x14ac:dyDescent="0.25">
      <c r="A184" t="s">
        <v>183</v>
      </c>
      <c r="B184" t="str" cm="1">
        <f t="array" ref="B184">INDEX(_xlfn.TEXTSPLIT(A184, " "), 1)</f>
        <v>532</v>
      </c>
      <c r="C184" t="str" cm="1">
        <f t="array" ref="C184">INDEX(_xlfn.TEXTSPLIT(B184, "-"), 1)</f>
        <v>532</v>
      </c>
      <c r="D184" t="str" cm="1">
        <f t="array" ref="D184">IFERROR(INDEX(_xlfn.TEXTSPLIT(B184, "-"), 2), "")</f>
        <v/>
      </c>
      <c r="E184" t="str">
        <f t="shared" si="6"/>
        <v>Peisistratos restored by Thessaly and Lygdamis of Naxos.</v>
      </c>
      <c r="F184" t="str">
        <f t="shared" si="7"/>
        <v/>
      </c>
      <c r="H184" t="b">
        <f t="shared" si="8"/>
        <v>0</v>
      </c>
      <c r="J184" s="3" t="str">
        <v>532</v>
      </c>
      <c r="K184" s="4" t="str">
        <v>Peisistratos restored by Thessaly and Lygdamis of Naxos.</v>
      </c>
      <c r="P184" t="str">
        <v>538</v>
      </c>
      <c r="Q184" t="str">
        <v>Samos is overthrown by Polycrates</v>
      </c>
    </row>
    <row r="185" spans="1:17" x14ac:dyDescent="0.25">
      <c r="A185" t="s">
        <v>184</v>
      </c>
      <c r="B185" t="str" cm="1">
        <f t="array" ref="B185">INDEX(_xlfn.TEXTSPLIT(A185, " "), 1)</f>
        <v>531</v>
      </c>
      <c r="C185" t="str" cm="1">
        <f t="array" ref="C185">INDEX(_xlfn.TEXTSPLIT(B185, "-"), 1)</f>
        <v>531</v>
      </c>
      <c r="D185" t="str" cm="1">
        <f t="array" ref="D185">IFERROR(INDEX(_xlfn.TEXTSPLIT(B185, "-"), 2), "")</f>
        <v/>
      </c>
      <c r="E185" t="str">
        <f t="shared" si="6"/>
        <v>Ikaria is annexed by Samos</v>
      </c>
      <c r="F185" t="str">
        <f t="shared" si="7"/>
        <v/>
      </c>
      <c r="H185" t="b">
        <f t="shared" si="8"/>
        <v>0</v>
      </c>
      <c r="J185" s="3" t="str">
        <v>531</v>
      </c>
      <c r="K185" s="4" t="str">
        <v>Ikaria is annexed by Samos</v>
      </c>
      <c r="P185" t="str">
        <v>536</v>
      </c>
      <c r="Q185" t="str">
        <v>Samos annexes South Mycale from Miletus</v>
      </c>
    </row>
    <row r="186" spans="1:17" x14ac:dyDescent="0.25">
      <c r="A186" t="s">
        <v>185</v>
      </c>
      <c r="B186" t="str" cm="1">
        <f t="array" ref="B186">INDEX(_xlfn.TEXTSPLIT(A186, " "), 1)</f>
        <v>530</v>
      </c>
      <c r="C186" t="str" cm="1">
        <f t="array" ref="C186">INDEX(_xlfn.TEXTSPLIT(B186, "-"), 1)</f>
        <v>530</v>
      </c>
      <c r="D186" t="str" cm="1">
        <f t="array" ref="D186">IFERROR(INDEX(_xlfn.TEXTSPLIT(B186, "-"), 2), "")</f>
        <v/>
      </c>
      <c r="E186" t="str">
        <f t="shared" si="6"/>
        <v>Emporion becomes a Carthaginian vassal</v>
      </c>
      <c r="F186" t="str">
        <f t="shared" si="7"/>
        <v/>
      </c>
      <c r="H186" t="b">
        <f t="shared" si="8"/>
        <v>0</v>
      </c>
      <c r="J186" s="3" t="str">
        <v>530</v>
      </c>
      <c r="K186" s="4" t="str">
        <v>Emporion becomes a Carthaginian vassal</v>
      </c>
      <c r="P186" t="str">
        <v>535</v>
      </c>
      <c r="Q186" t="str">
        <v>Perilaus dies</v>
      </c>
    </row>
    <row r="187" spans="1:17" x14ac:dyDescent="0.25">
      <c r="A187" t="s">
        <v>186</v>
      </c>
      <c r="B187" t="str" cm="1">
        <f t="array" ref="B187">INDEX(_xlfn.TEXTSPLIT(A187, " "), 1)</f>
        <v>530</v>
      </c>
      <c r="C187" t="str" cm="1">
        <f t="array" ref="C187">INDEX(_xlfn.TEXTSPLIT(B187, "-"), 1)</f>
        <v>530</v>
      </c>
      <c r="D187" t="str" cm="1">
        <f t="array" ref="D187">IFERROR(INDEX(_xlfn.TEXTSPLIT(B187, "-"), 2), "")</f>
        <v/>
      </c>
      <c r="E187" t="str">
        <f t="shared" si="6"/>
        <v>Maktorion is founded by exiled Gelans</v>
      </c>
      <c r="F187" t="str">
        <f t="shared" si="7"/>
        <v/>
      </c>
      <c r="H187" t="b">
        <f t="shared" si="8"/>
        <v>0</v>
      </c>
      <c r="J187" s="3" t="str">
        <v>530</v>
      </c>
      <c r="K187" s="4" t="str">
        <v>Maktorion is founded by exiled Gelans</v>
      </c>
      <c r="P187" t="str">
        <v>534</v>
      </c>
      <c r="Q187" t="str">
        <v>Athens starts extracting tribute from Ios</v>
      </c>
    </row>
    <row r="188" spans="1:17" x14ac:dyDescent="0.25">
      <c r="A188" t="s">
        <v>187</v>
      </c>
      <c r="B188" t="str" cm="1">
        <f t="array" ref="B188">INDEX(_xlfn.TEXTSPLIT(A188, " "), 1)</f>
        <v>530</v>
      </c>
      <c r="C188" t="str" cm="1">
        <f t="array" ref="C188">INDEX(_xlfn.TEXTSPLIT(B188, "-"), 1)</f>
        <v>530</v>
      </c>
      <c r="D188" t="str" cm="1">
        <f t="array" ref="D188">IFERROR(INDEX(_xlfn.TEXTSPLIT(B188, "-"), 2), "")</f>
        <v/>
      </c>
      <c r="E188" t="str">
        <f t="shared" si="6"/>
        <v>Tegea joins the Peloponnesian League</v>
      </c>
      <c r="F188" t="str">
        <f t="shared" si="7"/>
        <v/>
      </c>
      <c r="H188" t="b">
        <f t="shared" si="8"/>
        <v>0</v>
      </c>
      <c r="J188" s="3" t="str">
        <v>530</v>
      </c>
      <c r="K188" s="4" t="str">
        <v>Tegea joins the Peloponnesian League</v>
      </c>
      <c r="P188" t="str">
        <v>532</v>
      </c>
      <c r="Q188" t="str">
        <v>Croton is overthrown by Cylonius</v>
      </c>
    </row>
    <row r="189" spans="1:17" x14ac:dyDescent="0.25">
      <c r="A189" t="s">
        <v>188</v>
      </c>
      <c r="B189" t="str" cm="1">
        <f t="array" ref="B189">INDEX(_xlfn.TEXTSPLIT(A189, " "), 1)</f>
        <v>529</v>
      </c>
      <c r="C189" t="str" cm="1">
        <f t="array" ref="C189">INDEX(_xlfn.TEXTSPLIT(B189, "-"), 1)</f>
        <v>529</v>
      </c>
      <c r="D189" t="str" cm="1">
        <f t="array" ref="D189">IFERROR(INDEX(_xlfn.TEXTSPLIT(B189, "-"), 2), "")</f>
        <v/>
      </c>
      <c r="E189" t="str">
        <f t="shared" si="6"/>
        <v>Leo dies</v>
      </c>
      <c r="F189" t="str">
        <f t="shared" si="7"/>
        <v/>
      </c>
      <c r="H189" t="b">
        <f t="shared" si="8"/>
        <v>0</v>
      </c>
      <c r="J189" s="3" t="str">
        <v>529</v>
      </c>
      <c r="K189" s="4" t="str">
        <v>Leo dies</v>
      </c>
      <c r="P189" t="str">
        <v>532</v>
      </c>
      <c r="Q189" t="str">
        <v>Peisistratos restored by Thessaly and Lygdamis of Naxos.</v>
      </c>
    </row>
    <row r="190" spans="1:17" x14ac:dyDescent="0.25">
      <c r="A190" t="s">
        <v>189</v>
      </c>
      <c r="B190" t="str" cm="1">
        <f t="array" ref="B190">INDEX(_xlfn.TEXTSPLIT(A190, " "), 1)</f>
        <v>528</v>
      </c>
      <c r="C190" t="str" cm="1">
        <f t="array" ref="C190">INDEX(_xlfn.TEXTSPLIT(B190, "-"), 1)</f>
        <v>528</v>
      </c>
      <c r="D190" t="str" cm="1">
        <f t="array" ref="D190">IFERROR(INDEX(_xlfn.TEXTSPLIT(B190, "-"), 2), "")</f>
        <v/>
      </c>
      <c r="E190" t="str">
        <f t="shared" si="6"/>
        <v>Maktorion is abandoned and the settlers move to Gela</v>
      </c>
      <c r="F190" t="str">
        <f t="shared" si="7"/>
        <v/>
      </c>
      <c r="H190" t="b">
        <f t="shared" si="8"/>
        <v>0</v>
      </c>
      <c r="J190" s="3" t="str">
        <v>528</v>
      </c>
      <c r="K190" s="4" t="str">
        <v>Maktorion is abandoned and the settlers move to Gela</v>
      </c>
      <c r="P190" t="str">
        <v>531</v>
      </c>
      <c r="Q190" t="str">
        <v>Ikaria is annexed by Samos</v>
      </c>
    </row>
    <row r="191" spans="1:17" x14ac:dyDescent="0.25">
      <c r="A191" t="s">
        <v>190</v>
      </c>
      <c r="B191" t="str" cm="1">
        <f t="array" ref="B191">INDEX(_xlfn.TEXTSPLIT(A191, " "), 1)</f>
        <v>527</v>
      </c>
      <c r="C191" t="str" cm="1">
        <f t="array" ref="C191">INDEX(_xlfn.TEXTSPLIT(B191, "-"), 1)</f>
        <v>527</v>
      </c>
      <c r="D191" t="str" cm="1">
        <f t="array" ref="D191">IFERROR(INDEX(_xlfn.TEXTSPLIT(B191, "-"), 2), "")</f>
        <v/>
      </c>
      <c r="E191" t="str">
        <f t="shared" si="6"/>
        <v>Peisistratos dies, succeeded by sons Hippias and Hipparchus.</v>
      </c>
      <c r="F191" t="str">
        <f t="shared" si="7"/>
        <v/>
      </c>
      <c r="H191" t="b">
        <f t="shared" si="8"/>
        <v>0</v>
      </c>
      <c r="J191" s="3" t="str">
        <v>527</v>
      </c>
      <c r="K191" s="4" t="str">
        <v>Peisistratos dies, succeeded by sons Hippias and Hipparchus.</v>
      </c>
      <c r="P191" t="str">
        <v>530</v>
      </c>
      <c r="Q191" t="str">
        <v>Emporion becomes a Carthaginian vassal</v>
      </c>
    </row>
    <row r="192" spans="1:17" x14ac:dyDescent="0.25">
      <c r="A192" t="s">
        <v>191</v>
      </c>
      <c r="B192" t="str" cm="1">
        <f t="array" ref="B192">INDEX(_xlfn.TEXTSPLIT(A192, " "), 1)</f>
        <v>527</v>
      </c>
      <c r="C192" t="str" cm="1">
        <f t="array" ref="C192">INDEX(_xlfn.TEXTSPLIT(B192, "-"), 1)</f>
        <v>527</v>
      </c>
      <c r="D192" t="str" cm="1">
        <f t="array" ref="D192">IFERROR(INDEX(_xlfn.TEXTSPLIT(B192, "-"), 2), "")</f>
        <v/>
      </c>
      <c r="E192" t="str">
        <f t="shared" si="6"/>
        <v>Rineia and Delos are annexed by Samos</v>
      </c>
      <c r="F192" t="str">
        <f t="shared" si="7"/>
        <v/>
      </c>
      <c r="H192" t="b">
        <f t="shared" si="8"/>
        <v>0</v>
      </c>
      <c r="J192" s="3" t="str">
        <v>527</v>
      </c>
      <c r="K192" s="4" t="str">
        <v>Rineia and Delos are annexed by Samos</v>
      </c>
      <c r="P192" t="str">
        <v>530</v>
      </c>
      <c r="Q192" t="str">
        <v>Maktorion is founded by exiled Gelans</v>
      </c>
    </row>
    <row r="193" spans="1:17" x14ac:dyDescent="0.25">
      <c r="A193" t="s">
        <v>192</v>
      </c>
      <c r="B193" t="str" cm="1">
        <f t="array" ref="B193">INDEX(_xlfn.TEXTSPLIT(A193, " "), 1)</f>
        <v>526</v>
      </c>
      <c r="C193" t="str" cm="1">
        <f t="array" ref="C193">INDEX(_xlfn.TEXTSPLIT(B193, "-"), 1)</f>
        <v>526</v>
      </c>
      <c r="D193" t="str" cm="1">
        <f t="array" ref="D193">IFERROR(INDEX(_xlfn.TEXTSPLIT(B193, "-"), 2), "")</f>
        <v/>
      </c>
      <c r="E193" t="str">
        <f t="shared" si="6"/>
        <v>Cylonius is overthrown by Kroton</v>
      </c>
      <c r="F193" t="str">
        <f t="shared" si="7"/>
        <v/>
      </c>
      <c r="H193" t="b">
        <f t="shared" si="8"/>
        <v>0</v>
      </c>
      <c r="J193" s="3" t="str">
        <v>526</v>
      </c>
      <c r="K193" s="4" t="str">
        <v>Cylonius is overthrown by Kroton</v>
      </c>
      <c r="P193" t="str">
        <v>530</v>
      </c>
      <c r="Q193" t="str">
        <v>Tegea joins the Peloponnesian League</v>
      </c>
    </row>
    <row r="194" spans="1:17" x14ac:dyDescent="0.25">
      <c r="A194" t="s">
        <v>193</v>
      </c>
      <c r="B194" t="str" cm="1">
        <f t="array" ref="B194">INDEX(_xlfn.TEXTSPLIT(A194, " "), 1)</f>
        <v>525</v>
      </c>
      <c r="C194" t="str" cm="1">
        <f t="array" ref="C194">INDEX(_xlfn.TEXTSPLIT(B194, "-"), 1)</f>
        <v>525</v>
      </c>
      <c r="D194" t="str" cm="1">
        <f t="array" ref="D194">IFERROR(INDEX(_xlfn.TEXTSPLIT(B194, "-"), 2), "")</f>
        <v/>
      </c>
      <c r="E194" t="str">
        <f t="shared" si="6"/>
        <v>Netum is annexed by Syracuse</v>
      </c>
      <c r="F194" t="str">
        <f t="shared" si="7"/>
        <v/>
      </c>
      <c r="H194" t="b">
        <f t="shared" si="8"/>
        <v>0</v>
      </c>
      <c r="J194" s="3" t="str">
        <v>525</v>
      </c>
      <c r="K194" s="4" t="str">
        <v>Netum is annexed by Syracuse</v>
      </c>
      <c r="P194" t="str">
        <v>529</v>
      </c>
      <c r="Q194" t="str">
        <v>Leo dies</v>
      </c>
    </row>
    <row r="195" spans="1:17" x14ac:dyDescent="0.25">
      <c r="A195" t="s">
        <v>194</v>
      </c>
      <c r="B195" t="str" cm="1">
        <f t="array" ref="B195">INDEX(_xlfn.TEXTSPLIT(A195, " "), 1)</f>
        <v>525</v>
      </c>
      <c r="C195" t="str" cm="1">
        <f t="array" ref="C195">INDEX(_xlfn.TEXTSPLIT(B195, "-"), 1)</f>
        <v>525</v>
      </c>
      <c r="D195" t="str" cm="1">
        <f t="array" ref="D195">IFERROR(INDEX(_xlfn.TEXTSPLIT(B195, "-"), 2), "")</f>
        <v/>
      </c>
      <c r="E195" t="str">
        <f t="shared" ref="E195:E258" si="9">_xlfn.LET(
  _xlpm.szoveg,
  MID(A195, SEARCH(" ", A195) + 1, LEN(A195)),
  IF(ISNUMBER(SEARCH("-",B195)), _xlpm.szoveg &amp; " --&gt;", _xlpm.szoveg)
)</f>
        <v>The ancient Greek city of Euesperides, (modern day Benghazi) is founded by people from Cyrene</v>
      </c>
      <c r="F195" t="str">
        <f t="shared" ref="F195:F258" si="10">_xlfn.LET(
  _xlpm.szoveg,
  MID(A195, SEARCH(" ", A195) + 1, LEN(A195)),
  IF(ISNUMBER(SEARCH("-",B195)), "--&gt; " &amp; _xlpm.szoveg, "")
)</f>
        <v/>
      </c>
      <c r="H195" t="b">
        <f t="shared" ref="H195:H258" si="11">ISNUMBER(SEARCH("-", B195))</f>
        <v>0</v>
      </c>
      <c r="J195" s="3" t="str">
        <v>525</v>
      </c>
      <c r="K195" s="4" t="str">
        <v>The ancient Greek city of Euesperides, (modern day Benghazi) is founded by people from Cyrene</v>
      </c>
      <c r="P195" t="str">
        <v>528</v>
      </c>
      <c r="Q195" t="str">
        <v>Maktorion is abandoned and the settlers move to Gela</v>
      </c>
    </row>
    <row r="196" spans="1:17" x14ac:dyDescent="0.25">
      <c r="A196" t="s">
        <v>195</v>
      </c>
      <c r="B196" t="str" cm="1">
        <f t="array" ref="B196">INDEX(_xlfn.TEXTSPLIT(A196, " "), 1)</f>
        <v>525</v>
      </c>
      <c r="C196" t="str" cm="1">
        <f t="array" ref="C196">INDEX(_xlfn.TEXTSPLIT(B196, "-"), 1)</f>
        <v>525</v>
      </c>
      <c r="D196" t="str" cm="1">
        <f t="array" ref="D196">IFERROR(INDEX(_xlfn.TEXTSPLIT(B196, "-"), 2), "")</f>
        <v/>
      </c>
      <c r="E196" t="str">
        <f t="shared" si="9"/>
        <v>Persian Cambyses II, son of Cyrus the Great takes Egypt.</v>
      </c>
      <c r="F196" t="str">
        <f t="shared" si="10"/>
        <v/>
      </c>
      <c r="H196" t="b">
        <f t="shared" si="11"/>
        <v>0</v>
      </c>
      <c r="J196" s="3" t="str">
        <v>525</v>
      </c>
      <c r="K196" s="4" t="str">
        <v>Persian Cambyses II, son of Cyrus the Great takes Egypt.</v>
      </c>
      <c r="P196" t="str">
        <v>527</v>
      </c>
      <c r="Q196" t="str">
        <v>Peisistratos dies, succeeded by sons Hippias and Hipparchus.</v>
      </c>
    </row>
    <row r="197" spans="1:17" x14ac:dyDescent="0.25">
      <c r="A197" t="s">
        <v>196</v>
      </c>
      <c r="B197" t="str" cm="1">
        <f t="array" ref="B197">INDEX(_xlfn.TEXTSPLIT(A197, " "), 1)</f>
        <v>524</v>
      </c>
      <c r="C197" t="str" cm="1">
        <f t="array" ref="C197">INDEX(_xlfn.TEXTSPLIT(B197, "-"), 1)</f>
        <v>524</v>
      </c>
      <c r="D197" t="str" cm="1">
        <f t="array" ref="D197">IFERROR(INDEX(_xlfn.TEXTSPLIT(B197, "-"), 2), "")</f>
        <v/>
      </c>
      <c r="E197" t="str">
        <f t="shared" si="9"/>
        <v>Samos annexes Donousa</v>
      </c>
      <c r="F197" t="str">
        <f t="shared" si="10"/>
        <v/>
      </c>
      <c r="H197" t="b">
        <f t="shared" si="11"/>
        <v>0</v>
      </c>
      <c r="J197" s="3" t="str">
        <v>524</v>
      </c>
      <c r="K197" s="4" t="str">
        <v>Samos annexes Donousa</v>
      </c>
      <c r="P197" t="str">
        <v>527</v>
      </c>
      <c r="Q197" t="str">
        <v>Rineia and Delos are annexed by Samos</v>
      </c>
    </row>
    <row r="198" spans="1:17" x14ac:dyDescent="0.25">
      <c r="A198" t="s">
        <v>197</v>
      </c>
      <c r="B198" t="str" cm="1">
        <f t="array" ref="B198">INDEX(_xlfn.TEXTSPLIT(A198, " "), 1)</f>
        <v>524</v>
      </c>
      <c r="C198" t="str" cm="1">
        <f t="array" ref="C198">INDEX(_xlfn.TEXTSPLIT(B198, "-"), 1)</f>
        <v>524</v>
      </c>
      <c r="D198" t="str" cm="1">
        <f t="array" ref="D198">IFERROR(INDEX(_xlfn.TEXTSPLIT(B198, "-"), 2), "")</f>
        <v/>
      </c>
      <c r="E198" t="str">
        <f t="shared" si="9"/>
        <v>Lgydamis of Naxos is overthrown</v>
      </c>
      <c r="F198" t="str">
        <f t="shared" si="10"/>
        <v/>
      </c>
      <c r="H198" t="b">
        <f t="shared" si="11"/>
        <v>0</v>
      </c>
      <c r="J198" s="3" t="str">
        <v>524</v>
      </c>
      <c r="K198" s="4" t="str">
        <v>Lgydamis of Naxos is overthrown</v>
      </c>
      <c r="P198" t="str">
        <v>526</v>
      </c>
      <c r="Q198" t="str">
        <v>Cylonius is overthrown by Kroton</v>
      </c>
    </row>
    <row r="199" spans="1:17" x14ac:dyDescent="0.25">
      <c r="A199" t="s">
        <v>198</v>
      </c>
      <c r="B199" t="str" cm="1">
        <f t="array" ref="B199">INDEX(_xlfn.TEXTSPLIT(A199, " "), 1)</f>
        <v>523</v>
      </c>
      <c r="C199" t="str" cm="1">
        <f t="array" ref="C199">INDEX(_xlfn.TEXTSPLIT(B199, "-"), 1)</f>
        <v>523</v>
      </c>
      <c r="D199" t="str" cm="1">
        <f t="array" ref="D199">IFERROR(INDEX(_xlfn.TEXTSPLIT(B199, "-"), 2), "")</f>
        <v/>
      </c>
      <c r="E199" t="str">
        <f t="shared" si="9"/>
        <v>Chalcedon is annexed by Persian Empire</v>
      </c>
      <c r="F199" t="str">
        <f t="shared" si="10"/>
        <v/>
      </c>
      <c r="H199" t="b">
        <f t="shared" si="11"/>
        <v>0</v>
      </c>
      <c r="J199" s="3" t="str">
        <v>523</v>
      </c>
      <c r="K199" s="4" t="str">
        <v>Chalcedon is annexed by Persian Empire</v>
      </c>
      <c r="P199" t="str">
        <v>525</v>
      </c>
      <c r="Q199" t="str">
        <v>Netum is annexed by Syracuse</v>
      </c>
    </row>
    <row r="200" spans="1:17" x14ac:dyDescent="0.25">
      <c r="A200" t="s">
        <v>199</v>
      </c>
      <c r="B200" t="str" cm="1">
        <f t="array" ref="B200">INDEX(_xlfn.TEXTSPLIT(A200, " "), 1)</f>
        <v>522</v>
      </c>
      <c r="C200" t="str" cm="1">
        <f t="array" ref="C200">INDEX(_xlfn.TEXTSPLIT(B200, "-"), 1)</f>
        <v>522</v>
      </c>
      <c r="D200" t="str" cm="1">
        <f t="array" ref="D200">IFERROR(INDEX(_xlfn.TEXTSPLIT(B200, "-"), 2), "")</f>
        <v/>
      </c>
      <c r="E200" t="str">
        <f t="shared" si="9"/>
        <v>Death of Polycrates of Samos and succession of Maiandrios</v>
      </c>
      <c r="F200" t="str">
        <f t="shared" si="10"/>
        <v/>
      </c>
      <c r="H200" t="b">
        <f t="shared" si="11"/>
        <v>0</v>
      </c>
      <c r="J200" s="3" t="str">
        <v>522</v>
      </c>
      <c r="K200" s="4" t="str">
        <v>Death of Polycrates of Samos and succession of Maiandrios</v>
      </c>
      <c r="P200" t="str">
        <v>525</v>
      </c>
      <c r="Q200" t="str">
        <v>The ancient Greek city of Euesperides, (modern day Benghazi) is founded by people from Cyrene</v>
      </c>
    </row>
    <row r="201" spans="1:17" x14ac:dyDescent="0.25">
      <c r="A201" t="s">
        <v>200</v>
      </c>
      <c r="B201" t="str" cm="1">
        <f t="array" ref="B201">INDEX(_xlfn.TEXTSPLIT(A201, " "), 1)</f>
        <v>521</v>
      </c>
      <c r="C201" t="str" cm="1">
        <f t="array" ref="C201">INDEX(_xlfn.TEXTSPLIT(B201, "-"), 1)</f>
        <v>521</v>
      </c>
      <c r="D201" t="str" cm="1">
        <f t="array" ref="D201">IFERROR(INDEX(_xlfn.TEXTSPLIT(B201, "-"), 2), "")</f>
        <v/>
      </c>
      <c r="E201" t="str">
        <f t="shared" si="9"/>
        <v>Overthrow of Maiandros by Persian backed Syloson</v>
      </c>
      <c r="F201" t="str">
        <f t="shared" si="10"/>
        <v/>
      </c>
      <c r="H201" t="b">
        <f t="shared" si="11"/>
        <v>0</v>
      </c>
      <c r="J201" s="3" t="str">
        <v>521</v>
      </c>
      <c r="K201" s="4" t="str">
        <v>Overthrow of Maiandros by Persian backed Syloson</v>
      </c>
      <c r="P201" t="str">
        <v>525</v>
      </c>
      <c r="Q201" t="str">
        <v>Persian Cambyses II, son of Cyrus the Great takes Egypt.</v>
      </c>
    </row>
    <row r="202" spans="1:17" x14ac:dyDescent="0.25">
      <c r="A202" t="s">
        <v>201</v>
      </c>
      <c r="B202" t="str" cm="1">
        <f t="array" ref="B202">INDEX(_xlfn.TEXTSPLIT(A202, " "), 1)</f>
        <v>520</v>
      </c>
      <c r="C202" t="str" cm="1">
        <f t="array" ref="C202">INDEX(_xlfn.TEXTSPLIT(B202, "-"), 1)</f>
        <v>520</v>
      </c>
      <c r="D202" t="str" cm="1">
        <f t="array" ref="D202">IFERROR(INDEX(_xlfn.TEXTSPLIT(B202, "-"), 2), "")</f>
        <v/>
      </c>
      <c r="E202" t="str">
        <f t="shared" si="9"/>
        <v>Peithagoras overthrows Theron</v>
      </c>
      <c r="F202" t="str">
        <f t="shared" si="10"/>
        <v/>
      </c>
      <c r="H202" t="b">
        <f t="shared" si="11"/>
        <v>0</v>
      </c>
      <c r="J202" s="3" t="str">
        <v>520</v>
      </c>
      <c r="K202" s="4" t="str">
        <v>Peithagoras overthrows Theron</v>
      </c>
      <c r="P202" t="str">
        <v>524</v>
      </c>
      <c r="Q202" t="str">
        <v>Samos annexes Donousa</v>
      </c>
    </row>
    <row r="203" spans="1:17" x14ac:dyDescent="0.25">
      <c r="A203" t="s">
        <v>202</v>
      </c>
      <c r="B203" t="str" cm="1">
        <f t="array" ref="B203">INDEX(_xlfn.TEXTSPLIT(A203, " "), 1)</f>
        <v>519</v>
      </c>
      <c r="C203" t="str" cm="1">
        <f t="array" ref="C203">INDEX(_xlfn.TEXTSPLIT(B203, "-"), 1)</f>
        <v>519</v>
      </c>
      <c r="D203" t="str" cm="1">
        <f t="array" ref="D203">IFERROR(INDEX(_xlfn.TEXTSPLIT(B203, "-"), 2), "")</f>
        <v/>
      </c>
      <c r="E203" t="str">
        <f t="shared" si="9"/>
        <v>Plataea leaves the Boeotian League and is sieged by the latter</v>
      </c>
      <c r="F203" t="str">
        <f t="shared" si="10"/>
        <v/>
      </c>
      <c r="H203" t="b">
        <f t="shared" si="11"/>
        <v>0</v>
      </c>
      <c r="J203" s="3" t="str">
        <v>519</v>
      </c>
      <c r="K203" s="4" t="str">
        <v>Plataea leaves the Boeotian League and is sieged by the latter</v>
      </c>
      <c r="P203" t="str">
        <v>524</v>
      </c>
      <c r="Q203" t="str">
        <v>Lgydamis of Naxos is overthrown</v>
      </c>
    </row>
    <row r="204" spans="1:17" x14ac:dyDescent="0.25">
      <c r="A204" t="s">
        <v>203</v>
      </c>
      <c r="B204" t="str" cm="1">
        <f t="array" ref="B204">INDEX(_xlfn.TEXTSPLIT(A204, " "), 1)</f>
        <v>519</v>
      </c>
      <c r="C204" t="str" cm="1">
        <f t="array" ref="C204">INDEX(_xlfn.TEXTSPLIT(B204, "-"), 1)</f>
        <v>519</v>
      </c>
      <c r="D204" t="str" cm="1">
        <f t="array" ref="D204">IFERROR(INDEX(_xlfn.TEXTSPLIT(B204, "-"), 2), "")</f>
        <v/>
      </c>
      <c r="E204" t="str">
        <f t="shared" si="9"/>
        <v>Miltiades is overthrown by Stesagoras</v>
      </c>
      <c r="F204" t="str">
        <f t="shared" si="10"/>
        <v/>
      </c>
      <c r="H204" t="b">
        <f t="shared" si="11"/>
        <v>0</v>
      </c>
      <c r="J204" s="3" t="str">
        <v>519</v>
      </c>
      <c r="K204" s="4" t="str">
        <v>Miltiades is overthrown by Stesagoras</v>
      </c>
      <c r="P204" t="str">
        <v>523</v>
      </c>
      <c r="Q204" t="str">
        <v>Chalcedon is annexed by Persian Empire</v>
      </c>
    </row>
    <row r="205" spans="1:17" x14ac:dyDescent="0.25">
      <c r="A205" t="s">
        <v>204</v>
      </c>
      <c r="B205" t="str" cm="1">
        <f t="array" ref="B205">INDEX(_xlfn.TEXTSPLIT(A205, " "), 1)</f>
        <v>519</v>
      </c>
      <c r="C205" t="str" cm="1">
        <f t="array" ref="C205">INDEX(_xlfn.TEXTSPLIT(B205, "-"), 1)</f>
        <v>519</v>
      </c>
      <c r="D205" t="str" cm="1">
        <f t="array" ref="D205">IFERROR(INDEX(_xlfn.TEXTSPLIT(B205, "-"), 2), "")</f>
        <v/>
      </c>
      <c r="E205" t="str">
        <f t="shared" si="9"/>
        <v>Abydos declares independence from Stesagoras and is led by the Persian Tyrant Daphnis</v>
      </c>
      <c r="F205" t="str">
        <f t="shared" si="10"/>
        <v/>
      </c>
      <c r="H205" t="b">
        <f t="shared" si="11"/>
        <v>0</v>
      </c>
      <c r="J205" s="3" t="str">
        <v>519</v>
      </c>
      <c r="K205" s="4" t="str">
        <v>Abydos declares independence from Stesagoras and is led by the Persian Tyrant Daphnis</v>
      </c>
      <c r="P205" t="str">
        <v>522</v>
      </c>
      <c r="Q205" t="str">
        <v>Death of Polycrates of Samos and succession of Maiandrios</v>
      </c>
    </row>
    <row r="206" spans="1:17" x14ac:dyDescent="0.25">
      <c r="A206" t="s">
        <v>205</v>
      </c>
      <c r="B206" t="str" cm="1">
        <f t="array" ref="B206">INDEX(_xlfn.TEXTSPLIT(A206, " "), 1)</f>
        <v>518</v>
      </c>
      <c r="C206" t="str" cm="1">
        <f t="array" ref="C206">INDEX(_xlfn.TEXTSPLIT(B206, "-"), 1)</f>
        <v>518</v>
      </c>
      <c r="D206" t="str" cm="1">
        <f t="array" ref="D206">IFERROR(INDEX(_xlfn.TEXTSPLIT(B206, "-"), 2), "")</f>
        <v/>
      </c>
      <c r="E206" t="str">
        <f t="shared" si="9"/>
        <v>Athens repulses the Boeotians from Plataea</v>
      </c>
      <c r="F206" t="str">
        <f t="shared" si="10"/>
        <v/>
      </c>
      <c r="H206" t="b">
        <f t="shared" si="11"/>
        <v>0</v>
      </c>
      <c r="J206" s="3" t="str">
        <v>518</v>
      </c>
      <c r="K206" s="4" t="str">
        <v>Athens repulses the Boeotians from Plataea</v>
      </c>
      <c r="P206" t="str">
        <v>521</v>
      </c>
      <c r="Q206" t="str">
        <v>Overthrow of Maiandros by Persian backed Syloson</v>
      </c>
    </row>
    <row r="207" spans="1:17" x14ac:dyDescent="0.25">
      <c r="A207" t="s">
        <v>206</v>
      </c>
      <c r="B207" t="str" cm="1">
        <f t="array" ref="B207">INDEX(_xlfn.TEXTSPLIT(A207, " "), 1)</f>
        <v>517</v>
      </c>
      <c r="C207" t="str" cm="1">
        <f t="array" ref="C207">INDEX(_xlfn.TEXTSPLIT(B207, "-"), 1)</f>
        <v>517</v>
      </c>
      <c r="D207" t="str" cm="1">
        <f t="array" ref="D207">IFERROR(INDEX(_xlfn.TEXTSPLIT(B207, "-"), 2), "")</f>
        <v/>
      </c>
      <c r="E207" t="str">
        <f t="shared" si="9"/>
        <v>Sybaris is overthrown by Telys</v>
      </c>
      <c r="F207" t="str">
        <f t="shared" si="10"/>
        <v/>
      </c>
      <c r="H207" t="b">
        <f t="shared" si="11"/>
        <v>0</v>
      </c>
      <c r="J207" s="3" t="str">
        <v>517</v>
      </c>
      <c r="K207" s="4" t="str">
        <v>Sybaris is overthrown by Telys</v>
      </c>
      <c r="P207" t="str">
        <v>520</v>
      </c>
      <c r="Q207" t="str">
        <v>Peithagoras overthrows Theron</v>
      </c>
    </row>
    <row r="208" spans="1:17" x14ac:dyDescent="0.25">
      <c r="A208" t="s">
        <v>207</v>
      </c>
      <c r="B208" t="str" cm="1">
        <f t="array" ref="B208">INDEX(_xlfn.TEXTSPLIT(A208, " "), 1)</f>
        <v>516</v>
      </c>
      <c r="C208" t="str" cm="1">
        <f t="array" ref="C208">INDEX(_xlfn.TEXTSPLIT(B208, "-"), 1)</f>
        <v>516</v>
      </c>
      <c r="D208" t="str" cm="1">
        <f t="array" ref="D208">IFERROR(INDEX(_xlfn.TEXTSPLIT(B208, "-"), 2), "")</f>
        <v/>
      </c>
      <c r="E208" t="str">
        <f t="shared" si="9"/>
        <v>Miltiades II an Athenian Tyrant succeeds Stesagoras and reincorporates Abydos</v>
      </c>
      <c r="F208" t="str">
        <f t="shared" si="10"/>
        <v/>
      </c>
      <c r="H208" t="b">
        <f t="shared" si="11"/>
        <v>0</v>
      </c>
      <c r="J208" s="3" t="str">
        <v>516</v>
      </c>
      <c r="K208" s="4" t="str">
        <v>Miltiades II an Athenian Tyrant succeeds Stesagoras and reincorporates Abydos</v>
      </c>
      <c r="P208" t="str">
        <v>519</v>
      </c>
      <c r="Q208" t="str">
        <v>Plataea leaves the Boeotian League and is sieged by the latter</v>
      </c>
    </row>
    <row r="209" spans="1:17" x14ac:dyDescent="0.25">
      <c r="A209" t="s">
        <v>208</v>
      </c>
      <c r="B209" t="str" cm="1">
        <f t="array" ref="B209">INDEX(_xlfn.TEXTSPLIT(A209, " "), 1)</f>
        <v>516</v>
      </c>
      <c r="C209" t="str" cm="1">
        <f t="array" ref="C209">INDEX(_xlfn.TEXTSPLIT(B209, "-"), 1)</f>
        <v>516</v>
      </c>
      <c r="D209" t="str" cm="1">
        <f t="array" ref="D209">IFERROR(INDEX(_xlfn.TEXTSPLIT(B209, "-"), 2), "")</f>
        <v/>
      </c>
      <c r="E209" t="str">
        <f t="shared" si="9"/>
        <v>Cassaibile is annexed by Syracuse</v>
      </c>
      <c r="F209" t="str">
        <f t="shared" si="10"/>
        <v/>
      </c>
      <c r="H209" t="b">
        <f t="shared" si="11"/>
        <v>0</v>
      </c>
      <c r="J209" s="3" t="str">
        <v>516</v>
      </c>
      <c r="K209" s="4" t="str">
        <v>Cassaibile is annexed by Syracuse</v>
      </c>
      <c r="P209" t="str">
        <v>519</v>
      </c>
      <c r="Q209" t="str">
        <v>Miltiades is overthrown by Stesagoras</v>
      </c>
    </row>
    <row r="210" spans="1:17" x14ac:dyDescent="0.25">
      <c r="A210" t="s">
        <v>209</v>
      </c>
      <c r="B210" t="str" cm="1">
        <f t="array" ref="B210">INDEX(_xlfn.TEXTSPLIT(A210, " "), 1)</f>
        <v>515</v>
      </c>
      <c r="C210" t="str" cm="1">
        <f t="array" ref="C210">INDEX(_xlfn.TEXTSPLIT(B210, "-"), 1)</f>
        <v>515</v>
      </c>
      <c r="D210" t="str" cm="1">
        <f t="array" ref="D210">IFERROR(INDEX(_xlfn.TEXTSPLIT(B210, "-"), 2), "")</f>
        <v/>
      </c>
      <c r="E210" t="str">
        <f t="shared" si="9"/>
        <v>Molpagoras is succeeded by Histiaeos</v>
      </c>
      <c r="F210" t="str">
        <f t="shared" si="10"/>
        <v/>
      </c>
      <c r="H210" t="b">
        <f t="shared" si="11"/>
        <v>0</v>
      </c>
      <c r="J210" s="3" t="str">
        <v>515</v>
      </c>
      <c r="K210" s="4" t="str">
        <v>Molpagoras is succeeded by Histiaeos</v>
      </c>
      <c r="P210" t="str">
        <v>519</v>
      </c>
      <c r="Q210" t="str">
        <v>Abydos declares independence from Stesagoras and is led by the Persian Tyrant Daphnis</v>
      </c>
    </row>
    <row r="211" spans="1:17" x14ac:dyDescent="0.25">
      <c r="A211" t="s">
        <v>210</v>
      </c>
      <c r="B211" t="str" cm="1">
        <f t="array" ref="B211">INDEX(_xlfn.TEXTSPLIT(A211, " "), 1)</f>
        <v>515</v>
      </c>
      <c r="C211" t="str" cm="1">
        <f t="array" ref="C211">INDEX(_xlfn.TEXTSPLIT(B211, "-"), 1)</f>
        <v>515</v>
      </c>
      <c r="D211" t="str" cm="1">
        <f t="array" ref="D211">IFERROR(INDEX(_xlfn.TEXTSPLIT(B211, "-"), 2), "")</f>
        <v/>
      </c>
      <c r="E211" t="str">
        <f t="shared" si="9"/>
        <v>Hippias becomes sole ruler after the death of Hipparchus.</v>
      </c>
      <c r="F211" t="str">
        <f t="shared" si="10"/>
        <v/>
      </c>
      <c r="H211" t="b">
        <f t="shared" si="11"/>
        <v>0</v>
      </c>
      <c r="J211" s="3" t="str">
        <v>515</v>
      </c>
      <c r="K211" s="4" t="str">
        <v>Hippias becomes sole ruler after the death of Hipparchus.</v>
      </c>
      <c r="P211" t="str">
        <v>518</v>
      </c>
      <c r="Q211" t="str">
        <v>Athens repulses the Boeotians from Plataea</v>
      </c>
    </row>
    <row r="212" spans="1:17" x14ac:dyDescent="0.25">
      <c r="A212" t="s">
        <v>211</v>
      </c>
      <c r="B212" t="str" cm="1">
        <f t="array" ref="B212">INDEX(_xlfn.TEXTSPLIT(A212, " "), 1)</f>
        <v>514</v>
      </c>
      <c r="C212" t="str" cm="1">
        <f t="array" ref="C212">INDEX(_xlfn.TEXTSPLIT(B212, "-"), 1)</f>
        <v>514</v>
      </c>
      <c r="D212" t="str" cm="1">
        <f t="array" ref="D212">IFERROR(INDEX(_xlfn.TEXTSPLIT(B212, "-"), 2), "")</f>
        <v/>
      </c>
      <c r="E212" t="str">
        <f t="shared" si="9"/>
        <v>Tenedos, Lesbos and Abydos is annexed by Persian Empire</v>
      </c>
      <c r="F212" t="str">
        <f t="shared" si="10"/>
        <v/>
      </c>
      <c r="H212" t="b">
        <f t="shared" si="11"/>
        <v>0</v>
      </c>
      <c r="J212" s="3" t="str">
        <v>514</v>
      </c>
      <c r="K212" s="4" t="str">
        <v>Tenedos, Lesbos and Abydos is annexed by Persian Empire</v>
      </c>
      <c r="P212" t="str">
        <v>517</v>
      </c>
      <c r="Q212" t="str">
        <v>Sybaris is overthrown by Telys</v>
      </c>
    </row>
    <row r="213" spans="1:17" x14ac:dyDescent="0.25">
      <c r="A213" t="s">
        <v>212</v>
      </c>
      <c r="B213" t="str" cm="1">
        <f t="array" ref="B213">INDEX(_xlfn.TEXTSPLIT(A213, " "), 1)</f>
        <v>513</v>
      </c>
      <c r="C213" t="str" cm="1">
        <f t="array" ref="C213">INDEX(_xlfn.TEXTSPLIT(B213, "-"), 1)</f>
        <v>513</v>
      </c>
      <c r="D213" t="str" cm="1">
        <f t="array" ref="D213">IFERROR(INDEX(_xlfn.TEXTSPLIT(B213, "-"), 2), "")</f>
        <v/>
      </c>
      <c r="E213" t="str">
        <f t="shared" si="9"/>
        <v>Miltiades II defects from Athens to Persia</v>
      </c>
      <c r="F213" t="str">
        <f t="shared" si="10"/>
        <v/>
      </c>
      <c r="H213" t="b">
        <f t="shared" si="11"/>
        <v>0</v>
      </c>
      <c r="J213" s="3" t="str">
        <v>513</v>
      </c>
      <c r="K213" s="4" t="str">
        <v>Miltiades II defects from Athens to Persia</v>
      </c>
      <c r="P213" t="str">
        <v>516</v>
      </c>
      <c r="Q213" t="str">
        <v>Miltiades II an Athenian Tyrant succeeds Stesagoras and reincorporates Abydos</v>
      </c>
    </row>
    <row r="214" spans="1:17" x14ac:dyDescent="0.25">
      <c r="A214" t="s">
        <v>213</v>
      </c>
      <c r="B214" t="str" cm="1">
        <f t="array" ref="B214">INDEX(_xlfn.TEXTSPLIT(A214, " "), 1)</f>
        <v>513</v>
      </c>
      <c r="C214" t="str" cm="1">
        <f t="array" ref="C214">INDEX(_xlfn.TEXTSPLIT(B214, "-"), 1)</f>
        <v>513</v>
      </c>
      <c r="D214" t="str" cm="1">
        <f t="array" ref="D214">IFERROR(INDEX(_xlfn.TEXTSPLIT(B214, "-"), 2), "")</f>
        <v/>
      </c>
      <c r="E214" t="str">
        <f t="shared" si="9"/>
        <v>Myrcinos is founded by Ionians</v>
      </c>
      <c r="F214" t="str">
        <f t="shared" si="10"/>
        <v/>
      </c>
      <c r="H214" t="b">
        <f t="shared" si="11"/>
        <v>0</v>
      </c>
      <c r="J214" s="3" t="str">
        <v>513</v>
      </c>
      <c r="K214" s="4" t="str">
        <v>Myrcinos is founded by Ionians</v>
      </c>
      <c r="P214" t="str">
        <v>516</v>
      </c>
      <c r="Q214" t="str">
        <v>Cassaibile is annexed by Syracuse</v>
      </c>
    </row>
    <row r="215" spans="1:17" x14ac:dyDescent="0.25">
      <c r="A215" t="s">
        <v>214</v>
      </c>
      <c r="B215" t="str" cm="1">
        <f t="array" ref="B215">INDEX(_xlfn.TEXTSPLIT(A215, " "), 1)</f>
        <v>513</v>
      </c>
      <c r="C215" t="str" cm="1">
        <f t="array" ref="C215">INDEX(_xlfn.TEXTSPLIT(B215, "-"), 1)</f>
        <v>513</v>
      </c>
      <c r="D215" t="str" cm="1">
        <f t="array" ref="D215">IFERROR(INDEX(_xlfn.TEXTSPLIT(B215, "-"), 2), "")</f>
        <v/>
      </c>
      <c r="E215" t="str">
        <f t="shared" si="9"/>
        <v>Persia annexes Thrace (Region)</v>
      </c>
      <c r="F215" t="str">
        <f t="shared" si="10"/>
        <v/>
      </c>
      <c r="H215" t="b">
        <f t="shared" si="11"/>
        <v>0</v>
      </c>
      <c r="J215" s="3" t="str">
        <v>513</v>
      </c>
      <c r="K215" s="4" t="str">
        <v>Persia annexes Thrace (Region)</v>
      </c>
      <c r="P215" t="str">
        <v>515</v>
      </c>
      <c r="Q215" t="str">
        <v>Molpagoras is succeeded by Histiaeos</v>
      </c>
    </row>
    <row r="216" spans="1:17" x14ac:dyDescent="0.25">
      <c r="A216" t="s">
        <v>215</v>
      </c>
      <c r="B216" t="str" cm="1">
        <f t="array" ref="B216">INDEX(_xlfn.TEXTSPLIT(A216, " "), 1)</f>
        <v>513</v>
      </c>
      <c r="C216" t="str" cm="1">
        <f t="array" ref="C216">INDEX(_xlfn.TEXTSPLIT(B216, "-"), 1)</f>
        <v>513</v>
      </c>
      <c r="D216" t="str" cm="1">
        <f t="array" ref="D216">IFERROR(INDEX(_xlfn.TEXTSPLIT(B216, "-"), 2), "")</f>
        <v/>
      </c>
      <c r="E216" t="str">
        <f t="shared" si="9"/>
        <v>Cinyps, Libya, a failed Greek attempt to build a city under the leadership of Dorieus.[5]</v>
      </c>
      <c r="F216" t="str">
        <f t="shared" si="10"/>
        <v/>
      </c>
      <c r="H216" t="b">
        <f t="shared" si="11"/>
        <v>0</v>
      </c>
      <c r="J216" s="3" t="str">
        <v>513</v>
      </c>
      <c r="K216" s="4" t="str">
        <v>Cinyps, Libya, a failed Greek attempt to build a city under the leadership of Dorieus.[5]</v>
      </c>
      <c r="P216" t="str">
        <v>515</v>
      </c>
      <c r="Q216" t="str">
        <v>Hippias becomes sole ruler after the death of Hipparchus.</v>
      </c>
    </row>
    <row r="217" spans="1:17" x14ac:dyDescent="0.25">
      <c r="A217" t="s">
        <v>216</v>
      </c>
      <c r="B217" t="str" cm="1">
        <f t="array" ref="B217">INDEX(_xlfn.TEXTSPLIT(A217, " "), 1)</f>
        <v>512</v>
      </c>
      <c r="C217" t="str" cm="1">
        <f t="array" ref="C217">INDEX(_xlfn.TEXTSPLIT(B217, "-"), 1)</f>
        <v>512</v>
      </c>
      <c r="D217" t="str" cm="1">
        <f t="array" ref="D217">IFERROR(INDEX(_xlfn.TEXTSPLIT(B217, "-"), 2), "")</f>
        <v/>
      </c>
      <c r="E217" t="str">
        <f t="shared" si="9"/>
        <v>Antandrus is annexed by Persian Empire</v>
      </c>
      <c r="F217" t="str">
        <f t="shared" si="10"/>
        <v/>
      </c>
      <c r="H217" t="b">
        <f t="shared" si="11"/>
        <v>0</v>
      </c>
      <c r="J217" s="3" t="str">
        <v>512</v>
      </c>
      <c r="K217" s="4" t="str">
        <v>Antandrus is annexed by Persian Empire</v>
      </c>
      <c r="P217" t="str">
        <v>514</v>
      </c>
      <c r="Q217" t="str">
        <v>Tenedos, Lesbos and Abydos is annexed by Persian Empire</v>
      </c>
    </row>
    <row r="218" spans="1:17" x14ac:dyDescent="0.25">
      <c r="A218" t="s">
        <v>217</v>
      </c>
      <c r="B218" t="str" cm="1">
        <f t="array" ref="B218">INDEX(_xlfn.TEXTSPLIT(A218, " "), 1)</f>
        <v>512</v>
      </c>
      <c r="C218" t="str" cm="1">
        <f t="array" ref="C218">INDEX(_xlfn.TEXTSPLIT(B218, "-"), 1)</f>
        <v>512</v>
      </c>
      <c r="D218" t="str" cm="1">
        <f t="array" ref="D218">IFERROR(INDEX(_xlfn.TEXTSPLIT(B218, "-"), 2), "")</f>
        <v/>
      </c>
      <c r="E218" t="str">
        <f t="shared" si="9"/>
        <v>Persian vassalization of Naxos</v>
      </c>
      <c r="F218" t="str">
        <f t="shared" si="10"/>
        <v/>
      </c>
      <c r="H218" t="b">
        <f t="shared" si="11"/>
        <v>0</v>
      </c>
      <c r="J218" s="3" t="str">
        <v>512</v>
      </c>
      <c r="K218" s="4" t="str">
        <v>Persian vassalization of Naxos</v>
      </c>
      <c r="P218" t="str">
        <v>513</v>
      </c>
      <c r="Q218" t="str">
        <v>Miltiades II defects from Athens to Persia</v>
      </c>
    </row>
    <row r="219" spans="1:17" x14ac:dyDescent="0.25">
      <c r="A219" t="s">
        <v>218</v>
      </c>
      <c r="B219" t="str" cm="1">
        <f t="array" ref="B219">INDEX(_xlfn.TEXTSPLIT(A219, " "), 1)</f>
        <v>511</v>
      </c>
      <c r="C219" t="str" cm="1">
        <f t="array" ref="C219">INDEX(_xlfn.TEXTSPLIT(B219, "-"), 1)</f>
        <v>511</v>
      </c>
      <c r="D219" t="str" cm="1">
        <f t="array" ref="D219">IFERROR(INDEX(_xlfn.TEXTSPLIT(B219, "-"), 2), "")</f>
        <v/>
      </c>
      <c r="E219" t="str">
        <f t="shared" si="9"/>
        <v>Piraeus is founded and annexed by Athens</v>
      </c>
      <c r="F219" t="str">
        <f t="shared" si="10"/>
        <v/>
      </c>
      <c r="H219" t="b">
        <f t="shared" si="11"/>
        <v>0</v>
      </c>
      <c r="J219" s="3" t="str">
        <v>511</v>
      </c>
      <c r="K219" s="4" t="str">
        <v>Piraeus is founded and annexed by Athens</v>
      </c>
      <c r="P219" t="str">
        <v>513</v>
      </c>
      <c r="Q219" t="str">
        <v>Myrcinos is founded by Ionians</v>
      </c>
    </row>
    <row r="220" spans="1:17" x14ac:dyDescent="0.25">
      <c r="A220" t="s">
        <v>219</v>
      </c>
      <c r="B220" t="str" cm="1">
        <f t="array" ref="B220">INDEX(_xlfn.TEXTSPLIT(A220, " "), 1)</f>
        <v>511</v>
      </c>
      <c r="C220" t="str" cm="1">
        <f t="array" ref="C220">INDEX(_xlfn.TEXTSPLIT(B220, "-"), 1)</f>
        <v>511</v>
      </c>
      <c r="D220" t="str" cm="1">
        <f t="array" ref="D220">IFERROR(INDEX(_xlfn.TEXTSPLIT(B220, "-"), 2), "")</f>
        <v/>
      </c>
      <c r="E220" t="str">
        <f t="shared" si="9"/>
        <v>Thracian Chernessos is annexed by Persian Empire</v>
      </c>
      <c r="F220" t="str">
        <f t="shared" si="10"/>
        <v/>
      </c>
      <c r="H220" t="b">
        <f t="shared" si="11"/>
        <v>0</v>
      </c>
      <c r="J220" s="3" t="str">
        <v>511</v>
      </c>
      <c r="K220" s="4" t="str">
        <v>Thracian Chernessos is annexed by Persian Empire</v>
      </c>
      <c r="P220" t="str">
        <v>513</v>
      </c>
      <c r="Q220" t="str">
        <v>Persia annexes Thrace (Region)</v>
      </c>
    </row>
    <row r="221" spans="1:17" x14ac:dyDescent="0.25">
      <c r="A221" t="s">
        <v>220</v>
      </c>
      <c r="B221" t="str" cm="1">
        <f t="array" ref="B221">INDEX(_xlfn.TEXTSPLIT(A221, " "), 1)</f>
        <v>510</v>
      </c>
      <c r="C221" t="str" cm="1">
        <f t="array" ref="C221">INDEX(_xlfn.TEXTSPLIT(B221, "-"), 1)</f>
        <v>510</v>
      </c>
      <c r="D221" t="str" cm="1">
        <f t="array" ref="D221">IFERROR(INDEX(_xlfn.TEXTSPLIT(B221, "-"), 2), "")</f>
        <v/>
      </c>
      <c r="E221" t="str">
        <f t="shared" si="9"/>
        <v>Kroton annexes Sybaris and overthrows Telys</v>
      </c>
      <c r="F221" t="str">
        <f t="shared" si="10"/>
        <v/>
      </c>
      <c r="H221" t="b">
        <f t="shared" si="11"/>
        <v>0</v>
      </c>
      <c r="J221" s="3" t="str">
        <v>510</v>
      </c>
      <c r="K221" s="4" t="str">
        <v>Kroton annexes Sybaris and overthrows Telys</v>
      </c>
      <c r="P221" t="str">
        <v>513</v>
      </c>
      <c r="Q221" t="str">
        <v>Cinyps, Libya, a failed Greek attempt to build a city under the leadership of Dorieus.[5]</v>
      </c>
    </row>
    <row r="222" spans="1:17" x14ac:dyDescent="0.25">
      <c r="A222" t="s">
        <v>221</v>
      </c>
      <c r="B222" t="str" cm="1">
        <f t="array" ref="B222">INDEX(_xlfn.TEXTSPLIT(A222, " "), 1)</f>
        <v>510</v>
      </c>
      <c r="C222" t="str" cm="1">
        <f t="array" ref="C222">INDEX(_xlfn.TEXTSPLIT(B222, "-"), 1)</f>
        <v>510</v>
      </c>
      <c r="D222" t="str" cm="1">
        <f t="array" ref="D222">IFERROR(INDEX(_xlfn.TEXTSPLIT(B222, "-"), 2), "")</f>
        <v/>
      </c>
      <c r="E222" t="str">
        <f t="shared" si="9"/>
        <v>Pythagoras establishes his own school.</v>
      </c>
      <c r="F222" t="str">
        <f t="shared" si="10"/>
        <v/>
      </c>
      <c r="H222" t="b">
        <f t="shared" si="11"/>
        <v>0</v>
      </c>
      <c r="J222" s="3" t="str">
        <v>510</v>
      </c>
      <c r="K222" s="4" t="str">
        <v>Pythagoras establishes his own school.</v>
      </c>
      <c r="P222" t="str">
        <v>512</v>
      </c>
      <c r="Q222" t="str">
        <v>Antandrus is annexed by Persian Empire</v>
      </c>
    </row>
    <row r="223" spans="1:17" x14ac:dyDescent="0.25">
      <c r="A223" t="s">
        <v>222</v>
      </c>
      <c r="B223" t="str" cm="1">
        <f t="array" ref="B223">INDEX(_xlfn.TEXTSPLIT(A223, " "), 1)</f>
        <v>510</v>
      </c>
      <c r="C223" t="str" cm="1">
        <f t="array" ref="C223">INDEX(_xlfn.TEXTSPLIT(B223, "-"), 1)</f>
        <v>510</v>
      </c>
      <c r="D223" t="str" cm="1">
        <f t="array" ref="D223">IFERROR(INDEX(_xlfn.TEXTSPLIT(B223, "-"), 2), "")</f>
        <v/>
      </c>
      <c r="E223" t="str">
        <f t="shared" si="9"/>
        <v>Peithagoras is overthrown by Euryleon</v>
      </c>
      <c r="F223" t="str">
        <f t="shared" si="10"/>
        <v/>
      </c>
      <c r="H223" t="b">
        <f t="shared" si="11"/>
        <v>0</v>
      </c>
      <c r="J223" s="3" t="str">
        <v>510</v>
      </c>
      <c r="K223" s="4" t="str">
        <v>Peithagoras is overthrown by Euryleon</v>
      </c>
      <c r="P223" t="str">
        <v>512</v>
      </c>
      <c r="Q223" t="str">
        <v>Persian vassalization of Naxos</v>
      </c>
    </row>
    <row r="224" spans="1:17" x14ac:dyDescent="0.25">
      <c r="A224" t="s">
        <v>223</v>
      </c>
      <c r="B224" t="str" cm="1">
        <f t="array" ref="B224">INDEX(_xlfn.TEXTSPLIT(A224, " "), 1)</f>
        <v>510</v>
      </c>
      <c r="C224" t="str" cm="1">
        <f t="array" ref="C224">INDEX(_xlfn.TEXTSPLIT(B224, "-"), 1)</f>
        <v>510</v>
      </c>
      <c r="D224" t="str" cm="1">
        <f t="array" ref="D224">IFERROR(INDEX(_xlfn.TEXTSPLIT(B224, "-"), 2), "")</f>
        <v/>
      </c>
      <c r="E224" t="str">
        <f t="shared" si="9"/>
        <v>Minoa is renamed Heraclea Minoa</v>
      </c>
      <c r="F224" t="str">
        <f t="shared" si="10"/>
        <v/>
      </c>
      <c r="H224" t="b">
        <f t="shared" si="11"/>
        <v>0</v>
      </c>
      <c r="J224" s="3" t="str">
        <v>510</v>
      </c>
      <c r="K224" s="4" t="str">
        <v>Minoa is renamed Heraclea Minoa</v>
      </c>
      <c r="P224" t="str">
        <v>511</v>
      </c>
      <c r="Q224" t="str">
        <v>Piraeus is founded and annexed by Athens</v>
      </c>
    </row>
    <row r="225" spans="1:17" x14ac:dyDescent="0.25">
      <c r="A225" t="s">
        <v>224</v>
      </c>
      <c r="B225" t="str" cm="1">
        <f t="array" ref="B225">INDEX(_xlfn.TEXTSPLIT(A225, " "), 1)</f>
        <v>510</v>
      </c>
      <c r="C225" t="str" cm="1">
        <f t="array" ref="C225">INDEX(_xlfn.TEXTSPLIT(B225, "-"), 1)</f>
        <v>510</v>
      </c>
      <c r="D225" t="str" cm="1">
        <f t="array" ref="D225">IFERROR(INDEX(_xlfn.TEXTSPLIT(B225, "-"), 2), "")</f>
        <v/>
      </c>
      <c r="E225" t="str">
        <f t="shared" si="9"/>
        <v>Cinyps is annexed by Carthage</v>
      </c>
      <c r="F225" t="str">
        <f t="shared" si="10"/>
        <v/>
      </c>
      <c r="H225" t="b">
        <f t="shared" si="11"/>
        <v>0</v>
      </c>
      <c r="J225" s="3" t="str">
        <v>510</v>
      </c>
      <c r="K225" s="4" t="str">
        <v>Cinyps is annexed by Carthage</v>
      </c>
      <c r="P225" t="str">
        <v>511</v>
      </c>
      <c r="Q225" t="str">
        <v>Thracian Chernessos is annexed by Persian Empire</v>
      </c>
    </row>
    <row r="226" spans="1:17" x14ac:dyDescent="0.25">
      <c r="A226" t="s">
        <v>225</v>
      </c>
      <c r="B226" t="str" cm="1">
        <f t="array" ref="B226">INDEX(_xlfn.TEXTSPLIT(A226, " "), 1)</f>
        <v>508</v>
      </c>
      <c r="C226" t="str" cm="1">
        <f t="array" ref="C226">INDEX(_xlfn.TEXTSPLIT(B226, "-"), 1)</f>
        <v>508</v>
      </c>
      <c r="D226" t="str" cm="1">
        <f t="array" ref="D226">IFERROR(INDEX(_xlfn.TEXTSPLIT(B226, "-"), 2), "")</f>
        <v/>
      </c>
      <c r="E226" t="str">
        <f t="shared" si="9"/>
        <v>Andros and Naxos are annexed by Persian Empire</v>
      </c>
      <c r="F226" t="str">
        <f t="shared" si="10"/>
        <v/>
      </c>
      <c r="H226" t="b">
        <f t="shared" si="11"/>
        <v>0</v>
      </c>
      <c r="J226" s="3" t="str">
        <v>508</v>
      </c>
      <c r="K226" s="4" t="str">
        <v>Andros and Naxos are annexed by Persian Empire</v>
      </c>
      <c r="P226" t="str">
        <v>510</v>
      </c>
      <c r="Q226" t="str">
        <v>Kroton annexes Sybaris and overthrows Telys</v>
      </c>
    </row>
    <row r="227" spans="1:17" x14ac:dyDescent="0.25">
      <c r="A227" t="s">
        <v>226</v>
      </c>
      <c r="B227" t="str" cm="1">
        <f t="array" ref="B227">INDEX(_xlfn.TEXTSPLIT(A227, " "), 1)</f>
        <v>508</v>
      </c>
      <c r="C227" t="str" cm="1">
        <f t="array" ref="C227">INDEX(_xlfn.TEXTSPLIT(B227, "-"), 1)</f>
        <v>508</v>
      </c>
      <c r="D227" t="str" cm="1">
        <f t="array" ref="D227">IFERROR(INDEX(_xlfn.TEXTSPLIT(B227, "-"), 2), "")</f>
        <v/>
      </c>
      <c r="E227" t="str">
        <f t="shared" si="9"/>
        <v>Hippias is forced to leave Athens.</v>
      </c>
      <c r="F227" t="str">
        <f t="shared" si="10"/>
        <v/>
      </c>
      <c r="H227" t="b">
        <f t="shared" si="11"/>
        <v>0</v>
      </c>
      <c r="J227" s="3" t="str">
        <v>508</v>
      </c>
      <c r="K227" s="4" t="str">
        <v>Hippias is forced to leave Athens.</v>
      </c>
      <c r="P227" t="str">
        <v>510</v>
      </c>
      <c r="Q227" t="str">
        <v>Pythagoras establishes his own school.</v>
      </c>
    </row>
    <row r="228" spans="1:17" x14ac:dyDescent="0.25">
      <c r="A228" t="s">
        <v>227</v>
      </c>
      <c r="B228" t="str" cm="1">
        <f t="array" ref="B228">INDEX(_xlfn.TEXTSPLIT(A228, " "), 1)</f>
        <v>507</v>
      </c>
      <c r="C228" t="str" cm="1">
        <f t="array" ref="C228">INDEX(_xlfn.TEXTSPLIT(B228, "-"), 1)</f>
        <v>507</v>
      </c>
      <c r="D228" t="str" cm="1">
        <f t="array" ref="D228">IFERROR(INDEX(_xlfn.TEXTSPLIT(B228, "-"), 2), "")</f>
        <v/>
      </c>
      <c r="E228" t="str">
        <f t="shared" si="9"/>
        <v>Plataea is sieged by Boeotian League</v>
      </c>
      <c r="F228" t="str">
        <f t="shared" si="10"/>
        <v/>
      </c>
      <c r="H228" t="b">
        <f t="shared" si="11"/>
        <v>0</v>
      </c>
      <c r="J228" s="3" t="str">
        <v>507</v>
      </c>
      <c r="K228" s="4" t="str">
        <v>Plataea is sieged by Boeotian League</v>
      </c>
      <c r="P228" t="str">
        <v>510</v>
      </c>
      <c r="Q228" t="str">
        <v>Peithagoras is overthrown by Euryleon</v>
      </c>
    </row>
    <row r="229" spans="1:17" x14ac:dyDescent="0.25">
      <c r="A229" t="s">
        <v>228</v>
      </c>
      <c r="B229" t="str" cm="1">
        <f t="array" ref="B229">INDEX(_xlfn.TEXTSPLIT(A229, " "), 1)</f>
        <v>507</v>
      </c>
      <c r="C229" t="str" cm="1">
        <f t="array" ref="C229">INDEX(_xlfn.TEXTSPLIT(B229, "-"), 1)</f>
        <v>507</v>
      </c>
      <c r="D229" t="str" cm="1">
        <f t="array" ref="D229">IFERROR(INDEX(_xlfn.TEXTSPLIT(B229, "-"), 2), "")</f>
        <v/>
      </c>
      <c r="E229" t="str">
        <f t="shared" si="9"/>
        <v>Cleisthenes, Greek reformer, takes power, increases democracy.</v>
      </c>
      <c r="F229" t="str">
        <f t="shared" si="10"/>
        <v/>
      </c>
      <c r="H229" t="b">
        <f t="shared" si="11"/>
        <v>0</v>
      </c>
      <c r="J229" s="3" t="str">
        <v>507</v>
      </c>
      <c r="K229" s="4" t="str">
        <v>Cleisthenes, Greek reformer, takes power, increases democracy.</v>
      </c>
      <c r="P229" t="str">
        <v>510</v>
      </c>
      <c r="Q229" t="str">
        <v>Minoa is renamed Heraclea Minoa</v>
      </c>
    </row>
    <row r="230" spans="1:17" x14ac:dyDescent="0.25">
      <c r="A230" t="s">
        <v>229</v>
      </c>
      <c r="B230" t="str" cm="1">
        <f t="array" ref="B230">INDEX(_xlfn.TEXTSPLIT(A230, " "), 1)</f>
        <v>506</v>
      </c>
      <c r="C230" t="str" cm="1">
        <f t="array" ref="C230">INDEX(_xlfn.TEXTSPLIT(B230, "-"), 1)</f>
        <v>506</v>
      </c>
      <c r="D230" t="str" cm="1">
        <f t="array" ref="D230">IFERROR(INDEX(_xlfn.TEXTSPLIT(B230, "-"), 2), "")</f>
        <v/>
      </c>
      <c r="E230" t="str">
        <f t="shared" si="9"/>
        <v>Boeotian League is repulsed from Plataea by Athens</v>
      </c>
      <c r="F230" t="str">
        <f t="shared" si="10"/>
        <v/>
      </c>
      <c r="H230" t="b">
        <f t="shared" si="11"/>
        <v>0</v>
      </c>
      <c r="J230" s="3" t="str">
        <v>506</v>
      </c>
      <c r="K230" s="4" t="str">
        <v>Boeotian League is repulsed from Plataea by Athens</v>
      </c>
      <c r="P230" t="str">
        <v>510</v>
      </c>
      <c r="Q230" t="str">
        <v>Cinyps is annexed by Carthage</v>
      </c>
    </row>
    <row r="231" spans="1:17" x14ac:dyDescent="0.25">
      <c r="A231" t="s">
        <v>230</v>
      </c>
      <c r="B231" t="str" cm="1">
        <f t="array" ref="B231">INDEX(_xlfn.TEXTSPLIT(A231, " "), 1)</f>
        <v>506</v>
      </c>
      <c r="C231" t="str" cm="1">
        <f t="array" ref="C231">INDEX(_xlfn.TEXTSPLIT(B231, "-"), 1)</f>
        <v>506</v>
      </c>
      <c r="D231" t="str" cm="1">
        <f t="array" ref="D231">IFERROR(INDEX(_xlfn.TEXTSPLIT(B231, "-"), 2), "")</f>
        <v/>
      </c>
      <c r="E231" t="str">
        <f t="shared" si="9"/>
        <v>Cumae is overthrown by Aristodemus</v>
      </c>
      <c r="F231" t="str">
        <f t="shared" si="10"/>
        <v/>
      </c>
      <c r="H231" t="b">
        <f t="shared" si="11"/>
        <v>0</v>
      </c>
      <c r="J231" s="3" t="str">
        <v>506</v>
      </c>
      <c r="K231" s="4" t="str">
        <v>Cumae is overthrown by Aristodemus</v>
      </c>
      <c r="P231" t="str">
        <v>508</v>
      </c>
      <c r="Q231" t="str">
        <v>Andros and Naxos are annexed by Persian Empire</v>
      </c>
    </row>
    <row r="232" spans="1:17" x14ac:dyDescent="0.25">
      <c r="A232" t="s">
        <v>231</v>
      </c>
      <c r="B232" t="str" cm="1">
        <f t="array" ref="B232">INDEX(_xlfn.TEXTSPLIT(A232, " "), 1)</f>
        <v>506</v>
      </c>
      <c r="C232" t="str" cm="1">
        <f t="array" ref="C232">INDEX(_xlfn.TEXTSPLIT(B232, "-"), 1)</f>
        <v>506</v>
      </c>
      <c r="D232" t="str" cm="1">
        <f t="array" ref="D232">IFERROR(INDEX(_xlfn.TEXTSPLIT(B232, "-"), 2), "")</f>
        <v/>
      </c>
      <c r="E232" t="str">
        <f t="shared" si="9"/>
        <v>Alcamenes is overthrown by Alcandros</v>
      </c>
      <c r="F232" t="str">
        <f t="shared" si="10"/>
        <v/>
      </c>
      <c r="H232" t="b">
        <f t="shared" si="11"/>
        <v>0</v>
      </c>
      <c r="J232" s="3" t="str">
        <v>506</v>
      </c>
      <c r="K232" s="4" t="str">
        <v>Alcamenes is overthrown by Alcandros</v>
      </c>
      <c r="P232" t="str">
        <v>508</v>
      </c>
      <c r="Q232" t="str">
        <v>Hippias is forced to leave Athens.</v>
      </c>
    </row>
    <row r="233" spans="1:17" x14ac:dyDescent="0.25">
      <c r="A233" t="s">
        <v>232</v>
      </c>
      <c r="B233" t="str" cm="1">
        <f t="array" ref="B233">INDEX(_xlfn.TEXTSPLIT(A233, " "), 1)</f>
        <v>506</v>
      </c>
      <c r="C233" t="str" cm="1">
        <f t="array" ref="C233">INDEX(_xlfn.TEXTSPLIT(B233, "-"), 1)</f>
        <v>506</v>
      </c>
      <c r="D233" t="str" cm="1">
        <f t="array" ref="D233">IFERROR(INDEX(_xlfn.TEXTSPLIT(B233, "-"), 2), "")</f>
        <v/>
      </c>
      <c r="E233" t="str">
        <f t="shared" si="9"/>
        <v>The Levantine Plain is conquered by Athens and becomes a Cleurchy</v>
      </c>
      <c r="F233" t="str">
        <f t="shared" si="10"/>
        <v/>
      </c>
      <c r="H233" t="b">
        <f t="shared" si="11"/>
        <v>0</v>
      </c>
      <c r="J233" s="3" t="str">
        <v>506</v>
      </c>
      <c r="K233" s="4" t="str">
        <v>The Levantine Plain is conquered by Athens and becomes a Cleurchy</v>
      </c>
      <c r="P233" t="str">
        <v>507</v>
      </c>
      <c r="Q233" t="str">
        <v>Plataea is sieged by Boeotian League</v>
      </c>
    </row>
    <row r="234" spans="1:17" x14ac:dyDescent="0.25">
      <c r="A234" t="s">
        <v>233</v>
      </c>
      <c r="B234" t="str" cm="1">
        <f t="array" ref="B234">INDEX(_xlfn.TEXTSPLIT(A234, " "), 1)</f>
        <v>505</v>
      </c>
      <c r="C234" t="str" cm="1">
        <f t="array" ref="C234">INDEX(_xlfn.TEXTSPLIT(B234, "-"), 1)</f>
        <v>505</v>
      </c>
      <c r="D234" t="str" cm="1">
        <f t="array" ref="D234">IFERROR(INDEX(_xlfn.TEXTSPLIT(B234, "-"), 2), "")</f>
        <v/>
      </c>
      <c r="E234" t="str">
        <f t="shared" si="9"/>
        <v>Hegesistratos of Sigeion dies</v>
      </c>
      <c r="F234" t="str">
        <f t="shared" si="10"/>
        <v/>
      </c>
      <c r="H234" t="b">
        <f t="shared" si="11"/>
        <v>0</v>
      </c>
      <c r="J234" s="3" t="str">
        <v>505</v>
      </c>
      <c r="K234" s="4" t="str">
        <v>Hegesistratos of Sigeion dies</v>
      </c>
      <c r="P234" t="str">
        <v>507</v>
      </c>
      <c r="Q234" t="str">
        <v>Cleisthenes, Greek reformer, takes power, increases democracy.</v>
      </c>
    </row>
    <row r="235" spans="1:17" x14ac:dyDescent="0.25">
      <c r="A235" t="s">
        <v>234</v>
      </c>
      <c r="B235" t="str" cm="1">
        <f t="array" ref="B235">INDEX(_xlfn.TEXTSPLIT(A235, " "), 1)</f>
        <v>505</v>
      </c>
      <c r="C235" t="str" cm="1">
        <f t="array" ref="C235">INDEX(_xlfn.TEXTSPLIT(B235, "-"), 1)</f>
        <v>505</v>
      </c>
      <c r="D235" t="str" cm="1">
        <f t="array" ref="D235">IFERROR(INDEX(_xlfn.TEXTSPLIT(B235, "-"), 2), "")</f>
        <v/>
      </c>
      <c r="E235" t="str">
        <f t="shared" si="9"/>
        <v>Cleander overthrows Gela</v>
      </c>
      <c r="F235" t="str">
        <f t="shared" si="10"/>
        <v/>
      </c>
      <c r="H235" t="b">
        <f t="shared" si="11"/>
        <v>0</v>
      </c>
      <c r="J235" s="3" t="str">
        <v>505</v>
      </c>
      <c r="K235" s="4" t="str">
        <v>Cleander overthrows Gela</v>
      </c>
      <c r="P235" t="str">
        <v>506</v>
      </c>
      <c r="Q235" t="str">
        <v>Boeotian League is repulsed from Plataea by Athens</v>
      </c>
    </row>
    <row r="236" spans="1:17" x14ac:dyDescent="0.25">
      <c r="A236" t="s">
        <v>235</v>
      </c>
      <c r="B236" t="str" cm="1">
        <f t="array" ref="B236">INDEX(_xlfn.TEXTSPLIT(A236, " "), 1)</f>
        <v>504</v>
      </c>
      <c r="C236" t="str" cm="1">
        <f t="array" ref="C236">INDEX(_xlfn.TEXTSPLIT(B236, "-"), 1)</f>
        <v>504</v>
      </c>
      <c r="D236" t="str" cm="1">
        <f t="array" ref="D236">IFERROR(INDEX(_xlfn.TEXTSPLIT(B236, "-"), 2), "")</f>
        <v/>
      </c>
      <c r="E236" t="str">
        <f t="shared" si="9"/>
        <v>Cleinias overthrows Croton</v>
      </c>
      <c r="F236" t="str">
        <f t="shared" si="10"/>
        <v/>
      </c>
      <c r="H236" t="b">
        <f t="shared" si="11"/>
        <v>0</v>
      </c>
      <c r="J236" s="3" t="str">
        <v>504</v>
      </c>
      <c r="K236" s="4" t="str">
        <v>Cleinias overthrows Croton</v>
      </c>
      <c r="P236" t="str">
        <v>506</v>
      </c>
      <c r="Q236" t="str">
        <v>Cumae is overthrown by Aristodemus</v>
      </c>
    </row>
    <row r="237" spans="1:17" x14ac:dyDescent="0.25">
      <c r="A237" t="s">
        <v>236</v>
      </c>
      <c r="B237" t="str" cm="1">
        <f t="array" ref="B237">INDEX(_xlfn.TEXTSPLIT(A237, " "), 1)</f>
        <v>504</v>
      </c>
      <c r="C237" t="str" cm="1">
        <f t="array" ref="C237">INDEX(_xlfn.TEXTSPLIT(B237, "-"), 1)</f>
        <v>504</v>
      </c>
      <c r="D237" t="str" cm="1">
        <f t="array" ref="D237">IFERROR(INDEX(_xlfn.TEXTSPLIT(B237, "-"), 2), "")</f>
        <v/>
      </c>
      <c r="E237" t="str">
        <f t="shared" si="9"/>
        <v>Taras defeats the Iapygians</v>
      </c>
      <c r="F237" t="str">
        <f t="shared" si="10"/>
        <v/>
      </c>
      <c r="H237" t="b">
        <f t="shared" si="11"/>
        <v>0</v>
      </c>
      <c r="J237" s="3" t="str">
        <v>504</v>
      </c>
      <c r="K237" s="4" t="str">
        <v>Taras defeats the Iapygians</v>
      </c>
      <c r="P237" t="str">
        <v>506</v>
      </c>
      <c r="Q237" t="str">
        <v>Alcamenes is overthrown by Alcandros</v>
      </c>
    </row>
    <row r="238" spans="1:17" x14ac:dyDescent="0.25">
      <c r="A238" t="s">
        <v>237</v>
      </c>
      <c r="B238" t="str" cm="1">
        <f t="array" ref="B238">INDEX(_xlfn.TEXTSPLIT(A238, " "), 1)</f>
        <v>503</v>
      </c>
      <c r="C238" t="str" cm="1">
        <f t="array" ref="C238">INDEX(_xlfn.TEXTSPLIT(B238, "-"), 1)</f>
        <v>503</v>
      </c>
      <c r="D238" t="str" cm="1">
        <f t="array" ref="D238">IFERROR(INDEX(_xlfn.TEXTSPLIT(B238, "-"), 2), "")</f>
        <v/>
      </c>
      <c r="E238" t="str">
        <f t="shared" si="9"/>
        <v>Naxos declares independence from the Persian Empire</v>
      </c>
      <c r="F238" t="str">
        <f t="shared" si="10"/>
        <v/>
      </c>
      <c r="H238" t="b">
        <f t="shared" si="11"/>
        <v>0</v>
      </c>
      <c r="J238" s="3" t="str">
        <v>503</v>
      </c>
      <c r="K238" s="4" t="str">
        <v>Naxos declares independence from the Persian Empire</v>
      </c>
      <c r="P238" t="str">
        <v>506</v>
      </c>
      <c r="Q238" t="str">
        <v>The Levantine Plain is conquered by Athens and becomes a Cleurchy</v>
      </c>
    </row>
    <row r="239" spans="1:17" x14ac:dyDescent="0.25">
      <c r="A239" t="s">
        <v>238</v>
      </c>
      <c r="B239" t="str" cm="1">
        <f t="array" ref="B239">INDEX(_xlfn.TEXTSPLIT(A239, " "), 1)</f>
        <v>502</v>
      </c>
      <c r="C239" t="str" cm="1">
        <f t="array" ref="C239">INDEX(_xlfn.TEXTSPLIT(B239, "-"), 1)</f>
        <v>502</v>
      </c>
      <c r="D239" t="str" cm="1">
        <f t="array" ref="D239">IFERROR(INDEX(_xlfn.TEXTSPLIT(B239, "-"), 2), "")</f>
        <v/>
      </c>
      <c r="E239" t="str">
        <f t="shared" si="9"/>
        <v>Euryleon is overthrown by Selinus</v>
      </c>
      <c r="F239" t="str">
        <f t="shared" si="10"/>
        <v/>
      </c>
      <c r="H239" t="b">
        <f t="shared" si="11"/>
        <v>0</v>
      </c>
      <c r="J239" s="3" t="str">
        <v>502</v>
      </c>
      <c r="K239" s="4" t="str">
        <v>Euryleon is overthrown by Selinus</v>
      </c>
      <c r="P239" t="str">
        <v>505</v>
      </c>
      <c r="Q239" t="str">
        <v>Hegesistratos of Sigeion dies</v>
      </c>
    </row>
    <row r="240" spans="1:17" x14ac:dyDescent="0.25">
      <c r="A240" t="s">
        <v>239</v>
      </c>
      <c r="B240" t="str" cm="1">
        <f t="array" ref="B240">INDEX(_xlfn.TEXTSPLIT(A240, " "), 1)</f>
        <v>500</v>
      </c>
      <c r="C240" t="str" cm="1">
        <f t="array" ref="C240">INDEX(_xlfn.TEXTSPLIT(B240, "-"), 1)</f>
        <v>500</v>
      </c>
      <c r="D240" t="str" cm="1">
        <f t="array" ref="D240">IFERROR(INDEX(_xlfn.TEXTSPLIT(B240, "-"), 2), "")</f>
        <v/>
      </c>
      <c r="E240" t="str">
        <f t="shared" si="9"/>
        <v>Pythagoras dies in Croton, Italy</v>
      </c>
      <c r="F240" t="str">
        <f t="shared" si="10"/>
        <v/>
      </c>
      <c r="H240" t="b">
        <f t="shared" si="11"/>
        <v>0</v>
      </c>
      <c r="J240" s="3" t="str">
        <v>500</v>
      </c>
      <c r="K240" s="4" t="str">
        <v>Pythagoras dies in Croton, Italy</v>
      </c>
      <c r="P240" t="str">
        <v>505</v>
      </c>
      <c r="Q240" t="str">
        <v>Cleander overthrows Gela</v>
      </c>
    </row>
    <row r="241" spans="1:17" x14ac:dyDescent="0.25">
      <c r="A241" t="s">
        <v>240</v>
      </c>
      <c r="B241" t="str" cm="1">
        <f t="array" ref="B241">INDEX(_xlfn.TEXTSPLIT(A241, " "), 1)</f>
        <v>500</v>
      </c>
      <c r="C241" t="str" cm="1">
        <f t="array" ref="C241">INDEX(_xlfn.TEXTSPLIT(B241, "-"), 1)</f>
        <v>500</v>
      </c>
      <c r="D241" t="str" cm="1">
        <f t="array" ref="D241">IFERROR(INDEX(_xlfn.TEXTSPLIT(B241, "-"), 2), "")</f>
        <v/>
      </c>
      <c r="E241" t="str">
        <f t="shared" si="9"/>
        <v>Heraclea Minoa is sacked by Carthage</v>
      </c>
      <c r="F241" t="str">
        <f t="shared" si="10"/>
        <v/>
      </c>
      <c r="H241" t="b">
        <f t="shared" si="11"/>
        <v>0</v>
      </c>
      <c r="J241" s="3" t="str">
        <v>500</v>
      </c>
      <c r="K241" s="4" t="str">
        <v>Heraclea Minoa is sacked by Carthage</v>
      </c>
      <c r="P241" t="str">
        <v>504</v>
      </c>
      <c r="Q241" t="str">
        <v>Cleinias overthrows Croton</v>
      </c>
    </row>
    <row r="242" spans="1:17" x14ac:dyDescent="0.25">
      <c r="A242" t="s">
        <v>241</v>
      </c>
      <c r="B242" t="str" cm="1">
        <f t="array" ref="B242">INDEX(_xlfn.TEXTSPLIT(A242, " "), 1)</f>
        <v>500</v>
      </c>
      <c r="C242" t="str" cm="1">
        <f t="array" ref="C242">INDEX(_xlfn.TEXTSPLIT(B242, "-"), 1)</f>
        <v>500</v>
      </c>
      <c r="D242" t="str" cm="1">
        <f t="array" ref="D242">IFERROR(INDEX(_xlfn.TEXTSPLIT(B242, "-"), 2), "")</f>
        <v/>
      </c>
      <c r="E242" t="str">
        <f t="shared" si="9"/>
        <v>Morgantina and Centuripe are hellenized and Licodia is founded by Leontini</v>
      </c>
      <c r="F242" t="str">
        <f t="shared" si="10"/>
        <v/>
      </c>
      <c r="H242" t="b">
        <f t="shared" si="11"/>
        <v>0</v>
      </c>
      <c r="J242" s="3" t="str">
        <v>500</v>
      </c>
      <c r="K242" s="4" t="str">
        <v>Morgantina and Centuripe are hellenized and Licodia is founded by Leontini</v>
      </c>
      <c r="P242" t="str">
        <v>504</v>
      </c>
      <c r="Q242" t="str">
        <v>Taras defeats the Iapygians</v>
      </c>
    </row>
    <row r="243" spans="1:17" x14ac:dyDescent="0.25">
      <c r="A243" t="s">
        <v>242</v>
      </c>
      <c r="B243" t="str" cm="1">
        <f t="array" ref="B243">INDEX(_xlfn.TEXTSPLIT(A243, " "), 1)</f>
        <v>499</v>
      </c>
      <c r="C243" t="str" cm="1">
        <f t="array" ref="C243">INDEX(_xlfn.TEXTSPLIT(B243, "-"), 1)</f>
        <v>499</v>
      </c>
      <c r="D243" t="str" cm="1">
        <f t="array" ref="D243">IFERROR(INDEX(_xlfn.TEXTSPLIT(B243, "-"), 2), "")</f>
        <v/>
      </c>
      <c r="E243" t="str">
        <f t="shared" si="9"/>
        <v>Miletus Siege of Naxos (Naxan Victory)</v>
      </c>
      <c r="F243" t="str">
        <f t="shared" si="10"/>
        <v/>
      </c>
      <c r="H243" t="b">
        <f t="shared" si="11"/>
        <v>0</v>
      </c>
      <c r="J243" s="3" t="str">
        <v>499</v>
      </c>
      <c r="K243" s="4" t="str">
        <v>Miletus Siege of Naxos (Naxan Victory)</v>
      </c>
      <c r="P243" t="str">
        <v>503</v>
      </c>
      <c r="Q243" t="str">
        <v>Naxos declares independence from the Persian Empire</v>
      </c>
    </row>
    <row r="244" spans="1:17" x14ac:dyDescent="0.25">
      <c r="A244" t="s">
        <v>243</v>
      </c>
      <c r="B244" t="str" cm="1">
        <f t="array" ref="B244">INDEX(_xlfn.TEXTSPLIT(A244, " "), 1)</f>
        <v>499</v>
      </c>
      <c r="C244" t="str" cm="1">
        <f t="array" ref="C244">INDEX(_xlfn.TEXTSPLIT(B244, "-"), 1)</f>
        <v>499</v>
      </c>
      <c r="D244" t="str" cm="1">
        <f t="array" ref="D244">IFERROR(INDEX(_xlfn.TEXTSPLIT(B244, "-"), 2), "")</f>
        <v/>
      </c>
      <c r="E244" t="str">
        <f t="shared" si="9"/>
        <v>Independence of Paros</v>
      </c>
      <c r="F244" t="str">
        <f t="shared" si="10"/>
        <v/>
      </c>
      <c r="H244" t="b">
        <f t="shared" si="11"/>
        <v>0</v>
      </c>
      <c r="J244" s="3" t="str">
        <v>499</v>
      </c>
      <c r="K244" s="4" t="str">
        <v>Independence of Paros</v>
      </c>
      <c r="P244" t="str">
        <v>502</v>
      </c>
      <c r="Q244" t="str">
        <v>Euryleon is overthrown by Selinus</v>
      </c>
    </row>
    <row r="245" spans="1:17" x14ac:dyDescent="0.25">
      <c r="A245" t="s">
        <v>244</v>
      </c>
      <c r="B245" t="str" cm="1">
        <f t="array" ref="B245">INDEX(_xlfn.TEXTSPLIT(A245, " "), 1)</f>
        <v>499</v>
      </c>
      <c r="C245" t="str" cm="1">
        <f t="array" ref="C245">INDEX(_xlfn.TEXTSPLIT(B245, "-"), 1)</f>
        <v>499</v>
      </c>
      <c r="D245" t="str" cm="1">
        <f t="array" ref="D245">IFERROR(INDEX(_xlfn.TEXTSPLIT(B245, "-"), 2), "")</f>
        <v/>
      </c>
      <c r="E245" t="str">
        <f t="shared" si="9"/>
        <v>Alcandros is overthrown by Akragas</v>
      </c>
      <c r="F245" t="str">
        <f t="shared" si="10"/>
        <v/>
      </c>
      <c r="H245" t="b">
        <f t="shared" si="11"/>
        <v>0</v>
      </c>
      <c r="J245" s="3" t="str">
        <v>499</v>
      </c>
      <c r="K245" s="4" t="str">
        <v>Alcandros is overthrown by Akragas</v>
      </c>
      <c r="P245" t="str">
        <v>500</v>
      </c>
      <c r="Q245" t="str">
        <v>Pythagoras dies in Croton, Italy</v>
      </c>
    </row>
    <row r="246" spans="1:17" x14ac:dyDescent="0.25">
      <c r="A246" t="s">
        <v>245</v>
      </c>
      <c r="B246" t="str" cm="1">
        <f t="array" ref="B246">INDEX(_xlfn.TEXTSPLIT(A246, " "), 1)</f>
        <v>499</v>
      </c>
      <c r="C246" t="str" cm="1">
        <f t="array" ref="C246">INDEX(_xlfn.TEXTSPLIT(B246, "-"), 1)</f>
        <v>499</v>
      </c>
      <c r="D246" t="str" cm="1">
        <f t="array" ref="D246">IFERROR(INDEX(_xlfn.TEXTSPLIT(B246, "-"), 2), "")</f>
        <v/>
      </c>
      <c r="E246" t="str">
        <f t="shared" si="9"/>
        <v>Ionian Revolt starts</v>
      </c>
      <c r="F246" t="str">
        <f t="shared" si="10"/>
        <v/>
      </c>
      <c r="H246" t="b">
        <f t="shared" si="11"/>
        <v>0</v>
      </c>
      <c r="J246" s="3" t="str">
        <v>499</v>
      </c>
      <c r="K246" s="4" t="str">
        <v>Ionian Revolt starts</v>
      </c>
      <c r="P246" t="str">
        <v>500</v>
      </c>
      <c r="Q246" t="str">
        <v>Heraclea Minoa is sacked by Carthage</v>
      </c>
    </row>
    <row r="247" spans="1:17" x14ac:dyDescent="0.25">
      <c r="A247" t="s">
        <v>246</v>
      </c>
      <c r="B247" t="str" cm="1">
        <f t="array" ref="B247">INDEX(_xlfn.TEXTSPLIT(A247, " "), 1)</f>
        <v>499</v>
      </c>
      <c r="C247" t="str" cm="1">
        <f t="array" ref="C247">INDEX(_xlfn.TEXTSPLIT(B247, "-"), 1)</f>
        <v>499</v>
      </c>
      <c r="D247" t="str" cm="1">
        <f t="array" ref="D247">IFERROR(INDEX(_xlfn.TEXTSPLIT(B247, "-"), 2), "")</f>
        <v/>
      </c>
      <c r="E247" t="str">
        <f t="shared" si="9"/>
        <v>Éphesos, Klazomenai, Mílētos, Samos, Myus, Chios, Samos, Mytilene, Mylasa, Termera, Kyme and Priene declare independence from Persian Empire</v>
      </c>
      <c r="F247" t="str">
        <f t="shared" si="10"/>
        <v/>
      </c>
      <c r="H247" t="b">
        <f t="shared" si="11"/>
        <v>0</v>
      </c>
      <c r="J247" s="3" t="str">
        <v>499</v>
      </c>
      <c r="K247" s="4" t="str">
        <v>Éphesos, Klazomenai, Mílētos, Samos, Myus, Chios, Samos, Mytilene, Mylasa, Termera, Kyme and Priene declare independence from Persian Empire</v>
      </c>
      <c r="P247" t="str">
        <v>500</v>
      </c>
      <c r="Q247" t="str">
        <v>Morgantina and Centuripe are hellenized and Licodia is founded by Leontini</v>
      </c>
    </row>
    <row r="248" spans="1:17" x14ac:dyDescent="0.25">
      <c r="A248" t="s">
        <v>247</v>
      </c>
      <c r="B248" t="str" cm="1">
        <f t="array" ref="B248">INDEX(_xlfn.TEXTSPLIT(A248, " "), 1)</f>
        <v>498</v>
      </c>
      <c r="C248" t="str" cm="1">
        <f t="array" ref="C248">INDEX(_xlfn.TEXTSPLIT(B248, "-"), 1)</f>
        <v>498</v>
      </c>
      <c r="D248" t="str" cm="1">
        <f t="array" ref="D248">IFERROR(INDEX(_xlfn.TEXTSPLIT(B248, "-"), 2), "")</f>
        <v/>
      </c>
      <c r="E248" t="str">
        <f t="shared" si="9"/>
        <v>Cyprus (Except Amathos), Caria, Paesos, Abydos, Cios, Percote, Lampsakos, Myrcinos, Tenedos, Dardanos, and Byzantium declare independence from Persian Empire</v>
      </c>
      <c r="F248" t="str">
        <f t="shared" si="10"/>
        <v/>
      </c>
      <c r="H248" t="b">
        <f t="shared" si="11"/>
        <v>0</v>
      </c>
      <c r="J248" s="3" t="str">
        <v>498</v>
      </c>
      <c r="K248" s="4" t="str">
        <v>Cyprus (Except Amathos), Caria, Paesos, Abydos, Cios, Percote, Lampsakos, Myrcinos, Tenedos, Dardanos, and Byzantium declare independence from Persian Empire</v>
      </c>
      <c r="P248" t="str">
        <v>499</v>
      </c>
      <c r="Q248" t="str">
        <v>Miletus Siege of Naxos (Naxan Victory)</v>
      </c>
    </row>
    <row r="249" spans="1:17" x14ac:dyDescent="0.25">
      <c r="A249" t="s">
        <v>248</v>
      </c>
      <c r="B249" t="str" cm="1">
        <f t="array" ref="B249">INDEX(_xlfn.TEXTSPLIT(A249, " "), 1)</f>
        <v>498</v>
      </c>
      <c r="C249" t="str" cm="1">
        <f t="array" ref="C249">INDEX(_xlfn.TEXTSPLIT(B249, "-"), 1)</f>
        <v>498</v>
      </c>
      <c r="D249" t="str" cm="1">
        <f t="array" ref="D249">IFERROR(INDEX(_xlfn.TEXTSPLIT(B249, "-"), 2), "")</f>
        <v/>
      </c>
      <c r="E249" t="str">
        <f t="shared" si="9"/>
        <v>Amathos is sieged by Cyprus</v>
      </c>
      <c r="F249" t="str">
        <f t="shared" si="10"/>
        <v/>
      </c>
      <c r="H249" t="b">
        <f t="shared" si="11"/>
        <v>0</v>
      </c>
      <c r="J249" s="3" t="str">
        <v>498</v>
      </c>
      <c r="K249" s="4" t="str">
        <v>Amathos is sieged by Cyprus</v>
      </c>
      <c r="P249" t="str">
        <v>499</v>
      </c>
      <c r="Q249" t="str">
        <v>Independence of Paros</v>
      </c>
    </row>
    <row r="250" spans="1:17" x14ac:dyDescent="0.25">
      <c r="A250" t="s">
        <v>249</v>
      </c>
      <c r="B250" t="str" cm="1">
        <f t="array" ref="B250">INDEX(_xlfn.TEXTSPLIT(A250, " "), 1)</f>
        <v>498</v>
      </c>
      <c r="C250" t="str" cm="1">
        <f t="array" ref="C250">INDEX(_xlfn.TEXTSPLIT(B250, "-"), 1)</f>
        <v>498</v>
      </c>
      <c r="D250" t="str" cm="1">
        <f t="array" ref="D250">IFERROR(INDEX(_xlfn.TEXTSPLIT(B250, "-"), 2), "")</f>
        <v/>
      </c>
      <c r="E250" t="str">
        <f t="shared" si="9"/>
        <v>Cleander is overthrown by Hippocrates</v>
      </c>
      <c r="F250" t="str">
        <f t="shared" si="10"/>
        <v/>
      </c>
      <c r="H250" t="b">
        <f t="shared" si="11"/>
        <v>0</v>
      </c>
      <c r="J250" s="3" t="str">
        <v>498</v>
      </c>
      <c r="K250" s="4" t="str">
        <v>Cleander is overthrown by Hippocrates</v>
      </c>
      <c r="P250" t="str">
        <v>499</v>
      </c>
      <c r="Q250" t="str">
        <v>Alcandros is overthrown by Akragas</v>
      </c>
    </row>
    <row r="251" spans="1:17" x14ac:dyDescent="0.25">
      <c r="A251" t="s">
        <v>250</v>
      </c>
      <c r="B251" t="str" cm="1">
        <f t="array" ref="B251">INDEX(_xlfn.TEXTSPLIT(A251, " "), 1)</f>
        <v>498</v>
      </c>
      <c r="C251" t="str" cm="1">
        <f t="array" ref="C251">INDEX(_xlfn.TEXTSPLIT(B251, "-"), 1)</f>
        <v>498</v>
      </c>
      <c r="D251" t="str" cm="1">
        <f t="array" ref="D251">IFERROR(INDEX(_xlfn.TEXTSPLIT(B251, "-"), 2), "")</f>
        <v/>
      </c>
      <c r="E251" t="str">
        <f t="shared" si="9"/>
        <v>Hippocrates vassalized Leontini and puts Aenesidemus as tyrant</v>
      </c>
      <c r="F251" t="str">
        <f t="shared" si="10"/>
        <v/>
      </c>
      <c r="H251" t="b">
        <f t="shared" si="11"/>
        <v>0</v>
      </c>
      <c r="J251" s="3" t="str">
        <v>498</v>
      </c>
      <c r="K251" s="4" t="str">
        <v>Hippocrates vassalized Leontini and puts Aenesidemus as tyrant</v>
      </c>
      <c r="P251" t="str">
        <v>499</v>
      </c>
      <c r="Q251" t="str">
        <v>Ionian Revolt starts</v>
      </c>
    </row>
    <row r="252" spans="1:17" x14ac:dyDescent="0.25">
      <c r="A252" t="s">
        <v>251</v>
      </c>
      <c r="B252" t="str" cm="1">
        <f t="array" ref="B252">INDEX(_xlfn.TEXTSPLIT(A252, " "), 1)</f>
        <v>498</v>
      </c>
      <c r="C252" t="str" cm="1">
        <f t="array" ref="C252">INDEX(_xlfn.TEXTSPLIT(B252, "-"), 1)</f>
        <v>498</v>
      </c>
      <c r="D252" t="str" cm="1">
        <f t="array" ref="D252">IFERROR(INDEX(_xlfn.TEXTSPLIT(B252, "-"), 2), "")</f>
        <v/>
      </c>
      <c r="E252" t="str">
        <f t="shared" si="9"/>
        <v>Licodia is annexed by Syracuse</v>
      </c>
      <c r="F252" t="str">
        <f t="shared" si="10"/>
        <v/>
      </c>
      <c r="H252" t="b">
        <f t="shared" si="11"/>
        <v>0</v>
      </c>
      <c r="J252" s="3" t="str">
        <v>498</v>
      </c>
      <c r="K252" s="4" t="str">
        <v>Licodia is annexed by Syracuse</v>
      </c>
      <c r="P252" t="str">
        <v>499</v>
      </c>
      <c r="Q252" t="str">
        <v>Éphesos, Klazomenai, Mílētos, Samos, Myus, Chios, Samos, Mytilene, Mylasa, Termera, Kyme and Priene declare independence from Persian Empire</v>
      </c>
    </row>
    <row r="253" spans="1:17" x14ac:dyDescent="0.25">
      <c r="A253" t="s">
        <v>252</v>
      </c>
      <c r="B253" t="str" cm="1">
        <f t="array" ref="B253">INDEX(_xlfn.TEXTSPLIT(A253, " "), 1)</f>
        <v>497</v>
      </c>
      <c r="C253" t="str" cm="1">
        <f t="array" ref="C253">INDEX(_xlfn.TEXTSPLIT(B253, "-"), 1)</f>
        <v>497</v>
      </c>
      <c r="D253" t="str" cm="1">
        <f t="array" ref="D253">IFERROR(INDEX(_xlfn.TEXTSPLIT(B253, "-"), 2), "")</f>
        <v/>
      </c>
      <c r="E253" t="str">
        <f t="shared" si="9"/>
        <v>Eion is sieged by Athens</v>
      </c>
      <c r="F253" t="str">
        <f t="shared" si="10"/>
        <v/>
      </c>
      <c r="H253" t="b">
        <f t="shared" si="11"/>
        <v>0</v>
      </c>
      <c r="J253" s="3" t="str">
        <v>497</v>
      </c>
      <c r="K253" s="4" t="str">
        <v>Eion is sieged by Athens</v>
      </c>
      <c r="P253" t="str">
        <v>498</v>
      </c>
      <c r="Q253" t="str">
        <v>Cyprus (Except Amathos), Caria, Paesos, Abydos, Cios, Percote, Lampsakos, Myrcinos, Tenedos, Dardanos, and Byzantium declare independence from Persian Empire</v>
      </c>
    </row>
    <row r="254" spans="1:17" x14ac:dyDescent="0.25">
      <c r="A254" t="s">
        <v>253</v>
      </c>
      <c r="B254" t="str" cm="1">
        <f t="array" ref="B254">INDEX(_xlfn.TEXTSPLIT(A254, " "), 1)</f>
        <v>497</v>
      </c>
      <c r="C254" t="str" cm="1">
        <f t="array" ref="C254">INDEX(_xlfn.TEXTSPLIT(B254, "-"), 1)</f>
        <v>497</v>
      </c>
      <c r="D254" t="str" cm="1">
        <f t="array" ref="D254">IFERROR(INDEX(_xlfn.TEXTSPLIT(B254, "-"), 2), "")</f>
        <v/>
      </c>
      <c r="E254" t="str">
        <f t="shared" si="9"/>
        <v>Dardanos, Myrcinos, Abydos, Kyme, Klazomenai, Percote, Lampsakos, Cyprus, Cios and Paesos are reannexed by Persian Empire</v>
      </c>
      <c r="F254" t="str">
        <f t="shared" si="10"/>
        <v/>
      </c>
      <c r="H254" t="b">
        <f t="shared" si="11"/>
        <v>0</v>
      </c>
      <c r="J254" s="3" t="str">
        <v>497</v>
      </c>
      <c r="K254" s="4" t="str">
        <v>Dardanos, Myrcinos, Abydos, Kyme, Klazomenai, Percote, Lampsakos, Cyprus, Cios and Paesos are reannexed by Persian Empire</v>
      </c>
      <c r="P254" t="str">
        <v>498</v>
      </c>
      <c r="Q254" t="str">
        <v>Amathos is sieged by Cyprus</v>
      </c>
    </row>
    <row r="255" spans="1:17" x14ac:dyDescent="0.25">
      <c r="A255" t="s">
        <v>254</v>
      </c>
      <c r="B255" t="str" cm="1">
        <f t="array" ref="B255">INDEX(_xlfn.TEXTSPLIT(A255, " "), 1)</f>
        <v>497</v>
      </c>
      <c r="C255" t="str" cm="1">
        <f t="array" ref="C255">INDEX(_xlfn.TEXTSPLIT(B255, "-"), 1)</f>
        <v>497</v>
      </c>
      <c r="D255" t="str" cm="1">
        <f t="array" ref="D255">IFERROR(INDEX(_xlfn.TEXTSPLIT(B255, "-"), 2), "")</f>
        <v/>
      </c>
      <c r="E255" t="str">
        <f t="shared" si="9"/>
        <v>Catania is vassalized by Hippocrates and Deinmenes is put in charge as tyrant</v>
      </c>
      <c r="F255" t="str">
        <f t="shared" si="10"/>
        <v/>
      </c>
      <c r="H255" t="b">
        <f t="shared" si="11"/>
        <v>0</v>
      </c>
      <c r="J255" s="3" t="str">
        <v>497</v>
      </c>
      <c r="K255" s="4" t="str">
        <v>Catania is vassalized by Hippocrates and Deinmenes is put in charge as tyrant</v>
      </c>
      <c r="P255" t="str">
        <v>498</v>
      </c>
      <c r="Q255" t="str">
        <v>Cleander is overthrown by Hippocrates</v>
      </c>
    </row>
    <row r="256" spans="1:17" x14ac:dyDescent="0.25">
      <c r="A256" t="s">
        <v>255</v>
      </c>
      <c r="B256" t="str" cm="1">
        <f t="array" ref="B256">INDEX(_xlfn.TEXTSPLIT(A256, " "), 1)</f>
        <v>497</v>
      </c>
      <c r="C256" t="str" cm="1">
        <f t="array" ref="C256">INDEX(_xlfn.TEXTSPLIT(B256, "-"), 1)</f>
        <v>497</v>
      </c>
      <c r="D256" t="str" cm="1">
        <f t="array" ref="D256">IFERROR(INDEX(_xlfn.TEXTSPLIT(B256, "-"), 2), "")</f>
        <v/>
      </c>
      <c r="E256" t="str">
        <f t="shared" si="9"/>
        <v>Persian Empire occupies all Carian land north of Pedasos (Carian)</v>
      </c>
      <c r="F256" t="str">
        <f t="shared" si="10"/>
        <v/>
      </c>
      <c r="H256" t="b">
        <f t="shared" si="11"/>
        <v>0</v>
      </c>
      <c r="J256" s="3" t="str">
        <v>497</v>
      </c>
      <c r="K256" s="4" t="str">
        <v>Persian Empire occupies all Carian land north of Pedasos (Carian)</v>
      </c>
      <c r="P256" t="str">
        <v>498</v>
      </c>
      <c r="Q256" t="str">
        <v>Hippocrates vassalized Leontini and puts Aenesidemus as tyrant</v>
      </c>
    </row>
    <row r="257" spans="1:17" x14ac:dyDescent="0.25">
      <c r="A257" t="s">
        <v>256</v>
      </c>
      <c r="B257" t="str" cm="1">
        <f t="array" ref="B257">INDEX(_xlfn.TEXTSPLIT(A257, " "), 1)</f>
        <v>496</v>
      </c>
      <c r="C257" t="str" cm="1">
        <f t="array" ref="C257">INDEX(_xlfn.TEXTSPLIT(B257, "-"), 1)</f>
        <v>496</v>
      </c>
      <c r="D257" t="str" cm="1">
        <f t="array" ref="D257">IFERROR(INDEX(_xlfn.TEXTSPLIT(B257, "-"), 2), "")</f>
        <v/>
      </c>
      <c r="E257" t="str">
        <f t="shared" si="9"/>
        <v>Byzantium is overthrown by Histiaeos</v>
      </c>
      <c r="F257" t="str">
        <f t="shared" si="10"/>
        <v/>
      </c>
      <c r="H257" t="b">
        <f t="shared" si="11"/>
        <v>0</v>
      </c>
      <c r="J257" s="3" t="str">
        <v>496</v>
      </c>
      <c r="K257" s="4" t="str">
        <v>Byzantium is overthrown by Histiaeos</v>
      </c>
      <c r="P257" t="str">
        <v>498</v>
      </c>
      <c r="Q257" t="str">
        <v>Licodia is annexed by Syracuse</v>
      </c>
    </row>
    <row r="258" spans="1:17" x14ac:dyDescent="0.25">
      <c r="A258" t="s">
        <v>257</v>
      </c>
      <c r="B258" t="str" cm="1">
        <f t="array" ref="B258">INDEX(_xlfn.TEXTSPLIT(A258, " "), 1)</f>
        <v>496</v>
      </c>
      <c r="C258" t="str" cm="1">
        <f t="array" ref="C258">INDEX(_xlfn.TEXTSPLIT(B258, "-"), 1)</f>
        <v>496</v>
      </c>
      <c r="D258" t="str" cm="1">
        <f t="array" ref="D258">IFERROR(INDEX(_xlfn.TEXTSPLIT(B258, "-"), 2), "")</f>
        <v/>
      </c>
      <c r="E258" t="str">
        <f t="shared" si="9"/>
        <v>Myrcinos is reannexed by the Persian Empire</v>
      </c>
      <c r="F258" t="str">
        <f t="shared" si="10"/>
        <v/>
      </c>
      <c r="H258" t="b">
        <f t="shared" si="11"/>
        <v>0</v>
      </c>
      <c r="J258" s="3" t="str">
        <v>496</v>
      </c>
      <c r="K258" s="4" t="str">
        <v>Myrcinos is reannexed by the Persian Empire</v>
      </c>
      <c r="P258" t="str">
        <v>497</v>
      </c>
      <c r="Q258" t="str">
        <v>Eion is sieged by Athens</v>
      </c>
    </row>
    <row r="259" spans="1:17" x14ac:dyDescent="0.25">
      <c r="A259" t="s">
        <v>258</v>
      </c>
      <c r="B259" t="str" cm="1">
        <f t="array" ref="B259">INDEX(_xlfn.TEXTSPLIT(A259, " "), 1)</f>
        <v>496</v>
      </c>
      <c r="C259" t="str" cm="1">
        <f t="array" ref="C259">INDEX(_xlfn.TEXTSPLIT(B259, "-"), 1)</f>
        <v>496</v>
      </c>
      <c r="D259" t="str" cm="1">
        <f t="array" ref="D259">IFERROR(INDEX(_xlfn.TEXTSPLIT(B259, "-"), 2), "")</f>
        <v/>
      </c>
      <c r="E259" t="str">
        <f t="shared" ref="E259:E322" si="12">_xlfn.LET(
  _xlpm.szoveg,
  MID(A259, SEARCH(" ", A259) + 1, LEN(A259)),
  IF(ISNUMBER(SEARCH("-",B259)), _xlpm.szoveg &amp; " --&gt;", _xlpm.szoveg)
)</f>
        <v>Athenian Tyrant Miltiades II annexes Thracian Chernessos</v>
      </c>
      <c r="F259" t="str">
        <f t="shared" ref="F259:F322" si="13">_xlfn.LET(
  _xlpm.szoveg,
  MID(A259, SEARCH(" ", A259) + 1, LEN(A259)),
  IF(ISNUMBER(SEARCH("-",B259)), "--&gt; " &amp; _xlpm.szoveg, "")
)</f>
        <v/>
      </c>
      <c r="H259" t="b">
        <f t="shared" ref="H259:H322" si="14">ISNUMBER(SEARCH("-", B259))</f>
        <v>0</v>
      </c>
      <c r="J259" s="3" t="str">
        <v>496</v>
      </c>
      <c r="K259" s="4" t="str">
        <v>Athenian Tyrant Miltiades II annexes Thracian Chernessos</v>
      </c>
      <c r="P259" t="str">
        <v>497</v>
      </c>
      <c r="Q259" t="str">
        <v>Dardanos, Myrcinos, Abydos, Kyme, Klazomenai, Percote, Lampsakos, Cyprus, Cios and Paesos are reannexed by Persian Empire</v>
      </c>
    </row>
    <row r="260" spans="1:17" x14ac:dyDescent="0.25">
      <c r="A260" t="s">
        <v>259</v>
      </c>
      <c r="B260" t="str" cm="1">
        <f t="array" ref="B260">INDEX(_xlfn.TEXTSPLIT(A260, " "), 1)</f>
        <v>496</v>
      </c>
      <c r="C260" t="str" cm="1">
        <f t="array" ref="C260">INDEX(_xlfn.TEXTSPLIT(B260, "-"), 1)</f>
        <v>496</v>
      </c>
      <c r="D260" t="str" cm="1">
        <f t="array" ref="D260">IFERROR(INDEX(_xlfn.TEXTSPLIT(B260, "-"), 2), "")</f>
        <v/>
      </c>
      <c r="E260" t="str">
        <f t="shared" si="12"/>
        <v>Naxos is vassalized by Hippocrates</v>
      </c>
      <c r="F260" t="str">
        <f t="shared" si="13"/>
        <v/>
      </c>
      <c r="H260" t="b">
        <f t="shared" si="14"/>
        <v>0</v>
      </c>
      <c r="J260" s="3" t="str">
        <v>496</v>
      </c>
      <c r="K260" s="4" t="str">
        <v>Naxos is vassalized by Hippocrates</v>
      </c>
      <c r="P260" t="str">
        <v>497</v>
      </c>
      <c r="Q260" t="str">
        <v>Catania is vassalized by Hippocrates and Deinmenes is put in charge as tyrant</v>
      </c>
    </row>
    <row r="261" spans="1:17" x14ac:dyDescent="0.25">
      <c r="A261" t="s">
        <v>260</v>
      </c>
      <c r="B261" t="str" cm="1">
        <f t="array" ref="B261">INDEX(_xlfn.TEXTSPLIT(A261, " "), 1)</f>
        <v>495</v>
      </c>
      <c r="C261" t="str" cm="1">
        <f t="array" ref="C261">INDEX(_xlfn.TEXTSPLIT(B261, "-"), 1)</f>
        <v>495</v>
      </c>
      <c r="D261" t="str" cm="1">
        <f t="array" ref="D261">IFERROR(INDEX(_xlfn.TEXTSPLIT(B261, "-"), 2), "")</f>
        <v/>
      </c>
      <c r="E261" t="str">
        <f t="shared" si="12"/>
        <v>Cleinias dies</v>
      </c>
      <c r="F261" t="str">
        <f t="shared" si="13"/>
        <v/>
      </c>
      <c r="H261" t="b">
        <f t="shared" si="14"/>
        <v>0</v>
      </c>
      <c r="J261" s="3" t="str">
        <v>495</v>
      </c>
      <c r="K261" s="4" t="str">
        <v>Cleinias dies</v>
      </c>
      <c r="P261" t="str">
        <v>497</v>
      </c>
      <c r="Q261" t="str">
        <v>Persian Empire occupies all Carian land north of Pedasos (Carian)</v>
      </c>
    </row>
    <row r="262" spans="1:17" x14ac:dyDescent="0.25">
      <c r="A262" t="s">
        <v>261</v>
      </c>
      <c r="B262" t="str" cm="1">
        <f t="array" ref="B262">INDEX(_xlfn.TEXTSPLIT(A262, " "), 1)</f>
        <v>494</v>
      </c>
      <c r="C262" t="str" cm="1">
        <f t="array" ref="C262">INDEX(_xlfn.TEXTSPLIT(B262, "-"), 1)</f>
        <v>494</v>
      </c>
      <c r="D262" t="str" cm="1">
        <f t="array" ref="D262">IFERROR(INDEX(_xlfn.TEXTSPLIT(B262, "-"), 2), "")</f>
        <v/>
      </c>
      <c r="E262" t="str">
        <f t="shared" si="12"/>
        <v>Rhegium is overthrown by Anaxilas</v>
      </c>
      <c r="F262" t="str">
        <f t="shared" si="13"/>
        <v/>
      </c>
      <c r="H262" t="b">
        <f t="shared" si="14"/>
        <v>0</v>
      </c>
      <c r="J262" s="3" t="str">
        <v>494</v>
      </c>
      <c r="K262" s="4" t="str">
        <v>Rhegium is overthrown by Anaxilas</v>
      </c>
      <c r="P262" t="str">
        <v>496</v>
      </c>
      <c r="Q262" t="str">
        <v>Byzantium is overthrown by Histiaeos</v>
      </c>
    </row>
    <row r="263" spans="1:17" x14ac:dyDescent="0.25">
      <c r="A263" t="s">
        <v>262</v>
      </c>
      <c r="B263" t="str" cm="1">
        <f t="array" ref="B263">INDEX(_xlfn.TEXTSPLIT(A263, " "), 1)</f>
        <v>494</v>
      </c>
      <c r="C263" t="str" cm="1">
        <f t="array" ref="C263">INDEX(_xlfn.TEXTSPLIT(B263, "-"), 1)</f>
        <v>494</v>
      </c>
      <c r="D263" t="str" cm="1">
        <f t="array" ref="D263">IFERROR(INDEX(_xlfn.TEXTSPLIT(B263, "-"), 2), "")</f>
        <v/>
      </c>
      <c r="E263" t="str">
        <f t="shared" si="12"/>
        <v>Zancle is vassalized by Hippocrates and Scythes put in charge</v>
      </c>
      <c r="F263" t="str">
        <f t="shared" si="13"/>
        <v/>
      </c>
      <c r="H263" t="b">
        <f t="shared" si="14"/>
        <v>0</v>
      </c>
      <c r="J263" s="3" t="str">
        <v>494</v>
      </c>
      <c r="K263" s="4" t="str">
        <v>Zancle is vassalized by Hippocrates and Scythes put in charge</v>
      </c>
      <c r="P263" t="str">
        <v>496</v>
      </c>
      <c r="Q263" t="str">
        <v>Myrcinos is reannexed by the Persian Empire</v>
      </c>
    </row>
    <row r="264" spans="1:17" x14ac:dyDescent="0.25">
      <c r="A264" t="s">
        <v>263</v>
      </c>
      <c r="B264" t="str" cm="1">
        <f t="array" ref="B264">INDEX(_xlfn.TEXTSPLIT(A264, " "), 1)</f>
        <v>494</v>
      </c>
      <c r="C264" t="str" cm="1">
        <f t="array" ref="C264">INDEX(_xlfn.TEXTSPLIT(B264, "-"), 1)</f>
        <v>494</v>
      </c>
      <c r="D264" t="str" cm="1">
        <f t="array" ref="D264">IFERROR(INDEX(_xlfn.TEXTSPLIT(B264, "-"), 2), "")</f>
        <v/>
      </c>
      <c r="E264" t="str">
        <f t="shared" si="12"/>
        <v>Priene, Samos and Miletus are annexed by Persian Empire</v>
      </c>
      <c r="F264" t="str">
        <f t="shared" si="13"/>
        <v/>
      </c>
      <c r="H264" t="b">
        <f t="shared" si="14"/>
        <v>0</v>
      </c>
      <c r="J264" s="3" t="str">
        <v>494</v>
      </c>
      <c r="K264" s="4" t="str">
        <v>Priene, Samos and Miletus are annexed by Persian Empire</v>
      </c>
      <c r="P264" t="str">
        <v>496</v>
      </c>
      <c r="Q264" t="str">
        <v>Athenian Tyrant Miltiades II annexes Thracian Chernessos</v>
      </c>
    </row>
    <row r="265" spans="1:17" x14ac:dyDescent="0.25">
      <c r="A265" t="s">
        <v>264</v>
      </c>
      <c r="B265" t="str" cm="1">
        <f t="array" ref="B265">INDEX(_xlfn.TEXTSPLIT(A265, " "), 1)</f>
        <v>493</v>
      </c>
      <c r="C265" t="str" cm="1">
        <f t="array" ref="C265">INDEX(_xlfn.TEXTSPLIT(B265, "-"), 1)</f>
        <v>493</v>
      </c>
      <c r="D265" t="str" cm="1">
        <f t="array" ref="D265">IFERROR(INDEX(_xlfn.TEXTSPLIT(B265, "-"), 2), "")</f>
        <v/>
      </c>
      <c r="E265" t="str">
        <f t="shared" si="12"/>
        <v>Byzantium sieges Thasus</v>
      </c>
      <c r="F265" t="str">
        <f t="shared" si="13"/>
        <v/>
      </c>
      <c r="H265" t="b">
        <f t="shared" si="14"/>
        <v>0</v>
      </c>
      <c r="J265" s="3" t="str">
        <v>493</v>
      </c>
      <c r="K265" s="4" t="str">
        <v>Byzantium sieges Thasus</v>
      </c>
      <c r="P265" t="str">
        <v>496</v>
      </c>
      <c r="Q265" t="str">
        <v>Naxos is vassalized by Hippocrates</v>
      </c>
    </row>
    <row r="266" spans="1:17" x14ac:dyDescent="0.25">
      <c r="A266" t="s">
        <v>265</v>
      </c>
      <c r="B266" t="str" cm="1">
        <f t="array" ref="B266">INDEX(_xlfn.TEXTSPLIT(A266, " "), 1)</f>
        <v>493</v>
      </c>
      <c r="C266" t="str" cm="1">
        <f t="array" ref="C266">INDEX(_xlfn.TEXTSPLIT(B266, "-"), 1)</f>
        <v>493</v>
      </c>
      <c r="D266" t="str" cm="1">
        <f t="array" ref="D266">IFERROR(INDEX(_xlfn.TEXTSPLIT(B266, "-"), 2), "")</f>
        <v/>
      </c>
      <c r="E266" t="str">
        <f t="shared" si="12"/>
        <v>Ionian revolt crushed</v>
      </c>
      <c r="F266" t="str">
        <f t="shared" si="13"/>
        <v/>
      </c>
      <c r="H266" t="b">
        <f t="shared" si="14"/>
        <v>0</v>
      </c>
      <c r="J266" s="3" t="str">
        <v>493</v>
      </c>
      <c r="K266" s="4" t="str">
        <v>Ionian revolt crushed</v>
      </c>
      <c r="P266" t="str">
        <v>495</v>
      </c>
      <c r="Q266" t="str">
        <v>Cleinias dies</v>
      </c>
    </row>
    <row r="267" spans="1:17" x14ac:dyDescent="0.25">
      <c r="A267" t="s">
        <v>266</v>
      </c>
      <c r="B267" t="str" cm="1">
        <f t="array" ref="B267">INDEX(_xlfn.TEXTSPLIT(A267, " "), 1)</f>
        <v>493</v>
      </c>
      <c r="C267" t="str" cm="1">
        <f t="array" ref="C267">INDEX(_xlfn.TEXTSPLIT(B267, "-"), 1)</f>
        <v>493</v>
      </c>
      <c r="D267" t="str" cm="1">
        <f t="array" ref="D267">IFERROR(INDEX(_xlfn.TEXTSPLIT(B267, "-"), 2), "")</f>
        <v/>
      </c>
      <c r="E267" t="str">
        <f t="shared" si="12"/>
        <v>Zancle is settled by Samian refugees and renamed Messene</v>
      </c>
      <c r="F267" t="str">
        <f t="shared" si="13"/>
        <v/>
      </c>
      <c r="H267" t="b">
        <f t="shared" si="14"/>
        <v>0</v>
      </c>
      <c r="J267" s="3" t="str">
        <v>493</v>
      </c>
      <c r="K267" s="4" t="str">
        <v>Zancle is settled by Samian refugees and renamed Messene</v>
      </c>
      <c r="P267" t="str">
        <v>494</v>
      </c>
      <c r="Q267" t="str">
        <v>Rhegium is overthrown by Anaxilas</v>
      </c>
    </row>
    <row r="268" spans="1:17" x14ac:dyDescent="0.25">
      <c r="A268" t="s">
        <v>267</v>
      </c>
      <c r="B268" t="str" cm="1">
        <f t="array" ref="B268">INDEX(_xlfn.TEXTSPLIT(A268, " "), 1)</f>
        <v>493</v>
      </c>
      <c r="C268" t="str" cm="1">
        <f t="array" ref="C268">INDEX(_xlfn.TEXTSPLIT(B268, "-"), 1)</f>
        <v>493</v>
      </c>
      <c r="D268" t="str" cm="1">
        <f t="array" ref="D268">IFERROR(INDEX(_xlfn.TEXTSPLIT(B268, "-"), 2), "")</f>
        <v/>
      </c>
      <c r="E268" t="str">
        <f t="shared" si="12"/>
        <v>Zancle is conquered by Rhegion</v>
      </c>
      <c r="F268" t="str">
        <f t="shared" si="13"/>
        <v/>
      </c>
      <c r="H268" t="b">
        <f t="shared" si="14"/>
        <v>0</v>
      </c>
      <c r="J268" s="3" t="str">
        <v>493</v>
      </c>
      <c r="K268" s="4" t="str">
        <v>Zancle is conquered by Rhegion</v>
      </c>
      <c r="P268" t="str">
        <v>494</v>
      </c>
      <c r="Q268" t="str">
        <v>Zancle is vassalized by Hippocrates and Scythes put in charge</v>
      </c>
    </row>
    <row r="269" spans="1:17" x14ac:dyDescent="0.25">
      <c r="A269" t="s">
        <v>268</v>
      </c>
      <c r="B269" t="str" cm="1">
        <f t="array" ref="B269">INDEX(_xlfn.TEXTSPLIT(A269, " "), 1)</f>
        <v>492</v>
      </c>
      <c r="C269" t="str" cm="1">
        <f t="array" ref="C269">INDEX(_xlfn.TEXTSPLIT(B269, "-"), 1)</f>
        <v>492</v>
      </c>
      <c r="D269" t="str" cm="1">
        <f t="array" ref="D269">IFERROR(INDEX(_xlfn.TEXTSPLIT(B269, "-"), 2), "")</f>
        <v/>
      </c>
      <c r="E269" t="str">
        <f t="shared" si="12"/>
        <v>Kamarina (now rebuilt) and Ergezio [it] are vassalized by Hippocrates</v>
      </c>
      <c r="F269" t="str">
        <f t="shared" si="13"/>
        <v/>
      </c>
      <c r="H269" t="b">
        <f t="shared" si="14"/>
        <v>0</v>
      </c>
      <c r="J269" s="3" t="str">
        <v>492</v>
      </c>
      <c r="K269" s="4" t="str">
        <v>Kamarina (now rebuilt) and Ergezio [it] are vassalized by Hippocrates</v>
      </c>
      <c r="P269" t="str">
        <v>494</v>
      </c>
      <c r="Q269" t="str">
        <v>Priene, Samos and Miletus are annexed by Persian Empire</v>
      </c>
    </row>
    <row r="270" spans="1:17" x14ac:dyDescent="0.25">
      <c r="A270" t="s">
        <v>269</v>
      </c>
      <c r="B270" t="str" cm="1">
        <f t="array" ref="B270">INDEX(_xlfn.TEXTSPLIT(A270, " "), 1)</f>
        <v>492</v>
      </c>
      <c r="C270" t="str" cm="1">
        <f t="array" ref="C270">INDEX(_xlfn.TEXTSPLIT(B270, "-"), 1)</f>
        <v>492</v>
      </c>
      <c r="D270" t="str" cm="1">
        <f t="array" ref="D270">IFERROR(INDEX(_xlfn.TEXTSPLIT(B270, "-"), 2), "")</f>
        <v/>
      </c>
      <c r="E270" t="str">
        <f t="shared" si="12"/>
        <v>Abdera and Thracian Chernessos are annexed by the Persian Empire</v>
      </c>
      <c r="F270" t="str">
        <f t="shared" si="13"/>
        <v/>
      </c>
      <c r="H270" t="b">
        <f t="shared" si="14"/>
        <v>0</v>
      </c>
      <c r="J270" s="3" t="str">
        <v>492</v>
      </c>
      <c r="K270" s="4" t="str">
        <v>Abdera and Thracian Chernessos are annexed by the Persian Empire</v>
      </c>
      <c r="P270" t="str">
        <v>493</v>
      </c>
      <c r="Q270" t="str">
        <v>Byzantium sieges Thasus</v>
      </c>
    </row>
    <row r="271" spans="1:17" x14ac:dyDescent="0.25">
      <c r="A271" t="s">
        <v>270</v>
      </c>
      <c r="B271" t="str" cm="1">
        <f t="array" ref="B271">INDEX(_xlfn.TEXTSPLIT(A271, " "), 1)</f>
        <v>491</v>
      </c>
      <c r="C271" t="str" cm="1">
        <f t="array" ref="C271">INDEX(_xlfn.TEXTSPLIT(B271, "-"), 1)</f>
        <v>491</v>
      </c>
      <c r="D271" t="str" cm="1">
        <f t="array" ref="D271">IFERROR(INDEX(_xlfn.TEXTSPLIT(B271, "-"), 2), "")</f>
        <v/>
      </c>
      <c r="E271" t="str">
        <f t="shared" si="12"/>
        <v>Hippocrates is overthrown by Gelon</v>
      </c>
      <c r="F271" t="str">
        <f t="shared" si="13"/>
        <v/>
      </c>
      <c r="H271" t="b">
        <f t="shared" si="14"/>
        <v>0</v>
      </c>
      <c r="J271" s="3" t="str">
        <v>491</v>
      </c>
      <c r="K271" s="4" t="str">
        <v>Hippocrates is overthrown by Gelon</v>
      </c>
      <c r="P271" t="str">
        <v>493</v>
      </c>
      <c r="Q271" t="str">
        <v>Ionian revolt crushed</v>
      </c>
    </row>
    <row r="272" spans="1:17" x14ac:dyDescent="0.25">
      <c r="A272" t="s">
        <v>271</v>
      </c>
      <c r="B272" t="str" cm="1">
        <f t="array" ref="B272">INDEX(_xlfn.TEXTSPLIT(A272, " "), 1)</f>
        <v>491</v>
      </c>
      <c r="C272" t="str" cm="1">
        <f t="array" ref="C272">INDEX(_xlfn.TEXTSPLIT(B272, "-"), 1)</f>
        <v>491</v>
      </c>
      <c r="D272" t="str" cm="1">
        <f t="array" ref="D272">IFERROR(INDEX(_xlfn.TEXTSPLIT(B272, "-"), 2), "")</f>
        <v/>
      </c>
      <c r="E272" t="str">
        <f t="shared" si="12"/>
        <v>Fort Scyllaeum is founded by Rhegion</v>
      </c>
      <c r="F272" t="str">
        <f t="shared" si="13"/>
        <v/>
      </c>
      <c r="H272" t="b">
        <f t="shared" si="14"/>
        <v>0</v>
      </c>
      <c r="J272" s="3" t="str">
        <v>491</v>
      </c>
      <c r="K272" s="4" t="str">
        <v>Fort Scyllaeum is founded by Rhegion</v>
      </c>
      <c r="P272" t="str">
        <v>493</v>
      </c>
      <c r="Q272" t="str">
        <v>Zancle is settled by Samian refugees and renamed Messene</v>
      </c>
    </row>
    <row r="273" spans="1:17" x14ac:dyDescent="0.25">
      <c r="A273" t="s">
        <v>272</v>
      </c>
      <c r="B273" t="str" cm="1">
        <f t="array" ref="B273">INDEX(_xlfn.TEXTSPLIT(A273, " "), 1)</f>
        <v>490</v>
      </c>
      <c r="C273" t="str" cm="1">
        <f t="array" ref="C273">INDEX(_xlfn.TEXTSPLIT(B273, "-"), 1)</f>
        <v>490</v>
      </c>
      <c r="D273" t="str" cm="1">
        <f t="array" ref="D273">IFERROR(INDEX(_xlfn.TEXTSPLIT(B273, "-"), 2), "")</f>
        <v/>
      </c>
      <c r="E273" t="str">
        <f t="shared" si="12"/>
        <v>Aristodemus dies</v>
      </c>
      <c r="F273" t="str">
        <f t="shared" si="13"/>
        <v/>
      </c>
      <c r="H273" t="b">
        <f t="shared" si="14"/>
        <v>0</v>
      </c>
      <c r="J273" s="3" t="str">
        <v>490</v>
      </c>
      <c r="K273" s="4" t="str">
        <v>Aristodemus dies</v>
      </c>
      <c r="P273" t="str">
        <v>493</v>
      </c>
      <c r="Q273" t="str">
        <v>Zancle is conquered by Rhegion</v>
      </c>
    </row>
    <row r="274" spans="1:17" x14ac:dyDescent="0.25">
      <c r="A274" t="s">
        <v>273</v>
      </c>
      <c r="B274" t="str" cm="1">
        <f t="array" ref="B274">INDEX(_xlfn.TEXTSPLIT(A274, " "), 1)</f>
        <v>490</v>
      </c>
      <c r="C274" t="str" cm="1">
        <f t="array" ref="C274">INDEX(_xlfn.TEXTSPLIT(B274, "-"), 1)</f>
        <v>490</v>
      </c>
      <c r="D274" t="str" cm="1">
        <f t="array" ref="D274">IFERROR(INDEX(_xlfn.TEXTSPLIT(B274, "-"), 2), "")</f>
        <v/>
      </c>
      <c r="E274" t="str">
        <f t="shared" si="12"/>
        <v>Persian conquest of Rhodes</v>
      </c>
      <c r="F274" t="str">
        <f t="shared" si="13"/>
        <v/>
      </c>
      <c r="H274" t="b">
        <f t="shared" si="14"/>
        <v>0</v>
      </c>
      <c r="J274" s="3" t="str">
        <v>490</v>
      </c>
      <c r="K274" s="4" t="str">
        <v>Persian conquest of Rhodes</v>
      </c>
      <c r="P274" t="str">
        <v>492</v>
      </c>
      <c r="Q274" t="str">
        <v>Kamarina (now rebuilt) and Ergezio [it] are vassalized by Hippocrates</v>
      </c>
    </row>
    <row r="275" spans="1:17" x14ac:dyDescent="0.25">
      <c r="A275" t="s">
        <v>274</v>
      </c>
      <c r="B275" t="str" cm="1">
        <f t="array" ref="B275">INDEX(_xlfn.TEXTSPLIT(A275, " "), 1)</f>
        <v>490</v>
      </c>
      <c r="C275" t="str" cm="1">
        <f t="array" ref="C275">INDEX(_xlfn.TEXTSPLIT(B275, "-"), 1)</f>
        <v>490</v>
      </c>
      <c r="D275" t="str" cm="1">
        <f t="array" ref="D275">IFERROR(INDEX(_xlfn.TEXTSPLIT(B275, "-"), 2), "")</f>
        <v/>
      </c>
      <c r="E275" t="str">
        <f t="shared" si="12"/>
        <v>Persian Siege of Naxos (Naxan Victory)</v>
      </c>
      <c r="F275" t="str">
        <f t="shared" si="13"/>
        <v/>
      </c>
      <c r="H275" t="b">
        <f t="shared" si="14"/>
        <v>0</v>
      </c>
      <c r="J275" s="3" t="str">
        <v>490</v>
      </c>
      <c r="K275" s="4" t="str">
        <v>Persian Siege of Naxos (Naxan Victory)</v>
      </c>
      <c r="P275" t="str">
        <v>492</v>
      </c>
      <c r="Q275" t="str">
        <v>Abdera and Thracian Chernessos are annexed by the Persian Empire</v>
      </c>
    </row>
    <row r="276" spans="1:17" x14ac:dyDescent="0.25">
      <c r="A276" t="s">
        <v>275</v>
      </c>
      <c r="B276" t="str" cm="1">
        <f t="array" ref="B276">INDEX(_xlfn.TEXTSPLIT(A276, " "), 1)</f>
        <v>490</v>
      </c>
      <c r="C276" t="str" cm="1">
        <f t="array" ref="C276">INDEX(_xlfn.TEXTSPLIT(B276, "-"), 1)</f>
        <v>490</v>
      </c>
      <c r="D276" t="str" cm="1">
        <f t="array" ref="D276">IFERROR(INDEX(_xlfn.TEXTSPLIT(B276, "-"), 2), "")</f>
        <v/>
      </c>
      <c r="E276" t="str">
        <f t="shared" si="12"/>
        <v>Persian conquest of Paros</v>
      </c>
      <c r="F276" t="str">
        <f t="shared" si="13"/>
        <v/>
      </c>
      <c r="H276" t="b">
        <f t="shared" si="14"/>
        <v>0</v>
      </c>
      <c r="J276" s="3" t="str">
        <v>490</v>
      </c>
      <c r="K276" s="4" t="str">
        <v>Persian conquest of Paros</v>
      </c>
      <c r="P276" t="str">
        <v>491</v>
      </c>
      <c r="Q276" t="str">
        <v>Hippocrates is overthrown by Gelon</v>
      </c>
    </row>
    <row r="277" spans="1:17" x14ac:dyDescent="0.25">
      <c r="A277" t="s">
        <v>276</v>
      </c>
      <c r="B277" t="str" cm="1">
        <f t="array" ref="B277">INDEX(_xlfn.TEXTSPLIT(A277, " "), 1)</f>
        <v>490</v>
      </c>
      <c r="C277" t="str" cm="1">
        <f t="array" ref="C277">INDEX(_xlfn.TEXTSPLIT(B277, "-"), 1)</f>
        <v>490</v>
      </c>
      <c r="D277" t="str" cm="1">
        <f t="array" ref="D277">IFERROR(INDEX(_xlfn.TEXTSPLIT(B277, "-"), 2), "")</f>
        <v/>
      </c>
      <c r="E277" t="str">
        <f t="shared" si="12"/>
        <v>Persian sacking of Eretria</v>
      </c>
      <c r="F277" t="str">
        <f t="shared" si="13"/>
        <v/>
      </c>
      <c r="H277" t="b">
        <f t="shared" si="14"/>
        <v>0</v>
      </c>
      <c r="J277" s="3" t="str">
        <v>490</v>
      </c>
      <c r="K277" s="4" t="str">
        <v>Persian sacking of Eretria</v>
      </c>
      <c r="P277" t="str">
        <v>491</v>
      </c>
      <c r="Q277" t="str">
        <v>Fort Scyllaeum is founded by Rhegion</v>
      </c>
    </row>
    <row r="278" spans="1:17" x14ac:dyDescent="0.25">
      <c r="A278" t="s">
        <v>277</v>
      </c>
      <c r="B278" t="str" cm="1">
        <f t="array" ref="B278">INDEX(_xlfn.TEXTSPLIT(A278, " "), 1)</f>
        <v>490</v>
      </c>
      <c r="C278" t="str" cm="1">
        <f t="array" ref="C278">INDEX(_xlfn.TEXTSPLIT(B278, "-"), 1)</f>
        <v>490</v>
      </c>
      <c r="D278" t="str" cm="1">
        <f t="array" ref="D278">IFERROR(INDEX(_xlfn.TEXTSPLIT(B278, "-"), 2), "")</f>
        <v/>
      </c>
      <c r="E278" t="str">
        <f t="shared" si="12"/>
        <v>Themistocles and Miltiades, Athenians, defeat Darius at Marathon, Phidippides runs with news.</v>
      </c>
      <c r="F278" t="str">
        <f t="shared" si="13"/>
        <v/>
      </c>
      <c r="H278" t="b">
        <f t="shared" si="14"/>
        <v>0</v>
      </c>
      <c r="J278" s="3" t="str">
        <v>490</v>
      </c>
      <c r="K278" s="4" t="str">
        <v>Themistocles and Miltiades, Athenians, defeat Darius at Marathon, Phidippides runs with news.</v>
      </c>
      <c r="P278" t="str">
        <v>490</v>
      </c>
      <c r="Q278" t="str">
        <v>Aristodemus dies</v>
      </c>
    </row>
    <row r="279" spans="1:17" x14ac:dyDescent="0.25">
      <c r="A279" t="s">
        <v>278</v>
      </c>
      <c r="B279" t="str" cm="1">
        <f t="array" ref="B279">INDEX(_xlfn.TEXTSPLIT(A279, " "), 1)</f>
        <v>490</v>
      </c>
      <c r="C279" t="str" cm="1">
        <f t="array" ref="C279">INDEX(_xlfn.TEXTSPLIT(B279, "-"), 1)</f>
        <v>490</v>
      </c>
      <c r="D279" t="str" cm="1">
        <f t="array" ref="D279">IFERROR(INDEX(_xlfn.TEXTSPLIT(B279, "-"), 2), "")</f>
        <v/>
      </c>
      <c r="E279" t="str">
        <f t="shared" si="12"/>
        <v>Taras defeats the Iapygians in battle</v>
      </c>
      <c r="F279" t="str">
        <f t="shared" si="13"/>
        <v/>
      </c>
      <c r="H279" t="b">
        <f t="shared" si="14"/>
        <v>0</v>
      </c>
      <c r="J279" s="3" t="str">
        <v>490</v>
      </c>
      <c r="K279" s="4" t="str">
        <v>Taras defeats the Iapygians in battle</v>
      </c>
      <c r="P279" t="str">
        <v>490</v>
      </c>
      <c r="Q279" t="str">
        <v>Persian conquest of Rhodes</v>
      </c>
    </row>
    <row r="280" spans="1:17" x14ac:dyDescent="0.25">
      <c r="A280" t="s">
        <v>279</v>
      </c>
      <c r="B280" t="str" cm="1">
        <f t="array" ref="B280">INDEX(_xlfn.TEXTSPLIT(A280, " "), 1)</f>
        <v>488</v>
      </c>
      <c r="C280" t="str" cm="1">
        <f t="array" ref="C280">INDEX(_xlfn.TEXTSPLIT(B280, "-"), 1)</f>
        <v>488</v>
      </c>
      <c r="D280" t="str" cm="1">
        <f t="array" ref="D280">IFERROR(INDEX(_xlfn.TEXTSPLIT(B280, "-"), 2), "")</f>
        <v/>
      </c>
      <c r="E280" t="str">
        <f t="shared" si="12"/>
        <v>Akragas is overthrown by Theron</v>
      </c>
      <c r="F280" t="str">
        <f t="shared" si="13"/>
        <v/>
      </c>
      <c r="H280" t="b">
        <f t="shared" si="14"/>
        <v>0</v>
      </c>
      <c r="J280" s="3" t="str">
        <v>488</v>
      </c>
      <c r="K280" s="4" t="str">
        <v>Akragas is overthrown by Theron</v>
      </c>
      <c r="P280" t="str">
        <v>490</v>
      </c>
      <c r="Q280" t="str">
        <v>Persian Siege of Naxos (Naxan Victory)</v>
      </c>
    </row>
    <row r="281" spans="1:17" x14ac:dyDescent="0.25">
      <c r="A281" t="s">
        <v>280</v>
      </c>
      <c r="B281" t="str" cm="1">
        <f t="array" ref="B281">INDEX(_xlfn.TEXTSPLIT(A281, " "), 1)</f>
        <v>486</v>
      </c>
      <c r="C281" t="str" cm="1">
        <f t="array" ref="C281">INDEX(_xlfn.TEXTSPLIT(B281, "-"), 1)</f>
        <v>486</v>
      </c>
      <c r="D281" t="str" cm="1">
        <f t="array" ref="D281">IFERROR(INDEX(_xlfn.TEXTSPLIT(B281, "-"), 2), "")</f>
        <v/>
      </c>
      <c r="E281" t="str">
        <f t="shared" si="12"/>
        <v>Himera is overthrown by Terillus</v>
      </c>
      <c r="F281" t="str">
        <f t="shared" si="13"/>
        <v/>
      </c>
      <c r="H281" t="b">
        <f t="shared" si="14"/>
        <v>0</v>
      </c>
      <c r="J281" s="3" t="str">
        <v>486</v>
      </c>
      <c r="K281" s="4" t="str">
        <v>Himera is overthrown by Terillus</v>
      </c>
      <c r="P281" t="str">
        <v>490</v>
      </c>
      <c r="Q281" t="str">
        <v>Persian conquest of Paros</v>
      </c>
    </row>
    <row r="282" spans="1:17" x14ac:dyDescent="0.25">
      <c r="A282" t="s">
        <v>281</v>
      </c>
      <c r="B282" t="str" cm="1">
        <f t="array" ref="B282">INDEX(_xlfn.TEXTSPLIT(A282, " "), 1)</f>
        <v>485</v>
      </c>
      <c r="C282" t="str" cm="1">
        <f t="array" ref="C282">INDEX(_xlfn.TEXTSPLIT(B282, "-"), 1)</f>
        <v>485</v>
      </c>
      <c r="D282" t="str" cm="1">
        <f t="array" ref="D282">IFERROR(INDEX(_xlfn.TEXTSPLIT(B282, "-"), 2), "")</f>
        <v/>
      </c>
      <c r="E282" t="str">
        <f t="shared" si="12"/>
        <v>Gelon annexes Syracuse (Except Kamarina and Licodia), Gela is given to Hieron</v>
      </c>
      <c r="F282" t="str">
        <f t="shared" si="13"/>
        <v/>
      </c>
      <c r="H282" t="b">
        <f t="shared" si="14"/>
        <v>0</v>
      </c>
      <c r="J282" s="3" t="str">
        <v>485</v>
      </c>
      <c r="K282" s="4" t="str">
        <v>Gelon annexes Syracuse (Except Kamarina and Licodia), Gela is given to Hieron</v>
      </c>
      <c r="P282" t="str">
        <v>490</v>
      </c>
      <c r="Q282" t="str">
        <v>Persian sacking of Eretria</v>
      </c>
    </row>
    <row r="283" spans="1:17" x14ac:dyDescent="0.25">
      <c r="A283" t="s">
        <v>282</v>
      </c>
      <c r="B283" t="str" cm="1">
        <f t="array" ref="B283">INDEX(_xlfn.TEXTSPLIT(A283, " "), 1)</f>
        <v>484</v>
      </c>
      <c r="C283" t="str" cm="1">
        <f t="array" ref="C283">INDEX(_xlfn.TEXTSPLIT(B283, "-"), 1)</f>
        <v>484</v>
      </c>
      <c r="D283" t="str" cm="1">
        <f t="array" ref="D283">IFERROR(INDEX(_xlfn.TEXTSPLIT(B283, "-"), 2), "")</f>
        <v/>
      </c>
      <c r="E283" t="str">
        <f t="shared" si="12"/>
        <v>Kamarina is destroyed by Gelon</v>
      </c>
      <c r="F283" t="str">
        <f t="shared" si="13"/>
        <v/>
      </c>
      <c r="H283" t="b">
        <f t="shared" si="14"/>
        <v>0</v>
      </c>
      <c r="J283" s="3" t="str">
        <v>484</v>
      </c>
      <c r="K283" s="4" t="str">
        <v>Kamarina is destroyed by Gelon</v>
      </c>
      <c r="P283" t="str">
        <v>490</v>
      </c>
      <c r="Q283" t="str">
        <v>Themistocles and Miltiades, Athenians, defeat Darius at Marathon, Phidippides runs with news.</v>
      </c>
    </row>
    <row r="284" spans="1:17" x14ac:dyDescent="0.25">
      <c r="A284" t="s">
        <v>283</v>
      </c>
      <c r="B284" t="str" cm="1">
        <f t="array" ref="B284">INDEX(_xlfn.TEXTSPLIT(A284, " "), 1)</f>
        <v>484</v>
      </c>
      <c r="C284" t="str" cm="1">
        <f t="array" ref="C284">INDEX(_xlfn.TEXTSPLIT(B284, "-"), 1)</f>
        <v>484</v>
      </c>
      <c r="D284" t="str" cm="1">
        <f t="array" ref="D284">IFERROR(INDEX(_xlfn.TEXTSPLIT(B284, "-"), 2), "")</f>
        <v/>
      </c>
      <c r="E284" t="str">
        <f t="shared" si="12"/>
        <v>Aeschylus, Athenian playwright wins his first victory at the City Dionysia.</v>
      </c>
      <c r="F284" t="str">
        <f t="shared" si="13"/>
        <v/>
      </c>
      <c r="H284" t="b">
        <f t="shared" si="14"/>
        <v>0</v>
      </c>
      <c r="J284" s="3" t="str">
        <v>484</v>
      </c>
      <c r="K284" s="4" t="str">
        <v>Aeschylus, Athenian playwright wins his first victory at the City Dionysia.</v>
      </c>
      <c r="P284" t="str">
        <v>490</v>
      </c>
      <c r="Q284" t="str">
        <v>Taras defeats the Iapygians in battle</v>
      </c>
    </row>
    <row r="285" spans="1:17" x14ac:dyDescent="0.25">
      <c r="A285" t="s">
        <v>284</v>
      </c>
      <c r="B285" t="str" cm="1">
        <f t="array" ref="B285">INDEX(_xlfn.TEXTSPLIT(A285, " "), 1)</f>
        <v>483</v>
      </c>
      <c r="C285" t="str" cm="1">
        <f t="array" ref="C285">INDEX(_xlfn.TEXTSPLIT(B285, "-"), 1)</f>
        <v>483</v>
      </c>
      <c r="D285" t="str" cm="1">
        <f t="array" ref="D285">IFERROR(INDEX(_xlfn.TEXTSPLIT(B285, "-"), 2), "")</f>
        <v/>
      </c>
      <c r="E285" t="str">
        <f t="shared" si="12"/>
        <v>Megara Hyblaea and Licodia are destroyed by Gelon</v>
      </c>
      <c r="F285" t="str">
        <f t="shared" si="13"/>
        <v/>
      </c>
      <c r="H285" t="b">
        <f t="shared" si="14"/>
        <v>0</v>
      </c>
      <c r="J285" s="3" t="str">
        <v>483</v>
      </c>
      <c r="K285" s="4" t="str">
        <v>Megara Hyblaea and Licodia are destroyed by Gelon</v>
      </c>
      <c r="P285" t="str">
        <v>488</v>
      </c>
      <c r="Q285" t="str">
        <v>Akragas is overthrown by Theron</v>
      </c>
    </row>
    <row r="286" spans="1:17" x14ac:dyDescent="0.25">
      <c r="A286" t="s">
        <v>285</v>
      </c>
      <c r="B286" t="str" cm="1">
        <f t="array" ref="B286">INDEX(_xlfn.TEXTSPLIT(A286, " "), 1)</f>
        <v>483</v>
      </c>
      <c r="C286" t="str" cm="1">
        <f t="array" ref="C286">INDEX(_xlfn.TEXTSPLIT(B286, "-"), 1)</f>
        <v>483</v>
      </c>
      <c r="D286" t="str" cm="1">
        <f t="array" ref="D286">IFERROR(INDEX(_xlfn.TEXTSPLIT(B286, "-"), 2), "")</f>
        <v/>
      </c>
      <c r="E286" t="str">
        <f t="shared" si="12"/>
        <v>Theron puts his son Thrasydaeus in charge of Himera as his vassal</v>
      </c>
      <c r="F286" t="str">
        <f t="shared" si="13"/>
        <v/>
      </c>
      <c r="H286" t="b">
        <f t="shared" si="14"/>
        <v>0</v>
      </c>
      <c r="J286" s="3" t="str">
        <v>483</v>
      </c>
      <c r="K286" s="4" t="str">
        <v>Theron puts his son Thrasydaeus in charge of Himera as his vassal</v>
      </c>
      <c r="P286" t="str">
        <v>486</v>
      </c>
      <c r="Q286" t="str">
        <v>Himera is overthrown by Terillus</v>
      </c>
    </row>
    <row r="287" spans="1:17" x14ac:dyDescent="0.25">
      <c r="A287" t="s">
        <v>286</v>
      </c>
      <c r="B287" t="str" cm="1">
        <f t="array" ref="B287">INDEX(_xlfn.TEXTSPLIT(A287, " "), 1)</f>
        <v>481</v>
      </c>
      <c r="C287" t="str" cm="1">
        <f t="array" ref="C287">INDEX(_xlfn.TEXTSPLIT(B287, "-"), 1)</f>
        <v>481</v>
      </c>
      <c r="D287" t="str" cm="1">
        <f t="array" ref="D287">IFERROR(INDEX(_xlfn.TEXTSPLIT(B287, "-"), 2), "")</f>
        <v/>
      </c>
      <c r="E287" t="str">
        <f t="shared" si="12"/>
        <v>Andros, Aegina and Akanthus among many other Greek Poleis declare allegiance to Persia</v>
      </c>
      <c r="F287" t="str">
        <f t="shared" si="13"/>
        <v/>
      </c>
      <c r="H287" t="b">
        <f t="shared" si="14"/>
        <v>0</v>
      </c>
      <c r="J287" s="3" t="str">
        <v>481</v>
      </c>
      <c r="K287" s="4" t="str">
        <v>Andros, Aegina and Akanthus among many other Greek Poleis declare allegiance to Persia</v>
      </c>
      <c r="P287" t="str">
        <v>485</v>
      </c>
      <c r="Q287" t="str">
        <v>Gelon annexes Syracuse (Except Kamarina and Licodia), Gela is given to Hieron</v>
      </c>
    </row>
    <row r="288" spans="1:17" x14ac:dyDescent="0.25">
      <c r="A288" t="s">
        <v>287</v>
      </c>
      <c r="B288" t="str" cm="1">
        <f t="array" ref="B288">INDEX(_xlfn.TEXTSPLIT(A288, " "), 1)</f>
        <v>481</v>
      </c>
      <c r="C288" t="str" cm="1">
        <f t="array" ref="C288">INDEX(_xlfn.TEXTSPLIT(B288, "-"), 1)</f>
        <v>481</v>
      </c>
      <c r="D288" t="str" cm="1">
        <f t="array" ref="D288">IFERROR(INDEX(_xlfn.TEXTSPLIT(B288, "-"), 2), "")</f>
        <v/>
      </c>
      <c r="E288" t="str">
        <f t="shared" si="12"/>
        <v>The Naxos, Milos, Sparta, Athens, Korinth, Kythnos and many other Greek Poleis form the Hellenic League to fight against the Persian Empire</v>
      </c>
      <c r="F288" t="str">
        <f t="shared" si="13"/>
        <v/>
      </c>
      <c r="H288" t="b">
        <f t="shared" si="14"/>
        <v>0</v>
      </c>
      <c r="J288" s="3" t="str">
        <v>481</v>
      </c>
      <c r="K288" s="4" t="str">
        <v>The Naxos, Milos, Sparta, Athens, Korinth, Kythnos and many other Greek Poleis form the Hellenic League to fight against the Persian Empire</v>
      </c>
      <c r="P288" t="str">
        <v>484</v>
      </c>
      <c r="Q288" t="str">
        <v>Kamarina is destroyed by Gelon</v>
      </c>
    </row>
    <row r="289" spans="1:17" x14ac:dyDescent="0.25">
      <c r="A289" t="s">
        <v>288</v>
      </c>
      <c r="B289" t="str" cm="1">
        <f t="array" ref="B289">INDEX(_xlfn.TEXTSPLIT(A289, " "), 1)</f>
        <v>480</v>
      </c>
      <c r="C289" t="str" cm="1">
        <f t="array" ref="C289">INDEX(_xlfn.TEXTSPLIT(B289, "-"), 1)</f>
        <v>480</v>
      </c>
      <c r="D289" t="str" cm="1">
        <f t="array" ref="D289">IFERROR(INDEX(_xlfn.TEXTSPLIT(B289, "-"), 2), "")</f>
        <v/>
      </c>
      <c r="E289" t="str">
        <f t="shared" si="12"/>
        <v>Aegina and Andros are impressed into the Hellenic League</v>
      </c>
      <c r="F289" t="str">
        <f t="shared" si="13"/>
        <v/>
      </c>
      <c r="H289" t="b">
        <f t="shared" si="14"/>
        <v>0</v>
      </c>
      <c r="J289" s="3" t="str">
        <v>480</v>
      </c>
      <c r="K289" s="4" t="str">
        <v>Aegina and Andros are impressed into the Hellenic League</v>
      </c>
      <c r="P289" t="str">
        <v>484</v>
      </c>
      <c r="Q289" t="str">
        <v>Aeschylus, Athenian playwright wins his first victory at the City Dionysia.</v>
      </c>
    </row>
    <row r="290" spans="1:17" x14ac:dyDescent="0.25">
      <c r="A290" t="s">
        <v>289</v>
      </c>
      <c r="B290" t="str" cm="1">
        <f t="array" ref="B290">INDEX(_xlfn.TEXTSPLIT(A290, " "), 1)</f>
        <v>480</v>
      </c>
      <c r="C290" t="str" cm="1">
        <f t="array" ref="C290">INDEX(_xlfn.TEXTSPLIT(B290, "-"), 1)</f>
        <v>480</v>
      </c>
      <c r="D290" t="str" cm="1">
        <f t="array" ref="D290">IFERROR(INDEX(_xlfn.TEXTSPLIT(B290, "-"), 2), "")</f>
        <v/>
      </c>
      <c r="E290" t="str">
        <f t="shared" si="12"/>
        <v>Emporion ousts Carthaginian influences</v>
      </c>
      <c r="F290" t="str">
        <f t="shared" si="13"/>
        <v/>
      </c>
      <c r="H290" t="b">
        <f t="shared" si="14"/>
        <v>0</v>
      </c>
      <c r="J290" s="3" t="str">
        <v>480</v>
      </c>
      <c r="K290" s="4" t="str">
        <v>Emporion ousts Carthaginian influences</v>
      </c>
      <c r="P290" t="str">
        <v>483</v>
      </c>
      <c r="Q290" t="str">
        <v>Megara Hyblaea and Licodia are destroyed by Gelon</v>
      </c>
    </row>
    <row r="291" spans="1:17" x14ac:dyDescent="0.25">
      <c r="A291" t="s">
        <v>290</v>
      </c>
      <c r="B291" t="str" cm="1">
        <f t="array" ref="B291">INDEX(_xlfn.TEXTSPLIT(A291, " "), 1)</f>
        <v>480</v>
      </c>
      <c r="C291" t="str" cm="1">
        <f t="array" ref="C291">INDEX(_xlfn.TEXTSPLIT(B291, "-"), 1)</f>
        <v>480</v>
      </c>
      <c r="D291" t="str" cm="1">
        <f t="array" ref="D291">IFERROR(INDEX(_xlfn.TEXTSPLIT(B291, "-"), 2), "")</f>
        <v/>
      </c>
      <c r="E291" t="str">
        <f t="shared" si="12"/>
        <v>Leonidas, Spartan, sacrifices 300 Spartan soldiers at the Battle of Thermopylae so main force can escape; Xerxes son of Darius is commanding the Persians.</v>
      </c>
      <c r="F291" t="str">
        <f t="shared" si="13"/>
        <v/>
      </c>
      <c r="H291" t="b">
        <f t="shared" si="14"/>
        <v>0</v>
      </c>
      <c r="J291" s="3" t="str">
        <v>480</v>
      </c>
      <c r="K291" s="4" t="str">
        <v>Leonidas, Spartan, sacrifices 300 Spartan soldiers at the Battle of Thermopylae so main force can escape; Xerxes son of Darius is commanding the Persians.</v>
      </c>
      <c r="P291" t="str">
        <v>483</v>
      </c>
      <c r="Q291" t="str">
        <v>Theron puts his son Thrasydaeus in charge of Himera as his vassal</v>
      </c>
    </row>
    <row r="292" spans="1:17" x14ac:dyDescent="0.25">
      <c r="A292" t="s">
        <v>291</v>
      </c>
      <c r="B292" t="str" cm="1">
        <f t="array" ref="B292">INDEX(_xlfn.TEXTSPLIT(A292, " "), 1)</f>
        <v>480</v>
      </c>
      <c r="C292" t="str" cm="1">
        <f t="array" ref="C292">INDEX(_xlfn.TEXTSPLIT(B292, "-"), 1)</f>
        <v>480</v>
      </c>
      <c r="D292" t="str" cm="1">
        <f t="array" ref="D292">IFERROR(INDEX(_xlfn.TEXTSPLIT(B292, "-"), 2), "")</f>
        <v/>
      </c>
      <c r="E292" t="str">
        <f t="shared" si="12"/>
        <v>Croton, Leucas and Corcyra joins the Hellenic League</v>
      </c>
      <c r="F292" t="str">
        <f t="shared" si="13"/>
        <v/>
      </c>
      <c r="H292" t="b">
        <f t="shared" si="14"/>
        <v>0</v>
      </c>
      <c r="J292" s="3" t="str">
        <v>480</v>
      </c>
      <c r="K292" s="4" t="str">
        <v>Croton, Leucas and Corcyra joins the Hellenic League</v>
      </c>
      <c r="P292" t="str">
        <v>481</v>
      </c>
      <c r="Q292" t="str">
        <v>Andros, Aegina and Akanthus among many other Greek Poleis declare allegiance to Persia</v>
      </c>
    </row>
    <row r="293" spans="1:17" x14ac:dyDescent="0.25">
      <c r="A293" t="s">
        <v>292</v>
      </c>
      <c r="B293" t="str" cm="1">
        <f t="array" ref="B293">INDEX(_xlfn.TEXTSPLIT(A293, " "), 1)</f>
        <v>480</v>
      </c>
      <c r="C293" t="str" cm="1">
        <f t="array" ref="C293">INDEX(_xlfn.TEXTSPLIT(B293, "-"), 1)</f>
        <v>480</v>
      </c>
      <c r="D293" t="str" cm="1">
        <f t="array" ref="D293">IFERROR(INDEX(_xlfn.TEXTSPLIT(B293, "-"), 2), "")</f>
        <v/>
      </c>
      <c r="E293" t="str">
        <f t="shared" si="12"/>
        <v>Simultaneous with Thermopylae, the Greeks and Persians fight to a draw in the naval Battle of Artemisium.</v>
      </c>
      <c r="F293" t="str">
        <f t="shared" si="13"/>
        <v/>
      </c>
      <c r="H293" t="b">
        <f t="shared" si="14"/>
        <v>0</v>
      </c>
      <c r="J293" s="3" t="str">
        <v>480</v>
      </c>
      <c r="K293" s="4" t="str">
        <v>Simultaneous with Thermopylae, the Greeks and Persians fight to a draw in the naval Battle of Artemisium.</v>
      </c>
      <c r="P293" t="str">
        <v>481</v>
      </c>
      <c r="Q293" t="str">
        <v>The Naxos, Milos, Sparta, Athens, Korinth, Kythnos and many other Greek Poleis form the Hellenic League to fight against the Persian Empire</v>
      </c>
    </row>
    <row r="294" spans="1:17" x14ac:dyDescent="0.25">
      <c r="A294" t="s">
        <v>293</v>
      </c>
      <c r="B294" t="str" cm="1">
        <f t="array" ref="B294">INDEX(_xlfn.TEXTSPLIT(A294, " "), 1)</f>
        <v>480</v>
      </c>
      <c r="C294" t="str" cm="1">
        <f t="array" ref="C294">INDEX(_xlfn.TEXTSPLIT(B294, "-"), 1)</f>
        <v>480</v>
      </c>
      <c r="D294" t="str" cm="1">
        <f t="array" ref="D294">IFERROR(INDEX(_xlfn.TEXTSPLIT(B294, "-"), 2), "")</f>
        <v/>
      </c>
      <c r="E294" t="str">
        <f t="shared" si="12"/>
        <v>Boeotia, Attica and Phocis are occupied by Persia</v>
      </c>
      <c r="F294" t="str">
        <f t="shared" si="13"/>
        <v/>
      </c>
      <c r="H294" t="b">
        <f t="shared" si="14"/>
        <v>0</v>
      </c>
      <c r="J294" s="3" t="str">
        <v>480</v>
      </c>
      <c r="K294" s="4" t="str">
        <v>Boeotia, Attica and Phocis are occupied by Persia</v>
      </c>
      <c r="P294" t="str">
        <v>480</v>
      </c>
      <c r="Q294" t="str">
        <v>Aegina and Andros are impressed into the Hellenic League</v>
      </c>
    </row>
    <row r="295" spans="1:17" x14ac:dyDescent="0.25">
      <c r="A295" t="s">
        <v>294</v>
      </c>
      <c r="B295" t="str" cm="1">
        <f t="array" ref="B295">INDEX(_xlfn.TEXTSPLIT(A295, " "), 1)</f>
        <v>480</v>
      </c>
      <c r="C295" t="str" cm="1">
        <f t="array" ref="C295">INDEX(_xlfn.TEXTSPLIT(B295, "-"), 1)</f>
        <v>480</v>
      </c>
      <c r="D295" t="str" cm="1">
        <f t="array" ref="D295">IFERROR(INDEX(_xlfn.TEXTSPLIT(B295, "-"), 2), "")</f>
        <v/>
      </c>
      <c r="E295" t="str">
        <f t="shared" si="12"/>
        <v>Battle of Salamis: Themistocles, Athenian general, lures Persians into Bay of Salamis, Xerxes loses and goes home, leaves behind Mardonius.</v>
      </c>
      <c r="F295" t="str">
        <f t="shared" si="13"/>
        <v/>
      </c>
      <c r="H295" t="b">
        <f t="shared" si="14"/>
        <v>0</v>
      </c>
      <c r="J295" s="3" t="str">
        <v>480</v>
      </c>
      <c r="K295" s="4" t="str">
        <v>Battle of Salamis: Themistocles, Athenian general, lures Persians into Bay of Salamis, Xerxes loses and goes home, leaves behind Mardonius.</v>
      </c>
      <c r="P295" t="str">
        <v>480</v>
      </c>
      <c r="Q295" t="str">
        <v>Emporion ousts Carthaginian influences</v>
      </c>
    </row>
    <row r="296" spans="1:17" x14ac:dyDescent="0.25">
      <c r="A296" t="s">
        <v>295</v>
      </c>
      <c r="B296" t="str" cm="1">
        <f t="array" ref="B296">INDEX(_xlfn.TEXTSPLIT(A296, " "), 1)</f>
        <v>480</v>
      </c>
      <c r="C296" t="str" cm="1">
        <f t="array" ref="C296">INDEX(_xlfn.TEXTSPLIT(B296, "-"), 1)</f>
        <v>480</v>
      </c>
      <c r="D296" t="str" cm="1">
        <f t="array" ref="D296">IFERROR(INDEX(_xlfn.TEXTSPLIT(B296, "-"), 2), "")</f>
        <v/>
      </c>
      <c r="E296" t="str">
        <f t="shared" si="12"/>
        <v>Possibly simultaneous with the Battle of Salamis, Battle of Himera between Carthage and Akragas (Theron)-Syracuse (Gelon)-Himera (Thrasydaeus)</v>
      </c>
      <c r="F296" t="str">
        <f t="shared" si="13"/>
        <v/>
      </c>
      <c r="H296" t="b">
        <f t="shared" si="14"/>
        <v>0</v>
      </c>
      <c r="J296" s="3" t="str">
        <v>480</v>
      </c>
      <c r="K296" s="4" t="str">
        <v>Possibly simultaneous with the Battle of Salamis, Battle of Himera between Carthage and Akragas (Theron)-Syracuse (Gelon)-Himera (Thrasydaeus)</v>
      </c>
      <c r="P296" t="str">
        <v>480</v>
      </c>
      <c r="Q296" t="str">
        <v>Leonidas, Spartan, sacrifices 300 Spartan soldiers at the Battle of Thermopylae so main force can escape; Xerxes son of Darius is commanding the Persians.</v>
      </c>
    </row>
    <row r="297" spans="1:17" x14ac:dyDescent="0.25">
      <c r="A297" t="s">
        <v>296</v>
      </c>
      <c r="B297" t="str" cm="1">
        <f t="array" ref="B297">INDEX(_xlfn.TEXTSPLIT(A297, " "), 1)</f>
        <v>479</v>
      </c>
      <c r="C297" t="str" cm="1">
        <f t="array" ref="C297">INDEX(_xlfn.TEXTSPLIT(B297, "-"), 1)</f>
        <v>479</v>
      </c>
      <c r="D297" t="str" cm="1">
        <f t="array" ref="D297">IFERROR(INDEX(_xlfn.TEXTSPLIT(B297, "-"), 2), "")</f>
        <v/>
      </c>
      <c r="E297" t="str">
        <f t="shared" si="12"/>
        <v>Pausanias, Greek general routs Mardonius at the Battle of Plataea.</v>
      </c>
      <c r="F297" t="str">
        <f t="shared" si="13"/>
        <v/>
      </c>
      <c r="H297" t="b">
        <f t="shared" si="14"/>
        <v>0</v>
      </c>
      <c r="J297" s="3" t="str">
        <v>479</v>
      </c>
      <c r="K297" s="4" t="str">
        <v>Pausanias, Greek general routs Mardonius at the Battle of Plataea.</v>
      </c>
      <c r="P297" t="str">
        <v>480</v>
      </c>
      <c r="Q297" t="str">
        <v>Croton, Leucas and Corcyra joins the Hellenic League</v>
      </c>
    </row>
    <row r="298" spans="1:17" x14ac:dyDescent="0.25">
      <c r="A298" t="s">
        <v>297</v>
      </c>
      <c r="B298" t="str" cm="1">
        <f t="array" ref="B298">INDEX(_xlfn.TEXTSPLIT(A298, " "), 1)</f>
        <v>479</v>
      </c>
      <c r="C298" t="str" cm="1">
        <f t="array" ref="C298">INDEX(_xlfn.TEXTSPLIT(B298, "-"), 1)</f>
        <v>479</v>
      </c>
      <c r="D298" t="str" cm="1">
        <f t="array" ref="D298">IFERROR(INDEX(_xlfn.TEXTSPLIT(B298, "-"), 2), "")</f>
        <v/>
      </c>
      <c r="E298" t="str">
        <f t="shared" si="12"/>
        <v>Battle of Mycale</v>
      </c>
      <c r="F298" t="str">
        <f t="shared" si="13"/>
        <v/>
      </c>
      <c r="H298" t="b">
        <f t="shared" si="14"/>
        <v>0</v>
      </c>
      <c r="J298" s="3" t="str">
        <v>479</v>
      </c>
      <c r="K298" s="4" t="str">
        <v>Battle of Mycale</v>
      </c>
      <c r="P298" t="str">
        <v>480</v>
      </c>
      <c r="Q298" t="str">
        <v>Simultaneous with Thermopylae, the Greeks and Persians fight to a draw in the naval Battle of Artemisium.</v>
      </c>
    </row>
    <row r="299" spans="1:17" x14ac:dyDescent="0.25">
      <c r="A299" t="s">
        <v>298</v>
      </c>
      <c r="B299" t="str" cm="1">
        <f t="array" ref="B299">INDEX(_xlfn.TEXTSPLIT(A299, " "), 1)</f>
        <v>479</v>
      </c>
      <c r="C299" t="str" cm="1">
        <f t="array" ref="C299">INDEX(_xlfn.TEXTSPLIT(B299, "-"), 1)</f>
        <v>479</v>
      </c>
      <c r="D299" t="str" cm="1">
        <f t="array" ref="D299">IFERROR(INDEX(_xlfn.TEXTSPLIT(B299, "-"), 2), "")</f>
        <v/>
      </c>
      <c r="E299" t="str">
        <f t="shared" si="12"/>
        <v>Rhodes, Samos, Kos and many Greek cities in Persia begin to declare independence</v>
      </c>
      <c r="F299" t="str">
        <f t="shared" si="13"/>
        <v/>
      </c>
      <c r="H299" t="b">
        <f t="shared" si="14"/>
        <v>0</v>
      </c>
      <c r="J299" s="3" t="str">
        <v>479</v>
      </c>
      <c r="K299" s="4" t="str">
        <v>Rhodes, Samos, Kos and many Greek cities in Persia begin to declare independence</v>
      </c>
      <c r="P299" t="str">
        <v>480</v>
      </c>
      <c r="Q299" t="str">
        <v>Boeotia, Attica and Phocis are occupied by Persia</v>
      </c>
    </row>
    <row r="300" spans="1:17" x14ac:dyDescent="0.25">
      <c r="A300" t="s">
        <v>299</v>
      </c>
      <c r="B300" t="str" cm="1">
        <f t="array" ref="B300">INDEX(_xlfn.TEXTSPLIT(A300, " "), 1)</f>
        <v>479</v>
      </c>
      <c r="C300" t="str" cm="1">
        <f t="array" ref="C300">INDEX(_xlfn.TEXTSPLIT(B300, "-"), 1)</f>
        <v>479</v>
      </c>
      <c r="D300" t="str" cm="1">
        <f t="array" ref="D300">IFERROR(INDEX(_xlfn.TEXTSPLIT(B300, "-"), 2), "")</f>
        <v/>
      </c>
      <c r="E300" t="str">
        <f t="shared" si="12"/>
        <v>Paros is vassalized by Athens</v>
      </c>
      <c r="F300" t="str">
        <f t="shared" si="13"/>
        <v/>
      </c>
      <c r="H300" t="b">
        <f t="shared" si="14"/>
        <v>0</v>
      </c>
      <c r="J300" s="3" t="str">
        <v>479</v>
      </c>
      <c r="K300" s="4" t="str">
        <v>Paros is vassalized by Athens</v>
      </c>
      <c r="P300" t="str">
        <v>480</v>
      </c>
      <c r="Q300" t="str">
        <v>Battle of Salamis: Themistocles, Athenian general, lures Persians into Bay of Salamis, Xerxes loses and goes home, leaves behind Mardonius.</v>
      </c>
    </row>
    <row r="301" spans="1:17" x14ac:dyDescent="0.25">
      <c r="A301" t="s">
        <v>300</v>
      </c>
      <c r="B301" t="str" cm="1">
        <f t="array" ref="B301">INDEX(_xlfn.TEXTSPLIT(A301, " "), 1)</f>
        <v>479</v>
      </c>
      <c r="C301" t="str" cm="1">
        <f t="array" ref="C301">INDEX(_xlfn.TEXTSPLIT(B301, "-"), 1)</f>
        <v>479</v>
      </c>
      <c r="D301" t="str" cm="1">
        <f t="array" ref="D301">IFERROR(INDEX(_xlfn.TEXTSPLIT(B301, "-"), 2), "")</f>
        <v/>
      </c>
      <c r="E301" t="str">
        <f t="shared" si="12"/>
        <v>Athens annexes Tenedos</v>
      </c>
      <c r="F301" t="str">
        <f t="shared" si="13"/>
        <v/>
      </c>
      <c r="H301" t="b">
        <f t="shared" si="14"/>
        <v>0</v>
      </c>
      <c r="J301" s="3" t="str">
        <v>479</v>
      </c>
      <c r="K301" s="4" t="str">
        <v>Athens annexes Tenedos</v>
      </c>
      <c r="P301" t="str">
        <v>480</v>
      </c>
      <c r="Q301" t="str">
        <v>Possibly simultaneous with the Battle of Salamis, Battle of Himera between Carthage and Akragas (Theron)-Syracuse (Gelon)-Himera (Thrasydaeus)</v>
      </c>
    </row>
    <row r="302" spans="1:17" x14ac:dyDescent="0.25">
      <c r="A302" t="s">
        <v>301</v>
      </c>
      <c r="B302" t="str" cm="1">
        <f t="array" ref="B302">INDEX(_xlfn.TEXTSPLIT(A302, " "), 1)</f>
        <v>479</v>
      </c>
      <c r="C302" t="str" cm="1">
        <f t="array" ref="C302">INDEX(_xlfn.TEXTSPLIT(B302, "-"), 1)</f>
        <v>479</v>
      </c>
      <c r="D302" t="str" cm="1">
        <f t="array" ref="D302">IFERROR(INDEX(_xlfn.TEXTSPLIT(B302, "-"), 2), "")</f>
        <v/>
      </c>
      <c r="E302" t="str">
        <f t="shared" si="12"/>
        <v>Sestos is besieged by Athens</v>
      </c>
      <c r="F302" t="str">
        <f t="shared" si="13"/>
        <v/>
      </c>
      <c r="H302" t="b">
        <f t="shared" si="14"/>
        <v>0</v>
      </c>
      <c r="J302" s="3" t="str">
        <v>479</v>
      </c>
      <c r="K302" s="4" t="str">
        <v>Sestos is besieged by Athens</v>
      </c>
      <c r="P302" t="str">
        <v>479</v>
      </c>
      <c r="Q302" t="str">
        <v>Pausanias, Greek general routs Mardonius at the Battle of Plataea.</v>
      </c>
    </row>
    <row r="303" spans="1:17" x14ac:dyDescent="0.25">
      <c r="A303" t="s">
        <v>302</v>
      </c>
      <c r="B303" t="str" cm="1">
        <f t="array" ref="B303">INDEX(_xlfn.TEXTSPLIT(A303, " "), 1)</f>
        <v>479</v>
      </c>
      <c r="C303" t="str" cm="1">
        <f t="array" ref="C303">INDEX(_xlfn.TEXTSPLIT(B303, "-"), 1)</f>
        <v>479</v>
      </c>
      <c r="D303" t="str" cm="1">
        <f t="array" ref="D303">IFERROR(INDEX(_xlfn.TEXTSPLIT(B303, "-"), 2), "")</f>
        <v/>
      </c>
      <c r="E303" t="str">
        <f t="shared" si="12"/>
        <v>Boeotian League is dissolved by Hellenic League</v>
      </c>
      <c r="F303" t="str">
        <f t="shared" si="13"/>
        <v/>
      </c>
      <c r="H303" t="b">
        <f t="shared" si="14"/>
        <v>0</v>
      </c>
      <c r="J303" s="3" t="str">
        <v>479</v>
      </c>
      <c r="K303" s="4" t="str">
        <v>Boeotian League is dissolved by Hellenic League</v>
      </c>
      <c r="P303" t="str">
        <v>479</v>
      </c>
      <c r="Q303" t="str">
        <v>Battle of Mycale</v>
      </c>
    </row>
    <row r="304" spans="1:17" x14ac:dyDescent="0.25">
      <c r="A304" t="s">
        <v>303</v>
      </c>
      <c r="B304" t="str" cm="1">
        <f t="array" ref="B304">INDEX(_xlfn.TEXTSPLIT(A304, " "), 1)</f>
        <v>479</v>
      </c>
      <c r="C304" t="str" cm="1">
        <f t="array" ref="C304">INDEX(_xlfn.TEXTSPLIT(B304, "-"), 1)</f>
        <v>479</v>
      </c>
      <c r="D304" t="str" cm="1">
        <f t="array" ref="D304">IFERROR(INDEX(_xlfn.TEXTSPLIT(B304, "-"), 2), "")</f>
        <v/>
      </c>
      <c r="E304" t="str">
        <f t="shared" si="12"/>
        <v>Sicel Ducetius overthrows Miniu</v>
      </c>
      <c r="F304" t="str">
        <f t="shared" si="13"/>
        <v/>
      </c>
      <c r="H304" t="b">
        <f t="shared" si="14"/>
        <v>0</v>
      </c>
      <c r="J304" s="3" t="str">
        <v>479</v>
      </c>
      <c r="K304" s="4" t="str">
        <v>Sicel Ducetius overthrows Miniu</v>
      </c>
      <c r="P304" t="str">
        <v>479</v>
      </c>
      <c r="Q304" t="str">
        <v>Rhodes, Samos, Kos and many Greek cities in Persia begin to declare independence</v>
      </c>
    </row>
    <row r="305" spans="1:17" x14ac:dyDescent="0.25">
      <c r="A305" t="s">
        <v>304</v>
      </c>
      <c r="B305" t="str" cm="1">
        <f t="array" ref="B305">INDEX(_xlfn.TEXTSPLIT(A305, " "), 1)</f>
        <v>478</v>
      </c>
      <c r="C305" t="str" cm="1">
        <f t="array" ref="C305">INDEX(_xlfn.TEXTSPLIT(B305, "-"), 1)</f>
        <v>478</v>
      </c>
      <c r="D305" t="str" cm="1">
        <f t="array" ref="D305">IFERROR(INDEX(_xlfn.TEXTSPLIT(B305, "-"), 2), "")</f>
        <v/>
      </c>
      <c r="E305" t="str">
        <f t="shared" si="12"/>
        <v>Byzantium is besieged by Athens</v>
      </c>
      <c r="F305" t="str">
        <f t="shared" si="13"/>
        <v/>
      </c>
      <c r="H305" t="b">
        <f t="shared" si="14"/>
        <v>0</v>
      </c>
      <c r="J305" s="3" t="str">
        <v>478</v>
      </c>
      <c r="K305" s="4" t="str">
        <v>Byzantium is besieged by Athens</v>
      </c>
      <c r="P305" t="str">
        <v>479</v>
      </c>
      <c r="Q305" t="str">
        <v>Paros is vassalized by Athens</v>
      </c>
    </row>
    <row r="306" spans="1:17" x14ac:dyDescent="0.25">
      <c r="A306" t="s">
        <v>305</v>
      </c>
      <c r="B306" t="str" cm="1">
        <f t="array" ref="B306">INDEX(_xlfn.TEXTSPLIT(A306, " "), 1)</f>
        <v>478</v>
      </c>
      <c r="C306" t="str" cm="1">
        <f t="array" ref="C306">INDEX(_xlfn.TEXTSPLIT(B306, "-"), 1)</f>
        <v>478</v>
      </c>
      <c r="D306" t="str" cm="1">
        <f t="array" ref="D306">IFERROR(INDEX(_xlfn.TEXTSPLIT(B306, "-"), 2), "")</f>
        <v/>
      </c>
      <c r="E306" t="str">
        <f t="shared" si="12"/>
        <v>Delian League is founded by Athens and is soon joined by Ionia, Delos, Kos, Euboea, Tilos, Rhodes, Karpathos, Athenai, Paros, Troezen, Sifnos, Doris, Aeolis, Andros, Aenea, Akanthos, Samos, Chalcis, Eretria, Chios, Methymna, Chalkidiki, Mutilḗnē, Sigeion, Éphesos and many others</v>
      </c>
      <c r="F306" t="str">
        <f t="shared" si="13"/>
        <v/>
      </c>
      <c r="H306" t="b">
        <f t="shared" si="14"/>
        <v>0</v>
      </c>
      <c r="J306" s="3" t="str">
        <v>478</v>
      </c>
      <c r="K306" s="4" t="str">
        <v>Delian League is founded by Athens and is soon joined by Ionia, Delos, Kos, Euboea, Tilos, Rhodes, Karpathos, Athenai, Paros, Troezen, Sifnos, Doris, Aeolis, Andros, Aenea, Akanthos, Samos, Chalcis, Eretria, Chios, Methymna, Chalkidiki, Mutilḗnē, Sigeion, Éphesos and many others</v>
      </c>
      <c r="P306" t="str">
        <v>479</v>
      </c>
      <c r="Q306" t="str">
        <v>Athens annexes Tenedos</v>
      </c>
    </row>
    <row r="307" spans="1:17" x14ac:dyDescent="0.25">
      <c r="A307" t="s">
        <v>306</v>
      </c>
      <c r="B307" t="str" cm="1">
        <f t="array" ref="B307">INDEX(_xlfn.TEXTSPLIT(A307, " "), 1)</f>
        <v>478</v>
      </c>
      <c r="C307" t="str" cm="1">
        <f t="array" ref="C307">INDEX(_xlfn.TEXTSPLIT(B307, "-"), 1)</f>
        <v>478</v>
      </c>
      <c r="D307" t="str" cm="1">
        <f t="array" ref="D307">IFERROR(INDEX(_xlfn.TEXTSPLIT(B307, "-"), 2), "")</f>
        <v/>
      </c>
      <c r="E307" t="str">
        <f t="shared" si="12"/>
        <v>Gelon dies and is succeeded by Hieron, Polyzelos is put in control of Gela</v>
      </c>
      <c r="F307" t="str">
        <f t="shared" si="13"/>
        <v/>
      </c>
      <c r="H307" t="b">
        <f t="shared" si="14"/>
        <v>0</v>
      </c>
      <c r="J307" s="3" t="str">
        <v>478</v>
      </c>
      <c r="K307" s="4" t="str">
        <v>Gelon dies and is succeeded by Hieron, Polyzelos is put in control of Gela</v>
      </c>
      <c r="P307" t="str">
        <v>479</v>
      </c>
      <c r="Q307" t="str">
        <v>Sestos is besieged by Athens</v>
      </c>
    </row>
    <row r="308" spans="1:17" x14ac:dyDescent="0.25">
      <c r="A308" t="s">
        <v>307</v>
      </c>
      <c r="B308" t="str" cm="1">
        <f t="array" ref="B308">INDEX(_xlfn.TEXTSPLIT(A308, " "), 1)</f>
        <v>477</v>
      </c>
      <c r="C308" t="str" cm="1">
        <f t="array" ref="C308">INDEX(_xlfn.TEXTSPLIT(B308, "-"), 1)</f>
        <v>477</v>
      </c>
      <c r="D308" t="str" cm="1">
        <f t="array" ref="D308">IFERROR(INDEX(_xlfn.TEXTSPLIT(B308, "-"), 2), "")</f>
        <v/>
      </c>
      <c r="E308" t="str">
        <f t="shared" si="12"/>
        <v>The Persian Empire abandons Europe except Doriskus and Eion</v>
      </c>
      <c r="F308" t="str">
        <f t="shared" si="13"/>
        <v/>
      </c>
      <c r="H308" t="b">
        <f t="shared" si="14"/>
        <v>0</v>
      </c>
      <c r="J308" s="3" t="str">
        <v>477</v>
      </c>
      <c r="K308" s="4" t="str">
        <v>The Persian Empire abandons Europe except Doriskus and Eion</v>
      </c>
      <c r="P308" t="str">
        <v>479</v>
      </c>
      <c r="Q308" t="str">
        <v>Boeotian League is dissolved by Hellenic League</v>
      </c>
    </row>
    <row r="309" spans="1:17" x14ac:dyDescent="0.25">
      <c r="A309" t="s">
        <v>308</v>
      </c>
      <c r="B309" t="str" cm="1">
        <f t="array" ref="B309">INDEX(_xlfn.TEXTSPLIT(A309, " "), 1)</f>
        <v>477</v>
      </c>
      <c r="C309" t="str" cm="1">
        <f t="array" ref="C309">INDEX(_xlfn.TEXTSPLIT(B309, "-"), 1)</f>
        <v>477</v>
      </c>
      <c r="D309" t="str" cm="1">
        <f t="array" ref="D309">IFERROR(INDEX(_xlfn.TEXTSPLIT(B309, "-"), 2), "")</f>
        <v/>
      </c>
      <c r="E309" t="str">
        <f t="shared" si="12"/>
        <v>Chalcedon, Byzantium, Carystus, Ainos, Perinthos and others join the Delian League</v>
      </c>
      <c r="F309" t="str">
        <f t="shared" si="13"/>
        <v/>
      </c>
      <c r="H309" t="b">
        <f t="shared" si="14"/>
        <v>0</v>
      </c>
      <c r="J309" s="3" t="str">
        <v>477</v>
      </c>
      <c r="K309" s="4" t="str">
        <v>Chalcedon, Byzantium, Carystus, Ainos, Perinthos and others join the Delian League</v>
      </c>
      <c r="P309" t="str">
        <v>479</v>
      </c>
      <c r="Q309" t="str">
        <v>Sicel Ducetius overthrows Miniu</v>
      </c>
    </row>
    <row r="310" spans="1:17" x14ac:dyDescent="0.25">
      <c r="A310" t="s">
        <v>309</v>
      </c>
      <c r="B310" t="str" cm="1">
        <f t="array" ref="B310">INDEX(_xlfn.TEXTSPLIT(A310, " "), 1)</f>
        <v>477</v>
      </c>
      <c r="C310" t="str" cm="1">
        <f t="array" ref="C310">INDEX(_xlfn.TEXTSPLIT(B310, "-"), 1)</f>
        <v>477</v>
      </c>
      <c r="D310" t="str" cm="1">
        <f t="array" ref="D310">IFERROR(INDEX(_xlfn.TEXTSPLIT(B310, "-"), 2), "")</f>
        <v/>
      </c>
      <c r="E310" t="str">
        <f t="shared" si="12"/>
        <v>Andros is turned into an Athenian cleurchy</v>
      </c>
      <c r="F310" t="str">
        <f t="shared" si="13"/>
        <v/>
      </c>
      <c r="H310" t="b">
        <f t="shared" si="14"/>
        <v>0</v>
      </c>
      <c r="J310" s="3" t="str">
        <v>477</v>
      </c>
      <c r="K310" s="4" t="str">
        <v>Andros is turned into an Athenian cleurchy</v>
      </c>
      <c r="P310" t="str">
        <v>478</v>
      </c>
      <c r="Q310" t="str">
        <v>Byzantium is besieged by Athens</v>
      </c>
    </row>
    <row r="311" spans="1:17" x14ac:dyDescent="0.25">
      <c r="A311" t="s">
        <v>310</v>
      </c>
      <c r="B311" t="str" cm="1">
        <f t="array" ref="B311">INDEX(_xlfn.TEXTSPLIT(A311, " "), 1)</f>
        <v>476</v>
      </c>
      <c r="C311" t="str" cm="1">
        <f t="array" ref="C311">INDEX(_xlfn.TEXTSPLIT(B311, "-"), 1)</f>
        <v>476</v>
      </c>
      <c r="D311" t="str" cm="1">
        <f t="array" ref="D311">IFERROR(INDEX(_xlfn.TEXTSPLIT(B311, "-"), 2), "")</f>
        <v/>
      </c>
      <c r="E311" t="str">
        <f t="shared" si="12"/>
        <v>Micythus becomes Tyrant of Rhegion after Anaxilas' death</v>
      </c>
      <c r="F311" t="str">
        <f t="shared" si="13"/>
        <v/>
      </c>
      <c r="H311" t="b">
        <f t="shared" si="14"/>
        <v>0</v>
      </c>
      <c r="J311" s="3" t="str">
        <v>476</v>
      </c>
      <c r="K311" s="4" t="str">
        <v>Micythus becomes Tyrant of Rhegion after Anaxilas' death</v>
      </c>
      <c r="P311" t="str">
        <v>478</v>
      </c>
      <c r="Q311" t="str">
        <v>Delian League is founded by Athens and is soon joined by Ionia, Delos, Kos, Euboea, Tilos, Rhodes, Karpathos, Athenai, Paros, Troezen, Sifnos, Doris, Aeolis, Andros, Aenea, Akanthos, Samos, Chalcis, Eretria, Chios, Methymna, Chalkidiki, Mutilḗnē, Sigeion, Éphesos and many others</v>
      </c>
    </row>
    <row r="312" spans="1:17" x14ac:dyDescent="0.25">
      <c r="A312" t="s">
        <v>311</v>
      </c>
      <c r="B312" t="str" cm="1">
        <f t="array" ref="B312">INDEX(_xlfn.TEXTSPLIT(A312, " "), 1)</f>
        <v>476</v>
      </c>
      <c r="C312" t="str" cm="1">
        <f t="array" ref="C312">INDEX(_xlfn.TEXTSPLIT(B312, "-"), 1)</f>
        <v>476</v>
      </c>
      <c r="D312" t="str" cm="1">
        <f t="array" ref="D312">IFERROR(INDEX(_xlfn.TEXTSPLIT(B312, "-"), 2), "")</f>
        <v/>
      </c>
      <c r="E312" t="str">
        <f t="shared" si="12"/>
        <v>Catania is split between Hieron and Ducetius, Catania is renamed Aetna, settled by Dorians and ruled by the Tyrant Deinmenes II</v>
      </c>
      <c r="F312" t="str">
        <f t="shared" si="13"/>
        <v/>
      </c>
      <c r="H312" t="b">
        <f t="shared" si="14"/>
        <v>0</v>
      </c>
      <c r="J312" s="3" t="str">
        <v>476</v>
      </c>
      <c r="K312" s="4" t="str">
        <v>Catania is split between Hieron and Ducetius, Catania is renamed Aetna, settled by Dorians and ruled by the Tyrant Deinmenes II</v>
      </c>
      <c r="P312" t="str">
        <v>478</v>
      </c>
      <c r="Q312" t="str">
        <v>Gelon dies and is succeeded by Hieron, Polyzelos is put in control of Gela</v>
      </c>
    </row>
    <row r="313" spans="1:17" x14ac:dyDescent="0.25">
      <c r="A313" t="s">
        <v>312</v>
      </c>
      <c r="B313" t="str" cm="1">
        <f t="array" ref="B313">INDEX(_xlfn.TEXTSPLIT(A313, " "), 1)</f>
        <v>476</v>
      </c>
      <c r="C313" t="str" cm="1">
        <f t="array" ref="C313">INDEX(_xlfn.TEXTSPLIT(B313, "-"), 1)</f>
        <v>476</v>
      </c>
      <c r="D313" t="str" cm="1">
        <f t="array" ref="D313">IFERROR(INDEX(_xlfn.TEXTSPLIT(B313, "-"), 2), "")</f>
        <v/>
      </c>
      <c r="E313" t="str">
        <f t="shared" si="12"/>
        <v>Taras allies with Rhegion to protect themselves from the Iapygians, but later lose to them in battle</v>
      </c>
      <c r="F313" t="str">
        <f t="shared" si="13"/>
        <v/>
      </c>
      <c r="H313" t="b">
        <f t="shared" si="14"/>
        <v>0</v>
      </c>
      <c r="J313" s="3" t="str">
        <v>476</v>
      </c>
      <c r="K313" s="4" t="str">
        <v>Taras allies with Rhegion to protect themselves from the Iapygians, but later lose to them in battle</v>
      </c>
      <c r="P313" t="str">
        <v>477</v>
      </c>
      <c r="Q313" t="str">
        <v>The Persian Empire abandons Europe except Doriskus and Eion</v>
      </c>
    </row>
    <row r="314" spans="1:17" x14ac:dyDescent="0.25">
      <c r="A314" t="s">
        <v>313</v>
      </c>
      <c r="B314" t="str" cm="1">
        <f t="array" ref="B314">INDEX(_xlfn.TEXTSPLIT(A314, " "), 1)</f>
        <v>476</v>
      </c>
      <c r="C314" t="str" cm="1">
        <f t="array" ref="C314">INDEX(_xlfn.TEXTSPLIT(B314, "-"), 1)</f>
        <v>476</v>
      </c>
      <c r="D314" t="str" cm="1">
        <f t="array" ref="D314">IFERROR(INDEX(_xlfn.TEXTSPLIT(B314, "-"), 2), "")</f>
        <v/>
      </c>
      <c r="E314" t="str">
        <f t="shared" si="12"/>
        <v>Himera is settled by Doric colonists</v>
      </c>
      <c r="F314" t="str">
        <f t="shared" si="13"/>
        <v/>
      </c>
      <c r="H314" t="b">
        <f t="shared" si="14"/>
        <v>0</v>
      </c>
      <c r="J314" s="3" t="str">
        <v>476</v>
      </c>
      <c r="K314" s="4" t="str">
        <v>Himera is settled by Doric colonists</v>
      </c>
      <c r="P314" t="str">
        <v>477</v>
      </c>
      <c r="Q314" t="str">
        <v>Chalcedon, Byzantium, Carystus, Ainos, Perinthos and others join the Delian League</v>
      </c>
    </row>
    <row r="315" spans="1:17" x14ac:dyDescent="0.25">
      <c r="A315" t="s">
        <v>314</v>
      </c>
      <c r="B315" t="str" cm="1">
        <f t="array" ref="B315">INDEX(_xlfn.TEXTSPLIT(A315, " "), 1)</f>
        <v>476</v>
      </c>
      <c r="C315" t="str" cm="1">
        <f t="array" ref="C315">INDEX(_xlfn.TEXTSPLIT(B315, "-"), 1)</f>
        <v>476</v>
      </c>
      <c r="D315" t="str" cm="1">
        <f t="array" ref="D315">IFERROR(INDEX(_xlfn.TEXTSPLIT(B315, "-"), 2), "")</f>
        <v/>
      </c>
      <c r="E315" t="str">
        <f t="shared" si="12"/>
        <v>Sybaris declares independence from Kroton</v>
      </c>
      <c r="F315" t="str">
        <f t="shared" si="13"/>
        <v/>
      </c>
      <c r="H315" t="b">
        <f t="shared" si="14"/>
        <v>0</v>
      </c>
      <c r="J315" s="3" t="str">
        <v>476</v>
      </c>
      <c r="K315" s="4" t="str">
        <v>Sybaris declares independence from Kroton</v>
      </c>
      <c r="P315" t="str">
        <v>477</v>
      </c>
      <c r="Q315" t="str">
        <v>Andros is turned into an Athenian cleurchy</v>
      </c>
    </row>
    <row r="316" spans="1:17" x14ac:dyDescent="0.25">
      <c r="A316" t="s">
        <v>315</v>
      </c>
      <c r="B316" t="str" cm="1">
        <f t="array" ref="B316">INDEX(_xlfn.TEXTSPLIT(A316, " "), 1)</f>
        <v>476-462</v>
      </c>
      <c r="C316" t="str" cm="1">
        <f t="array" ref="C316">INDEX(_xlfn.TEXTSPLIT(B316, "-"), 1)</f>
        <v>476</v>
      </c>
      <c r="D316" t="str" cm="1">
        <f t="array" ref="D316">IFERROR(INDEX(_xlfn.TEXTSPLIT(B316, "-"), 2), "")</f>
        <v>462</v>
      </c>
      <c r="E316" t="str">
        <f t="shared" si="12"/>
        <v>Cimon elected general each year --&gt;</v>
      </c>
      <c r="F316" t="str">
        <f t="shared" si="13"/>
        <v>--&gt; Cimon elected general each year</v>
      </c>
      <c r="H316" t="b">
        <f t="shared" si="14"/>
        <v>1</v>
      </c>
      <c r="J316" s="3" t="str">
        <v>476</v>
      </c>
      <c r="K316" s="4" t="str">
        <v>Cimon elected general each year --&gt;</v>
      </c>
      <c r="P316" t="str">
        <v>476</v>
      </c>
      <c r="Q316" t="str">
        <v>Micythus becomes Tyrant of Rhegion after Anaxilas' death</v>
      </c>
    </row>
    <row r="317" spans="1:17" x14ac:dyDescent="0.25">
      <c r="A317" t="s">
        <v>316</v>
      </c>
      <c r="B317" t="str" cm="1">
        <f t="array" ref="B317">INDEX(_xlfn.TEXTSPLIT(A317, " "), 1)</f>
        <v>475</v>
      </c>
      <c r="C317" t="str" cm="1">
        <f t="array" ref="C317">INDEX(_xlfn.TEXTSPLIT(B317, "-"), 1)</f>
        <v>475</v>
      </c>
      <c r="D317" t="str" cm="1">
        <f t="array" ref="D317">IFERROR(INDEX(_xlfn.TEXTSPLIT(B317, "-"), 2), "")</f>
        <v/>
      </c>
      <c r="E317" t="str">
        <f t="shared" si="12"/>
        <v>Sybaris is annexed by Kroton</v>
      </c>
      <c r="F317" t="str">
        <f t="shared" si="13"/>
        <v/>
      </c>
      <c r="H317" t="b">
        <f t="shared" si="14"/>
        <v>0</v>
      </c>
      <c r="J317" s="3" t="str">
        <v>475</v>
      </c>
      <c r="K317" s="4" t="str">
        <v>Sybaris is annexed by Kroton</v>
      </c>
      <c r="P317" t="str">
        <v>476</v>
      </c>
      <c r="Q317" t="str">
        <v>Catania is split between Hieron and Ducetius, Catania is renamed Aetna, settled by Dorians and ruled by the Tyrant Deinmenes II</v>
      </c>
    </row>
    <row r="318" spans="1:17" x14ac:dyDescent="0.25">
      <c r="A318" t="s">
        <v>317</v>
      </c>
      <c r="B318" t="str" cm="1">
        <f t="array" ref="B318">INDEX(_xlfn.TEXTSPLIT(A318, " "), 1)</f>
        <v>475</v>
      </c>
      <c r="C318" t="str" cm="1">
        <f t="array" ref="C318">INDEX(_xlfn.TEXTSPLIT(B318, "-"), 1)</f>
        <v>475</v>
      </c>
      <c r="D318" t="str" cm="1">
        <f t="array" ref="D318">IFERROR(INDEX(_xlfn.TEXTSPLIT(B318, "-"), 2), "")</f>
        <v/>
      </c>
      <c r="E318" t="str">
        <f t="shared" si="12"/>
        <v>Abdera and Eion join the Delian League</v>
      </c>
      <c r="F318" t="str">
        <f t="shared" si="13"/>
        <v/>
      </c>
      <c r="H318" t="b">
        <f t="shared" si="14"/>
        <v>0</v>
      </c>
      <c r="J318" s="3" t="str">
        <v>475</v>
      </c>
      <c r="K318" s="4" t="str">
        <v>Abdera and Eion join the Delian League</v>
      </c>
      <c r="P318" t="str">
        <v>476</v>
      </c>
      <c r="Q318" t="str">
        <v>Taras allies with Rhegion to protect themselves from the Iapygians, but later lose to them in battle</v>
      </c>
    </row>
    <row r="319" spans="1:17" x14ac:dyDescent="0.25">
      <c r="A319" t="s">
        <v>318</v>
      </c>
      <c r="B319" t="str" cm="1">
        <f t="array" ref="B319">INDEX(_xlfn.TEXTSPLIT(A319, " "), 1)</f>
        <v>475</v>
      </c>
      <c r="C319" t="str" cm="1">
        <f t="array" ref="C319">INDEX(_xlfn.TEXTSPLIT(B319, "-"), 1)</f>
        <v>475</v>
      </c>
      <c r="D319" t="str" cm="1">
        <f t="array" ref="D319">IFERROR(INDEX(_xlfn.TEXTSPLIT(B319, "-"), 2), "")</f>
        <v/>
      </c>
      <c r="E319" t="str">
        <f t="shared" si="12"/>
        <v>Skyros is annexed by Athens</v>
      </c>
      <c r="F319" t="str">
        <f t="shared" si="13"/>
        <v/>
      </c>
      <c r="H319" t="b">
        <f t="shared" si="14"/>
        <v>0</v>
      </c>
      <c r="J319" s="3" t="str">
        <v>475</v>
      </c>
      <c r="K319" s="4" t="str">
        <v>Skyros is annexed by Athens</v>
      </c>
      <c r="P319" t="str">
        <v>476</v>
      </c>
      <c r="Q319" t="str">
        <v>Himera is settled by Doric colonists</v>
      </c>
    </row>
    <row r="320" spans="1:17" x14ac:dyDescent="0.25">
      <c r="A320" t="s">
        <v>319</v>
      </c>
      <c r="B320" t="str" cm="1">
        <f t="array" ref="B320">INDEX(_xlfn.TEXTSPLIT(A320, " "), 1)</f>
        <v>474</v>
      </c>
      <c r="C320" t="str" cm="1">
        <f t="array" ref="C320">INDEX(_xlfn.TEXTSPLIT(B320, "-"), 1)</f>
        <v>474</v>
      </c>
      <c r="D320" t="str" cm="1">
        <f t="array" ref="D320">IFERROR(INDEX(_xlfn.TEXTSPLIT(B320, "-"), 2), "")</f>
        <v/>
      </c>
      <c r="E320" t="str">
        <f t="shared" si="12"/>
        <v>Battle of Cumae</v>
      </c>
      <c r="F320" t="str">
        <f t="shared" si="13"/>
        <v/>
      </c>
      <c r="H320" t="b">
        <f t="shared" si="14"/>
        <v>0</v>
      </c>
      <c r="J320" s="3" t="str">
        <v>474</v>
      </c>
      <c r="K320" s="4" t="str">
        <v>Battle of Cumae</v>
      </c>
      <c r="P320" t="str">
        <v>476</v>
      </c>
      <c r="Q320" t="str">
        <v>Sybaris declares independence from Kroton</v>
      </c>
    </row>
    <row r="321" spans="1:17" x14ac:dyDescent="0.25">
      <c r="A321" t="s">
        <v>320</v>
      </c>
      <c r="B321" t="str" cm="1">
        <f t="array" ref="B321">INDEX(_xlfn.TEXTSPLIT(A321, " "), 1)</f>
        <v>474</v>
      </c>
      <c r="C321" t="str" cm="1">
        <f t="array" ref="C321">INDEX(_xlfn.TEXTSPLIT(B321, "-"), 1)</f>
        <v>474</v>
      </c>
      <c r="D321" t="str" cm="1">
        <f t="array" ref="D321">IFERROR(INDEX(_xlfn.TEXTSPLIT(B321, "-"), 2), "")</f>
        <v/>
      </c>
      <c r="E321" t="str">
        <f t="shared" si="12"/>
        <v>Naxos joins the Delian League</v>
      </c>
      <c r="F321" t="str">
        <f t="shared" si="13"/>
        <v/>
      </c>
      <c r="H321" t="b">
        <f t="shared" si="14"/>
        <v>0</v>
      </c>
      <c r="J321" s="3" t="str">
        <v>474</v>
      </c>
      <c r="K321" s="4" t="str">
        <v>Naxos joins the Delian League</v>
      </c>
      <c r="P321" t="str">
        <v>476</v>
      </c>
      <c r="Q321" t="str">
        <v>Cimon elected general each year --&gt;</v>
      </c>
    </row>
    <row r="322" spans="1:17" x14ac:dyDescent="0.25">
      <c r="A322" t="s">
        <v>321</v>
      </c>
      <c r="B322" t="str" cm="1">
        <f t="array" ref="B322">INDEX(_xlfn.TEXTSPLIT(A322, " "), 1)</f>
        <v>474</v>
      </c>
      <c r="C322" t="str" cm="1">
        <f t="array" ref="C322">INDEX(_xlfn.TEXTSPLIT(B322, "-"), 1)</f>
        <v>474</v>
      </c>
      <c r="D322" t="str" cm="1">
        <f t="array" ref="D322">IFERROR(INDEX(_xlfn.TEXTSPLIT(B322, "-"), 2), "")</f>
        <v/>
      </c>
      <c r="E322" t="str">
        <f t="shared" si="12"/>
        <v>Hieron occupies the Parthenopean Islands</v>
      </c>
      <c r="F322" t="str">
        <f t="shared" si="13"/>
        <v/>
      </c>
      <c r="H322" t="b">
        <f t="shared" si="14"/>
        <v>0</v>
      </c>
      <c r="J322" s="3" t="str">
        <v>474</v>
      </c>
      <c r="K322" s="4" t="str">
        <v>Hieron occupies the Parthenopean Islands</v>
      </c>
      <c r="P322" t="str">
        <v>475</v>
      </c>
      <c r="Q322" t="str">
        <v>Sybaris is annexed by Kroton</v>
      </c>
    </row>
    <row r="323" spans="1:17" x14ac:dyDescent="0.25">
      <c r="A323" t="s">
        <v>322</v>
      </c>
      <c r="B323" t="str" cm="1">
        <f t="array" ref="B323">INDEX(_xlfn.TEXTSPLIT(A323, " "), 1)</f>
        <v>474</v>
      </c>
      <c r="C323" t="str" cm="1">
        <f t="array" ref="C323">INDEX(_xlfn.TEXTSPLIT(B323, "-"), 1)</f>
        <v>474</v>
      </c>
      <c r="D323" t="str" cm="1">
        <f t="array" ref="D323">IFERROR(INDEX(_xlfn.TEXTSPLIT(B323, "-"), 2), "")</f>
        <v/>
      </c>
      <c r="E323" t="str">
        <f t="shared" ref="E323:E386" si="15">_xlfn.LET(
  _xlpm.szoveg,
  MID(A323, SEARCH(" ", A323) + 1, LEN(A323)),
  IF(ISNUMBER(SEARCH("-",B323)), _xlpm.szoveg &amp; " --&gt;", _xlpm.szoveg)
)</f>
        <v>Pindar, Greek poet relocates to Thebes (in Greece) from court at Syracuse.</v>
      </c>
      <c r="F323" t="str">
        <f t="shared" ref="F323:F386" si="16">_xlfn.LET(
  _xlpm.szoveg,
  MID(A323, SEARCH(" ", A323) + 1, LEN(A323)),
  IF(ISNUMBER(SEARCH("-",B323)), "--&gt; " &amp; _xlpm.szoveg, "")
)</f>
        <v/>
      </c>
      <c r="H323" t="b">
        <f t="shared" ref="H323:H386" si="17">ISNUMBER(SEARCH("-", B323))</f>
        <v>0</v>
      </c>
      <c r="J323" s="3" t="str">
        <v>474</v>
      </c>
      <c r="K323" s="4" t="str">
        <v>Pindar, Greek poet relocates to Thebes (in Greece) from court at Syracuse.</v>
      </c>
      <c r="P323" t="str">
        <v>475</v>
      </c>
      <c r="Q323" t="str">
        <v>Abdera and Eion join the Delian League</v>
      </c>
    </row>
    <row r="324" spans="1:17" x14ac:dyDescent="0.25">
      <c r="A324" t="s">
        <v>323</v>
      </c>
      <c r="B324" t="str" cm="1">
        <f t="array" ref="B324">INDEX(_xlfn.TEXTSPLIT(A324, " "), 1)</f>
        <v>473</v>
      </c>
      <c r="C324" t="str" cm="1">
        <f t="array" ref="C324">INDEX(_xlfn.TEXTSPLIT(B324, "-"), 1)</f>
        <v>473</v>
      </c>
      <c r="D324" t="str" cm="1">
        <f t="array" ref="D324">IFERROR(INDEX(_xlfn.TEXTSPLIT(B324, "-"), 2), "")</f>
        <v/>
      </c>
      <c r="E324" t="str">
        <f t="shared" si="15"/>
        <v>Taras is defeated by the Iapygians</v>
      </c>
      <c r="F324" t="str">
        <f t="shared" si="16"/>
        <v/>
      </c>
      <c r="H324" t="b">
        <f t="shared" si="17"/>
        <v>0</v>
      </c>
      <c r="J324" s="3" t="str">
        <v>473</v>
      </c>
      <c r="K324" s="4" t="str">
        <v>Taras is defeated by the Iapygians</v>
      </c>
      <c r="P324" t="str">
        <v>475</v>
      </c>
      <c r="Q324" t="str">
        <v>Skyros is annexed by Athens</v>
      </c>
    </row>
    <row r="325" spans="1:17" x14ac:dyDescent="0.25">
      <c r="A325" t="s">
        <v>324</v>
      </c>
      <c r="B325" t="str" cm="1">
        <f t="array" ref="B325">INDEX(_xlfn.TEXTSPLIT(A325, " "), 1)</f>
        <v>472</v>
      </c>
      <c r="C325" t="str" cm="1">
        <f t="array" ref="C325">INDEX(_xlfn.TEXTSPLIT(B325, "-"), 1)</f>
        <v>472</v>
      </c>
      <c r="D325" t="str" cm="1">
        <f t="array" ref="D325">IFERROR(INDEX(_xlfn.TEXTSPLIT(B325, "-"), 2), "")</f>
        <v/>
      </c>
      <c r="E325" t="str">
        <f t="shared" si="15"/>
        <v>Thrasydaeus annexes Akragas after death of Theron</v>
      </c>
      <c r="F325" t="str">
        <f t="shared" si="16"/>
        <v/>
      </c>
      <c r="H325" t="b">
        <f t="shared" si="17"/>
        <v>0</v>
      </c>
      <c r="J325" s="3" t="str">
        <v>472</v>
      </c>
      <c r="K325" s="4" t="str">
        <v>Thrasydaeus annexes Akragas after death of Theron</v>
      </c>
      <c r="P325" t="str">
        <v>474</v>
      </c>
      <c r="Q325" t="str">
        <v>Battle of Cumae</v>
      </c>
    </row>
    <row r="326" spans="1:17" x14ac:dyDescent="0.25">
      <c r="A326" t="s">
        <v>325</v>
      </c>
      <c r="B326" t="str" cm="1">
        <f t="array" ref="B326">INDEX(_xlfn.TEXTSPLIT(A326, " "), 1)</f>
        <v>471</v>
      </c>
      <c r="C326" t="str" cm="1">
        <f t="array" ref="C326">INDEX(_xlfn.TEXTSPLIT(B326, "-"), 1)</f>
        <v>471</v>
      </c>
      <c r="D326" t="str" cm="1">
        <f t="array" ref="D326">IFERROR(INDEX(_xlfn.TEXTSPLIT(B326, "-"), 2), "")</f>
        <v/>
      </c>
      <c r="E326" t="str">
        <f t="shared" si="15"/>
        <v>Naxos leaves the Delian League and is subsequently sieged by Athens</v>
      </c>
      <c r="F326" t="str">
        <f t="shared" si="16"/>
        <v/>
      </c>
      <c r="H326" t="b">
        <f t="shared" si="17"/>
        <v>0</v>
      </c>
      <c r="J326" s="3" t="str">
        <v>471</v>
      </c>
      <c r="K326" s="4" t="str">
        <v>Naxos leaves the Delian League and is subsequently sieged by Athens</v>
      </c>
      <c r="P326" t="str">
        <v>474</v>
      </c>
      <c r="Q326" t="str">
        <v>Naxos joins the Delian League</v>
      </c>
    </row>
    <row r="327" spans="1:17" x14ac:dyDescent="0.25">
      <c r="A327" t="s">
        <v>326</v>
      </c>
      <c r="B327" t="str" cm="1">
        <f t="array" ref="B327">INDEX(_xlfn.TEXTSPLIT(A327, " "), 1)</f>
        <v>471</v>
      </c>
      <c r="C327" t="str" cm="1">
        <f t="array" ref="C327">INDEX(_xlfn.TEXTSPLIT(B327, "-"), 1)</f>
        <v>471</v>
      </c>
      <c r="D327" t="str" cm="1">
        <f t="array" ref="D327">IFERROR(INDEX(_xlfn.TEXTSPLIT(B327, "-"), 2), "")</f>
        <v/>
      </c>
      <c r="E327" t="str">
        <f t="shared" si="15"/>
        <v>Themistocles ostracized.</v>
      </c>
      <c r="F327" t="str">
        <f t="shared" si="16"/>
        <v/>
      </c>
      <c r="H327" t="b">
        <f t="shared" si="17"/>
        <v>0</v>
      </c>
      <c r="J327" s="3" t="str">
        <v>471</v>
      </c>
      <c r="K327" s="4" t="str">
        <v>Themistocles ostracized.</v>
      </c>
      <c r="P327" t="str">
        <v>474</v>
      </c>
      <c r="Q327" t="str">
        <v>Hieron occupies the Parthenopean Islands</v>
      </c>
    </row>
    <row r="328" spans="1:17" x14ac:dyDescent="0.25">
      <c r="A328" t="s">
        <v>327</v>
      </c>
      <c r="B328" t="str" cm="1">
        <f t="array" ref="B328">INDEX(_xlfn.TEXTSPLIT(A328, " "), 1)</f>
        <v>470</v>
      </c>
      <c r="C328" t="str" cm="1">
        <f t="array" ref="C328">INDEX(_xlfn.TEXTSPLIT(B328, "-"), 1)</f>
        <v>470</v>
      </c>
      <c r="D328" t="str" cm="1">
        <f t="array" ref="D328">IFERROR(INDEX(_xlfn.TEXTSPLIT(B328, "-"), 2), "")</f>
        <v/>
      </c>
      <c r="E328" t="str">
        <f t="shared" si="15"/>
        <v>Dénia, Hēmeroskopeion (Ancient Greek: Ἡμεροσκοπεῖον) is founded by Massaliot Greeks.[6][7][8] The town was situated on the cape then called Artemisium (Ancient Greek: Ἀρτεμίσιον) or Dianium[9] (Ancient Greek: Διάνιον), named from a temple of Ephesia Artemis built upon it (goddess Artemis was called Diana in Latin).</v>
      </c>
      <c r="F328" t="str">
        <f t="shared" si="16"/>
        <v/>
      </c>
      <c r="H328" t="b">
        <f t="shared" si="17"/>
        <v>0</v>
      </c>
      <c r="J328" s="3" t="str">
        <v>470</v>
      </c>
      <c r="K328" s="4" t="str">
        <v>Dénia, Hēmeroskopeion (Ancient Greek: Ἡμεροσκοπεῖον) is founded by Massaliot Greeks.[6][7][8] The town was situated on the cape then called Artemisium (Ancient Greek: Ἀρτεμίσιον) or Dianium[9] (Ancient Greek: Διάνιον), named from a temple of Ephesia Artemis built upon it (goddess Artemis was called Diana in Latin).</v>
      </c>
      <c r="P328" t="str">
        <v>474</v>
      </c>
      <c r="Q328" t="str">
        <v>Pindar, Greek poet relocates to Thebes (in Greece) from court at Syracuse.</v>
      </c>
    </row>
    <row r="329" spans="1:17" x14ac:dyDescent="0.25">
      <c r="A329" t="s">
        <v>328</v>
      </c>
      <c r="B329" t="str" cm="1">
        <f t="array" ref="B329">INDEX(_xlfn.TEXTSPLIT(A329, " "), 1)</f>
        <v>470</v>
      </c>
      <c r="C329" t="str" cm="1">
        <f t="array" ref="C329">INDEX(_xlfn.TEXTSPLIT(B329, "-"), 1)</f>
        <v>470</v>
      </c>
      <c r="D329" t="str" cm="1">
        <f t="array" ref="D329">IFERROR(INDEX(_xlfn.TEXTSPLIT(B329, "-"), 2), "")</f>
        <v/>
      </c>
      <c r="E329" t="str">
        <f t="shared" si="15"/>
        <v>Naxos is impressed into the Delian League</v>
      </c>
      <c r="F329" t="str">
        <f t="shared" si="16"/>
        <v/>
      </c>
      <c r="H329" t="b">
        <f t="shared" si="17"/>
        <v>0</v>
      </c>
      <c r="J329" s="3" t="str">
        <v>470</v>
      </c>
      <c r="K329" s="4" t="str">
        <v>Naxos is impressed into the Delian League</v>
      </c>
      <c r="P329" t="str">
        <v>473</v>
      </c>
      <c r="Q329" t="str">
        <v>Taras is defeated by the Iapygians</v>
      </c>
    </row>
    <row r="330" spans="1:17" x14ac:dyDescent="0.25">
      <c r="A330" t="s">
        <v>329</v>
      </c>
      <c r="B330" t="str" cm="1">
        <f t="array" ref="B330">INDEX(_xlfn.TEXTSPLIT(A330, " "), 1)</f>
        <v>470</v>
      </c>
      <c r="C330" t="str" cm="1">
        <f t="array" ref="C330">INDEX(_xlfn.TEXTSPLIT(B330, "-"), 1)</f>
        <v>470</v>
      </c>
      <c r="D330" t="str" cm="1">
        <f t="array" ref="D330">IFERROR(INDEX(_xlfn.TEXTSPLIT(B330, "-"), 2), "")</f>
        <v/>
      </c>
      <c r="E330" t="str">
        <f t="shared" si="15"/>
        <v>Ducetius annexes Ergezio</v>
      </c>
      <c r="F330" t="str">
        <f t="shared" si="16"/>
        <v/>
      </c>
      <c r="H330" t="b">
        <f t="shared" si="17"/>
        <v>0</v>
      </c>
      <c r="J330" s="3" t="str">
        <v>470</v>
      </c>
      <c r="K330" s="4" t="str">
        <v>Ducetius annexes Ergezio</v>
      </c>
      <c r="P330" t="str">
        <v>472</v>
      </c>
      <c r="Q330" t="str">
        <v>Thrasydaeus annexes Akragas after death of Theron</v>
      </c>
    </row>
    <row r="331" spans="1:17" x14ac:dyDescent="0.25">
      <c r="A331" t="s">
        <v>330</v>
      </c>
      <c r="B331" t="str" cm="1">
        <f t="array" ref="B331">INDEX(_xlfn.TEXTSPLIT(A331, " "), 1)</f>
        <v>470</v>
      </c>
      <c r="C331" t="str" cm="1">
        <f t="array" ref="C331">INDEX(_xlfn.TEXTSPLIT(B331, "-"), 1)</f>
        <v>470</v>
      </c>
      <c r="D331" t="str" cm="1">
        <f t="array" ref="D331">IFERROR(INDEX(_xlfn.TEXTSPLIT(B331, "-"), 2), "")</f>
        <v/>
      </c>
      <c r="E331" t="str">
        <f t="shared" si="15"/>
        <v>The new urban zone of Neápolis (Νεάπολις) was founded by citizens of the nearby Greek city of Cumae on the plain of Parthenope after the victorious Battle of Cumae</v>
      </c>
      <c r="F331" t="str">
        <f t="shared" si="16"/>
        <v/>
      </c>
      <c r="H331" t="b">
        <f t="shared" si="17"/>
        <v>0</v>
      </c>
      <c r="J331" s="3" t="str">
        <v>470</v>
      </c>
      <c r="K331" s="4" t="str">
        <v>The new urban zone of Neápolis (Νεάπολις) was founded by citizens of the nearby Greek city of Cumae on the plain of Parthenope after the victorious Battle of Cumae</v>
      </c>
      <c r="P331" t="str">
        <v>471</v>
      </c>
      <c r="Q331" t="str">
        <v>Naxos leaves the Delian League and is subsequently sieged by Athens</v>
      </c>
    </row>
    <row r="332" spans="1:17" x14ac:dyDescent="0.25">
      <c r="A332" t="s">
        <v>331</v>
      </c>
      <c r="B332" t="str" cm="1">
        <f t="array" ref="B332">INDEX(_xlfn.TEXTSPLIT(A332, " "), 1)</f>
        <v>469</v>
      </c>
      <c r="C332" t="str" cm="1">
        <f t="array" ref="C332">INDEX(_xlfn.TEXTSPLIT(B332, "-"), 1)</f>
        <v>469</v>
      </c>
      <c r="D332" t="str" cm="1">
        <f t="array" ref="D332">IFERROR(INDEX(_xlfn.TEXTSPLIT(B332, "-"), 2), "")</f>
        <v/>
      </c>
      <c r="E332" t="str">
        <f t="shared" si="15"/>
        <v>Illios is annexed by Mytilene</v>
      </c>
      <c r="F332" t="str">
        <f t="shared" si="16"/>
        <v/>
      </c>
      <c r="H332" t="b">
        <f t="shared" si="17"/>
        <v>0</v>
      </c>
      <c r="J332" s="3" t="str">
        <v>469</v>
      </c>
      <c r="K332" s="4" t="str">
        <v>Illios is annexed by Mytilene</v>
      </c>
      <c r="P332" t="str">
        <v>471</v>
      </c>
      <c r="Q332" t="str">
        <v>Themistocles ostracized.</v>
      </c>
    </row>
    <row r="333" spans="1:17" x14ac:dyDescent="0.25">
      <c r="A333" t="s">
        <v>332</v>
      </c>
      <c r="B333" t="str" cm="1">
        <f t="array" ref="B333">INDEX(_xlfn.TEXTSPLIT(A333, " "), 1)</f>
        <v>469</v>
      </c>
      <c r="C333" t="str" cm="1">
        <f t="array" ref="C333">INDEX(_xlfn.TEXTSPLIT(B333, "-"), 1)</f>
        <v>469</v>
      </c>
      <c r="D333" t="str" cm="1">
        <f t="array" ref="D333">IFERROR(INDEX(_xlfn.TEXTSPLIT(B333, "-"), 2), "")</f>
        <v/>
      </c>
      <c r="E333" t="str">
        <f t="shared" si="15"/>
        <v>Klazomenai, Phaselis, Aspendos, Doris and Priene join the Delian League</v>
      </c>
      <c r="F333" t="str">
        <f t="shared" si="16"/>
        <v/>
      </c>
      <c r="H333" t="b">
        <f t="shared" si="17"/>
        <v>0</v>
      </c>
      <c r="J333" s="3" t="str">
        <v>469</v>
      </c>
      <c r="K333" s="4" t="str">
        <v>Klazomenai, Phaselis, Aspendos, Doris and Priene join the Delian League</v>
      </c>
      <c r="P333" t="str">
        <v>470</v>
      </c>
      <c r="Q333" t="str">
        <v>Dénia, Hēmeroskopeion (Ancient Greek: Ἡμεροσκοπεῖον) is founded by Massaliot Greeks.[6][7][8] The town was situated on the cape then called Artemisium (Ancient Greek: Ἀρτεμίσιον) or Dianium[9] (Ancient Greek: Διάνιον), named from a temple of Ephesia Artemis built upon it (goddess Artemis was called Diana in Latin).</v>
      </c>
    </row>
    <row r="334" spans="1:17" x14ac:dyDescent="0.25">
      <c r="A334" t="s">
        <v>333</v>
      </c>
      <c r="B334" t="str" cm="1">
        <f t="array" ref="B334">INDEX(_xlfn.TEXTSPLIT(A334, " "), 1)</f>
        <v>468</v>
      </c>
      <c r="C334" t="str" cm="1">
        <f t="array" ref="C334">INDEX(_xlfn.TEXTSPLIT(B334, "-"), 1)</f>
        <v>468</v>
      </c>
      <c r="D334" t="str" cm="1">
        <f t="array" ref="D334">IFERROR(INDEX(_xlfn.TEXTSPLIT(B334, "-"), 2), "")</f>
        <v/>
      </c>
      <c r="E334" t="str">
        <f t="shared" si="15"/>
        <v>Thrasydaeus is overthrown by Akragas</v>
      </c>
      <c r="F334" t="str">
        <f t="shared" si="16"/>
        <v/>
      </c>
      <c r="H334" t="b">
        <f t="shared" si="17"/>
        <v>0</v>
      </c>
      <c r="J334" s="3" t="str">
        <v>468</v>
      </c>
      <c r="K334" s="4" t="str">
        <v>Thrasydaeus is overthrown by Akragas</v>
      </c>
      <c r="P334" t="str">
        <v>470</v>
      </c>
      <c r="Q334" t="str">
        <v>Naxos is impressed into the Delian League</v>
      </c>
    </row>
    <row r="335" spans="1:17" x14ac:dyDescent="0.25">
      <c r="A335" t="s">
        <v>334</v>
      </c>
      <c r="B335" t="str" cm="1">
        <f t="array" ref="B335">INDEX(_xlfn.TEXTSPLIT(A335, " "), 1)</f>
        <v>468</v>
      </c>
      <c r="C335" t="str" cm="1">
        <f t="array" ref="C335">INDEX(_xlfn.TEXTSPLIT(B335, "-"), 1)</f>
        <v>468</v>
      </c>
      <c r="D335" t="str" cm="1">
        <f t="array" ref="D335">IFERROR(INDEX(_xlfn.TEXTSPLIT(B335, "-"), 2), "")</f>
        <v/>
      </c>
      <c r="E335" t="str">
        <f t="shared" si="15"/>
        <v>Sophocles, Greek playwright, defeats Aeschylus for Athenian Prize for drama.</v>
      </c>
      <c r="F335" t="str">
        <f t="shared" si="16"/>
        <v/>
      </c>
      <c r="H335" t="b">
        <f t="shared" si="17"/>
        <v>0</v>
      </c>
      <c r="J335" s="3" t="str">
        <v>468</v>
      </c>
      <c r="K335" s="4" t="str">
        <v>Sophocles, Greek playwright, defeats Aeschylus for Athenian Prize for drama.</v>
      </c>
      <c r="P335" t="str">
        <v>470</v>
      </c>
      <c r="Q335" t="str">
        <v>Ducetius annexes Ergezio</v>
      </c>
    </row>
    <row r="336" spans="1:17" x14ac:dyDescent="0.25">
      <c r="A336" t="s">
        <v>335</v>
      </c>
      <c r="B336" t="str" cm="1">
        <f t="array" ref="B336">INDEX(_xlfn.TEXTSPLIT(A336, " "), 1)</f>
        <v>467</v>
      </c>
      <c r="C336" t="str" cm="1">
        <f t="array" ref="C336">INDEX(_xlfn.TEXTSPLIT(B336, "-"), 1)</f>
        <v>467</v>
      </c>
      <c r="D336" t="str" cm="1">
        <f t="array" ref="D336">IFERROR(INDEX(_xlfn.TEXTSPLIT(B336, "-"), 2), "")</f>
        <v/>
      </c>
      <c r="E336" t="str">
        <f t="shared" si="15"/>
        <v>Micythus steps down to Leophron</v>
      </c>
      <c r="F336" t="str">
        <f t="shared" si="16"/>
        <v/>
      </c>
      <c r="H336" t="b">
        <f t="shared" si="17"/>
        <v>0</v>
      </c>
      <c r="J336" s="3" t="str">
        <v>467</v>
      </c>
      <c r="K336" s="4" t="str">
        <v>Micythus steps down to Leophron</v>
      </c>
      <c r="P336" t="str">
        <v>470</v>
      </c>
      <c r="Q336" t="str">
        <v>The new urban zone of Neápolis (Νεάπολις) was founded by citizens of the nearby Greek city of Cumae on the plain of Parthenope after the victorious Battle of Cumae</v>
      </c>
    </row>
    <row r="337" spans="1:17" x14ac:dyDescent="0.25">
      <c r="A337" t="s">
        <v>336</v>
      </c>
      <c r="B337" t="str" cm="1">
        <f t="array" ref="B337">INDEX(_xlfn.TEXTSPLIT(A337, " "), 1)</f>
        <v>466</v>
      </c>
      <c r="C337" t="str" cm="1">
        <f t="array" ref="C337">INDEX(_xlfn.TEXTSPLIT(B337, "-"), 1)</f>
        <v>466</v>
      </c>
      <c r="D337" t="str" cm="1">
        <f t="array" ref="D337">IFERROR(INDEX(_xlfn.TEXTSPLIT(B337, "-"), 2), "")</f>
        <v/>
      </c>
      <c r="E337" t="str">
        <f t="shared" si="15"/>
        <v>Taras is defeated by the Iapygians</v>
      </c>
      <c r="F337" t="str">
        <f t="shared" si="16"/>
        <v/>
      </c>
      <c r="H337" t="b">
        <f t="shared" si="17"/>
        <v>0</v>
      </c>
      <c r="J337" s="3" t="str">
        <v>466</v>
      </c>
      <c r="K337" s="4" t="str">
        <v>Taras is defeated by the Iapygians</v>
      </c>
      <c r="P337" t="str">
        <v>469</v>
      </c>
      <c r="Q337" t="str">
        <v>Illios is annexed by Mytilene</v>
      </c>
    </row>
    <row r="338" spans="1:17" x14ac:dyDescent="0.25">
      <c r="A338" t="s">
        <v>337</v>
      </c>
      <c r="B338" t="str" cm="1">
        <f t="array" ref="B338">INDEX(_xlfn.TEXTSPLIT(A338, " "), 1)</f>
        <v>466</v>
      </c>
      <c r="C338" t="str" cm="1">
        <f t="array" ref="C338">INDEX(_xlfn.TEXTSPLIT(B338, "-"), 1)</f>
        <v>466</v>
      </c>
      <c r="D338" t="str" cm="1">
        <f t="array" ref="D338">IFERROR(INDEX(_xlfn.TEXTSPLIT(B338, "-"), 2), "")</f>
        <v/>
      </c>
      <c r="E338" t="str">
        <f t="shared" si="15"/>
        <v>Taras' monarchy is overthrown by democrats</v>
      </c>
      <c r="F338" t="str">
        <f t="shared" si="16"/>
        <v/>
      </c>
      <c r="H338" t="b">
        <f t="shared" si="17"/>
        <v>0</v>
      </c>
      <c r="J338" s="3" t="str">
        <v>466</v>
      </c>
      <c r="K338" s="4" t="str">
        <v>Taras' monarchy is overthrown by democrats</v>
      </c>
      <c r="P338" t="str">
        <v>469</v>
      </c>
      <c r="Q338" t="str">
        <v>Klazomenai, Phaselis, Aspendos, Doris and Priene join the Delian League</v>
      </c>
    </row>
    <row r="339" spans="1:17" x14ac:dyDescent="0.25">
      <c r="A339" t="s">
        <v>338</v>
      </c>
      <c r="B339" t="str" cm="1">
        <f t="array" ref="B339">INDEX(_xlfn.TEXTSPLIT(A339, " "), 1)</f>
        <v>466</v>
      </c>
      <c r="C339" t="str" cm="1">
        <f t="array" ref="C339">INDEX(_xlfn.TEXTSPLIT(B339, "-"), 1)</f>
        <v>466</v>
      </c>
      <c r="D339" t="str" cm="1">
        <f t="array" ref="D339">IFERROR(INDEX(_xlfn.TEXTSPLIT(B339, "-"), 2), "")</f>
        <v/>
      </c>
      <c r="E339" t="str">
        <f t="shared" si="15"/>
        <v>Thrasybulos succeeds Hieron</v>
      </c>
      <c r="F339" t="str">
        <f t="shared" si="16"/>
        <v/>
      </c>
      <c r="H339" t="b">
        <f t="shared" si="17"/>
        <v>0</v>
      </c>
      <c r="J339" s="3" t="str">
        <v>466</v>
      </c>
      <c r="K339" s="4" t="str">
        <v>Thrasybulos succeeds Hieron</v>
      </c>
      <c r="P339" t="str">
        <v>468</v>
      </c>
      <c r="Q339" t="str">
        <v>Thrasydaeus is overthrown by Akragas</v>
      </c>
    </row>
    <row r="340" spans="1:17" x14ac:dyDescent="0.25">
      <c r="A340" t="s">
        <v>339</v>
      </c>
      <c r="B340" t="str" cm="1">
        <f t="array" ref="B340">INDEX(_xlfn.TEXTSPLIT(A340, " "), 1)</f>
        <v>465</v>
      </c>
      <c r="C340" t="str" cm="1">
        <f t="array" ref="C340">INDEX(_xlfn.TEXTSPLIT(B340, "-"), 1)</f>
        <v>465</v>
      </c>
      <c r="D340" t="str" cm="1">
        <f t="array" ref="D340">IFERROR(INDEX(_xlfn.TEXTSPLIT(B340, "-"), 2), "")</f>
        <v/>
      </c>
      <c r="E340" t="str">
        <f t="shared" si="15"/>
        <v>Thasus leaves the Delian League and is sieged by Athens</v>
      </c>
      <c r="F340" t="str">
        <f t="shared" si="16"/>
        <v/>
      </c>
      <c r="H340" t="b">
        <f t="shared" si="17"/>
        <v>0</v>
      </c>
      <c r="J340" s="3" t="str">
        <v>465</v>
      </c>
      <c r="K340" s="4" t="str">
        <v>Thasus leaves the Delian League and is sieged by Athens</v>
      </c>
      <c r="P340" t="str">
        <v>468</v>
      </c>
      <c r="Q340" t="str">
        <v>Sophocles, Greek playwright, defeats Aeschylus for Athenian Prize for drama.</v>
      </c>
    </row>
    <row r="341" spans="1:17" x14ac:dyDescent="0.25">
      <c r="A341" t="s">
        <v>340</v>
      </c>
      <c r="B341" t="str" cm="1">
        <f t="array" ref="B341">INDEX(_xlfn.TEXTSPLIT(A341, " "), 1)</f>
        <v>465</v>
      </c>
      <c r="C341" t="str" cm="1">
        <f t="array" ref="C341">INDEX(_xlfn.TEXTSPLIT(B341, "-"), 1)</f>
        <v>465</v>
      </c>
      <c r="D341" t="str" cm="1">
        <f t="array" ref="D341">IFERROR(INDEX(_xlfn.TEXTSPLIT(B341, "-"), 2), "")</f>
        <v/>
      </c>
      <c r="E341" t="str">
        <f t="shared" si="15"/>
        <v>Abydos and Troad join the Delian League</v>
      </c>
      <c r="F341" t="str">
        <f t="shared" si="16"/>
        <v/>
      </c>
      <c r="H341" t="b">
        <f t="shared" si="17"/>
        <v>0</v>
      </c>
      <c r="J341" s="3" t="str">
        <v>465</v>
      </c>
      <c r="K341" s="4" t="str">
        <v>Abydos and Troad join the Delian League</v>
      </c>
      <c r="P341" t="str">
        <v>467</v>
      </c>
      <c r="Q341" t="str">
        <v>Micythus steps down to Leophron</v>
      </c>
    </row>
    <row r="342" spans="1:17" x14ac:dyDescent="0.25">
      <c r="A342" t="s">
        <v>341</v>
      </c>
      <c r="B342" t="str" cm="1">
        <f t="array" ref="B342">INDEX(_xlfn.TEXTSPLIT(A342, " "), 1)</f>
        <v>465</v>
      </c>
      <c r="C342" t="str" cm="1">
        <f t="array" ref="C342">INDEX(_xlfn.TEXTSPLIT(B342, "-"), 1)</f>
        <v>465</v>
      </c>
      <c r="D342" t="str" cm="1">
        <f t="array" ref="D342">IFERROR(INDEX(_xlfn.TEXTSPLIT(B342, "-"), 2), "")</f>
        <v/>
      </c>
      <c r="E342" t="str">
        <f t="shared" si="15"/>
        <v>Thracian Chernessos is annexed by Athens</v>
      </c>
      <c r="F342" t="str">
        <f t="shared" si="16"/>
        <v/>
      </c>
      <c r="H342" t="b">
        <f t="shared" si="17"/>
        <v>0</v>
      </c>
      <c r="J342" s="3" t="str">
        <v>465</v>
      </c>
      <c r="K342" s="4" t="str">
        <v>Thracian Chernessos is annexed by Athens</v>
      </c>
      <c r="P342" t="str">
        <v>466</v>
      </c>
      <c r="Q342" t="str">
        <v>Taras is defeated by the Iapygians</v>
      </c>
    </row>
    <row r="343" spans="1:17" x14ac:dyDescent="0.25">
      <c r="A343" t="s">
        <v>342</v>
      </c>
      <c r="B343" t="str" cm="1">
        <f t="array" ref="B343">INDEX(_xlfn.TEXTSPLIT(A343, " "), 1)</f>
        <v>465</v>
      </c>
      <c r="C343" t="str" cm="1">
        <f t="array" ref="C343">INDEX(_xlfn.TEXTSPLIT(B343, "-"), 1)</f>
        <v>465</v>
      </c>
      <c r="D343" t="str" cm="1">
        <f t="array" ref="D343">IFERROR(INDEX(_xlfn.TEXTSPLIT(B343, "-"), 2), "")</f>
        <v/>
      </c>
      <c r="E343" t="str">
        <f t="shared" si="15"/>
        <v>Deinmenes II, Aenesidemus, Thrasybulos and Polyzelos are overthrown by their respective cities</v>
      </c>
      <c r="F343" t="str">
        <f t="shared" si="16"/>
        <v/>
      </c>
      <c r="H343" t="b">
        <f t="shared" si="17"/>
        <v>0</v>
      </c>
      <c r="J343" s="3" t="str">
        <v>465</v>
      </c>
      <c r="K343" s="4" t="str">
        <v>Deinmenes II, Aenesidemus, Thrasybulos and Polyzelos are overthrown by their respective cities</v>
      </c>
      <c r="P343" t="str">
        <v>466</v>
      </c>
      <c r="Q343" t="str">
        <v>Taras' monarchy is overthrown by democrats</v>
      </c>
    </row>
    <row r="344" spans="1:17" x14ac:dyDescent="0.25">
      <c r="A344" t="s">
        <v>343</v>
      </c>
      <c r="B344" t="str" cm="1">
        <f t="array" ref="B344">INDEX(_xlfn.TEXTSPLIT(A344, " "), 1)</f>
        <v>463</v>
      </c>
      <c r="C344" t="str" cm="1">
        <f t="array" ref="C344">INDEX(_xlfn.TEXTSPLIT(B344, "-"), 1)</f>
        <v>463</v>
      </c>
      <c r="D344" t="str" cm="1">
        <f t="array" ref="D344">IFERROR(INDEX(_xlfn.TEXTSPLIT(B344, "-"), 2), "")</f>
        <v/>
      </c>
      <c r="E344" t="str">
        <f t="shared" si="15"/>
        <v>Thasus is impressed into the Delian League</v>
      </c>
      <c r="F344" t="str">
        <f t="shared" si="16"/>
        <v/>
      </c>
      <c r="H344" t="b">
        <f t="shared" si="17"/>
        <v>0</v>
      </c>
      <c r="J344" s="3" t="str">
        <v>463</v>
      </c>
      <c r="K344" s="4" t="str">
        <v>Thasus is impressed into the Delian League</v>
      </c>
      <c r="P344" t="str">
        <v>466</v>
      </c>
      <c r="Q344" t="str">
        <v>Thrasybulos succeeds Hieron</v>
      </c>
    </row>
    <row r="345" spans="1:17" x14ac:dyDescent="0.25">
      <c r="A345" t="s">
        <v>344</v>
      </c>
      <c r="B345" t="str" cm="1">
        <f t="array" ref="B345">INDEX(_xlfn.TEXTSPLIT(A345, " "), 1)</f>
        <v>462</v>
      </c>
      <c r="C345" t="str" cm="1">
        <f t="array" ref="C345">INDEX(_xlfn.TEXTSPLIT(B345, "-"), 1)</f>
        <v>462</v>
      </c>
      <c r="D345" t="str" cm="1">
        <f t="array" ref="D345">IFERROR(INDEX(_xlfn.TEXTSPLIT(B345, "-"), 2), "")</f>
        <v/>
      </c>
      <c r="E345" t="str">
        <f t="shared" si="15"/>
        <v>Megara leaves the Peloponnesian League</v>
      </c>
      <c r="F345" t="str">
        <f t="shared" si="16"/>
        <v/>
      </c>
      <c r="H345" t="b">
        <f t="shared" si="17"/>
        <v>0</v>
      </c>
      <c r="J345" s="3" t="str">
        <v>462</v>
      </c>
      <c r="K345" s="4" t="str">
        <v>Megara leaves the Peloponnesian League</v>
      </c>
      <c r="P345" t="str">
        <v>465</v>
      </c>
      <c r="Q345" t="str">
        <v>Thasus leaves the Delian League and is sieged by Athens</v>
      </c>
    </row>
    <row r="346" spans="1:17" x14ac:dyDescent="0.25">
      <c r="A346" t="s">
        <v>345</v>
      </c>
      <c r="B346" t="str" cm="1">
        <f t="array" ref="B346">INDEX(_xlfn.TEXTSPLIT(A346, " "), 1)</f>
        <v>461</v>
      </c>
      <c r="C346" t="str" cm="1">
        <f t="array" ref="C346">INDEX(_xlfn.TEXTSPLIT(B346, "-"), 1)</f>
        <v>461</v>
      </c>
      <c r="D346" t="str" cm="1">
        <f t="array" ref="D346">IFERROR(INDEX(_xlfn.TEXTSPLIT(B346, "-"), 2), "")</f>
        <v/>
      </c>
      <c r="E346" t="str">
        <f t="shared" si="15"/>
        <v>Catania, Naxos and Catania declare independence from Syracuse, Dorian settlers are removed from Catania</v>
      </c>
      <c r="F346" t="str">
        <f t="shared" si="16"/>
        <v/>
      </c>
      <c r="H346" t="b">
        <f t="shared" si="17"/>
        <v>0</v>
      </c>
      <c r="J346" s="3" t="str">
        <v>461</v>
      </c>
      <c r="K346" s="4" t="str">
        <v>Catania, Naxos and Catania declare independence from Syracuse, Dorian settlers are removed from Catania</v>
      </c>
      <c r="P346" t="str">
        <v>465</v>
      </c>
      <c r="Q346" t="str">
        <v>Abydos and Troad join the Delian League</v>
      </c>
    </row>
    <row r="347" spans="1:17" x14ac:dyDescent="0.25">
      <c r="A347" t="s">
        <v>346</v>
      </c>
      <c r="B347" t="str" cm="1">
        <f t="array" ref="B347">INDEX(_xlfn.TEXTSPLIT(A347, " "), 1)</f>
        <v>461</v>
      </c>
      <c r="C347" t="str" cm="1">
        <f t="array" ref="C347">INDEX(_xlfn.TEXTSPLIT(B347, "-"), 1)</f>
        <v>461</v>
      </c>
      <c r="D347" t="str" cm="1">
        <f t="array" ref="D347">IFERROR(INDEX(_xlfn.TEXTSPLIT(B347, "-"), 2), "")</f>
        <v/>
      </c>
      <c r="E347" t="str">
        <f t="shared" si="15"/>
        <v>Kamarina is refounded under the Tyranny of Psaumis</v>
      </c>
      <c r="F347" t="str">
        <f t="shared" si="16"/>
        <v/>
      </c>
      <c r="H347" t="b">
        <f t="shared" si="17"/>
        <v>0</v>
      </c>
      <c r="J347" s="3" t="str">
        <v>461</v>
      </c>
      <c r="K347" s="4" t="str">
        <v>Kamarina is refounded under the Tyranny of Psaumis</v>
      </c>
      <c r="P347" t="str">
        <v>465</v>
      </c>
      <c r="Q347" t="str">
        <v>Thracian Chernessos is annexed by Athens</v>
      </c>
    </row>
    <row r="348" spans="1:17" x14ac:dyDescent="0.25">
      <c r="A348" t="s">
        <v>347</v>
      </c>
      <c r="B348" t="str" cm="1">
        <f t="array" ref="B348">INDEX(_xlfn.TEXTSPLIT(A348, " "), 1)</f>
        <v>461</v>
      </c>
      <c r="C348" t="str" cm="1">
        <f t="array" ref="C348">INDEX(_xlfn.TEXTSPLIT(B348, "-"), 1)</f>
        <v>461</v>
      </c>
      <c r="D348" t="str" cm="1">
        <f t="array" ref="D348">IFERROR(INDEX(_xlfn.TEXTSPLIT(B348, "-"), 2), "")</f>
        <v/>
      </c>
      <c r="E348" t="str">
        <f t="shared" si="15"/>
        <v>Cimon ostracized.</v>
      </c>
      <c r="F348" t="str">
        <f t="shared" si="16"/>
        <v/>
      </c>
      <c r="H348" t="b">
        <f t="shared" si="17"/>
        <v>0</v>
      </c>
      <c r="J348" s="3" t="str">
        <v>461</v>
      </c>
      <c r="K348" s="4" t="str">
        <v>Cimon ostracized.</v>
      </c>
      <c r="P348" t="str">
        <v>465</v>
      </c>
      <c r="Q348" t="str">
        <v>Deinmenes II, Aenesidemus, Thrasybulos and Polyzelos are overthrown by their respective cities</v>
      </c>
    </row>
    <row r="349" spans="1:17" x14ac:dyDescent="0.25">
      <c r="A349" t="s">
        <v>348</v>
      </c>
      <c r="B349" t="str" cm="1">
        <f t="array" ref="B349">INDEX(_xlfn.TEXTSPLIT(A349, " "), 1)</f>
        <v>461</v>
      </c>
      <c r="C349" t="str" cm="1">
        <f t="array" ref="C349">INDEX(_xlfn.TEXTSPLIT(B349, "-"), 1)</f>
        <v>461</v>
      </c>
      <c r="D349" t="str" cm="1">
        <f t="array" ref="D349">IFERROR(INDEX(_xlfn.TEXTSPLIT(B349, "-"), 2), "")</f>
        <v/>
      </c>
      <c r="E349" t="str">
        <f t="shared" si="15"/>
        <v>Thera joins the Peloponnesian League</v>
      </c>
      <c r="F349" t="str">
        <f t="shared" si="16"/>
        <v/>
      </c>
      <c r="H349" t="b">
        <f t="shared" si="17"/>
        <v>0</v>
      </c>
      <c r="J349" s="3" t="str">
        <v>461</v>
      </c>
      <c r="K349" s="4" t="str">
        <v>Thera joins the Peloponnesian League</v>
      </c>
      <c r="P349" t="str">
        <v>463</v>
      </c>
      <c r="Q349" t="str">
        <v>Thasus is impressed into the Delian League</v>
      </c>
    </row>
    <row r="350" spans="1:17" x14ac:dyDescent="0.25">
      <c r="A350" t="s">
        <v>349</v>
      </c>
      <c r="B350" t="str" cm="1">
        <f t="array" ref="B350">INDEX(_xlfn.TEXTSPLIT(A350, " "), 1)</f>
        <v>461</v>
      </c>
      <c r="C350" t="str" cm="1">
        <f t="array" ref="C350">INDEX(_xlfn.TEXTSPLIT(B350, "-"), 1)</f>
        <v>461</v>
      </c>
      <c r="D350" t="str" cm="1">
        <f t="array" ref="D350">IFERROR(INDEX(_xlfn.TEXTSPLIT(B350, "-"), 2), "")</f>
        <v/>
      </c>
      <c r="E350" t="str">
        <f t="shared" si="15"/>
        <v>Messene and Rhegion separate and oust Leophron</v>
      </c>
      <c r="F350" t="str">
        <f t="shared" si="16"/>
        <v/>
      </c>
      <c r="H350" t="b">
        <f t="shared" si="17"/>
        <v>0</v>
      </c>
      <c r="J350" s="3" t="str">
        <v>461</v>
      </c>
      <c r="K350" s="4" t="str">
        <v>Messene and Rhegion separate and oust Leophron</v>
      </c>
      <c r="P350" t="str">
        <v>462</v>
      </c>
      <c r="Q350" t="str">
        <v>Megara leaves the Peloponnesian League</v>
      </c>
    </row>
    <row r="351" spans="1:17" x14ac:dyDescent="0.25">
      <c r="A351" t="s">
        <v>350</v>
      </c>
      <c r="B351" t="str" cm="1">
        <f t="array" ref="B351">INDEX(_xlfn.TEXTSPLIT(A351, " "), 1)</f>
        <v>460</v>
      </c>
      <c r="C351" t="str" cm="1">
        <f t="array" ref="C351">INDEX(_xlfn.TEXTSPLIT(B351, "-"), 1)</f>
        <v>460</v>
      </c>
      <c r="D351" t="str" cm="1">
        <f t="array" ref="D351">IFERROR(INDEX(_xlfn.TEXTSPLIT(B351, "-"), 2), "")</f>
        <v/>
      </c>
      <c r="E351" t="str">
        <f t="shared" si="15"/>
        <v>Taras defeats the Iapygians</v>
      </c>
      <c r="F351" t="str">
        <f t="shared" si="16"/>
        <v/>
      </c>
      <c r="H351" t="b">
        <f t="shared" si="17"/>
        <v>0</v>
      </c>
      <c r="J351" s="3" t="str">
        <v>460</v>
      </c>
      <c r="K351" s="4" t="str">
        <v>Taras defeats the Iapygians</v>
      </c>
      <c r="P351" t="str">
        <v>462</v>
      </c>
      <c r="Q351" t="str">
        <v>--&gt; Cimon elected general each year</v>
      </c>
    </row>
    <row r="352" spans="1:17" x14ac:dyDescent="0.25">
      <c r="A352" t="s">
        <v>351</v>
      </c>
      <c r="B352" t="str" cm="1">
        <f t="array" ref="B352">INDEX(_xlfn.TEXTSPLIT(A352, " "), 1)</f>
        <v>460</v>
      </c>
      <c r="C352" t="str" cm="1">
        <f t="array" ref="C352">INDEX(_xlfn.TEXTSPLIT(B352, "-"), 1)</f>
        <v>460</v>
      </c>
      <c r="D352" t="str" cm="1">
        <f t="array" ref="D352">IFERROR(INDEX(_xlfn.TEXTSPLIT(B352, "-"), 2), "")</f>
        <v/>
      </c>
      <c r="E352" t="str">
        <f t="shared" si="15"/>
        <v>Aetna is founded</v>
      </c>
      <c r="F352" t="str">
        <f t="shared" si="16"/>
        <v/>
      </c>
      <c r="H352" t="b">
        <f t="shared" si="17"/>
        <v>0</v>
      </c>
      <c r="J352" s="3" t="str">
        <v>460</v>
      </c>
      <c r="K352" s="4" t="str">
        <v>Aetna is founded</v>
      </c>
      <c r="P352" t="str">
        <v>461</v>
      </c>
      <c r="Q352" t="str">
        <v>Catania, Naxos and Catania declare independence from Syracuse, Dorian settlers are removed from Catania</v>
      </c>
    </row>
    <row r="353" spans="1:17" x14ac:dyDescent="0.25">
      <c r="A353" t="s">
        <v>352</v>
      </c>
      <c r="B353" t="str" cm="1">
        <f t="array" ref="B353">INDEX(_xlfn.TEXTSPLIT(A353, " "), 1)</f>
        <v>460</v>
      </c>
      <c r="C353" t="str" cm="1">
        <f t="array" ref="C353">INDEX(_xlfn.TEXTSPLIT(B353, "-"), 1)</f>
        <v>460</v>
      </c>
      <c r="D353" t="str" cm="1">
        <f t="array" ref="D353">IFERROR(INDEX(_xlfn.TEXTSPLIT(B353, "-"), 2), "")</f>
        <v/>
      </c>
      <c r="E353" t="str">
        <f t="shared" si="15"/>
        <v>First Peloponnesian War Starts</v>
      </c>
      <c r="F353" t="str">
        <f t="shared" si="16"/>
        <v/>
      </c>
      <c r="H353" t="b">
        <f t="shared" si="17"/>
        <v>0</v>
      </c>
      <c r="J353" s="3" t="str">
        <v>460</v>
      </c>
      <c r="K353" s="4" t="str">
        <v>First Peloponnesian War Starts</v>
      </c>
      <c r="P353" t="str">
        <v>461</v>
      </c>
      <c r="Q353" t="str">
        <v>Kamarina is refounded under the Tyranny of Psaumis</v>
      </c>
    </row>
    <row r="354" spans="1:17" x14ac:dyDescent="0.25">
      <c r="A354" t="s">
        <v>353</v>
      </c>
      <c r="B354" t="str" cm="1">
        <f t="array" ref="B354">INDEX(_xlfn.TEXTSPLIT(A354, " "), 1)</f>
        <v>459</v>
      </c>
      <c r="C354" t="str" cm="1">
        <f t="array" ref="C354">INDEX(_xlfn.TEXTSPLIT(B354, "-"), 1)</f>
        <v>459</v>
      </c>
      <c r="D354" t="str" cm="1">
        <f t="array" ref="D354">IFERROR(INDEX(_xlfn.TEXTSPLIT(B354, "-"), 2), "")</f>
        <v/>
      </c>
      <c r="E354" t="str">
        <f t="shared" si="15"/>
        <v>Aegina is besieged by Athens</v>
      </c>
      <c r="F354" t="str">
        <f t="shared" si="16"/>
        <v/>
      </c>
      <c r="H354" t="b">
        <f t="shared" si="17"/>
        <v>0</v>
      </c>
      <c r="J354" s="3" t="str">
        <v>459</v>
      </c>
      <c r="K354" s="4" t="str">
        <v>Aegina is besieged by Athens</v>
      </c>
      <c r="P354" t="str">
        <v>461</v>
      </c>
      <c r="Q354" t="str">
        <v>Cimon ostracized.</v>
      </c>
    </row>
    <row r="355" spans="1:17" x14ac:dyDescent="0.25">
      <c r="A355" t="s">
        <v>354</v>
      </c>
      <c r="B355" t="str" cm="1">
        <f t="array" ref="B355">INDEX(_xlfn.TEXTSPLIT(A355, " "), 1)</f>
        <v>459</v>
      </c>
      <c r="C355" t="str" cm="1">
        <f t="array" ref="C355">INDEX(_xlfn.TEXTSPLIT(B355, "-"), 1)</f>
        <v>459</v>
      </c>
      <c r="D355" t="str" cm="1">
        <f t="array" ref="D355">IFERROR(INDEX(_xlfn.TEXTSPLIT(B355, "-"), 2), "")</f>
        <v/>
      </c>
      <c r="E355" t="str">
        <f t="shared" si="15"/>
        <v>Morgantina is annexed by Ducetius</v>
      </c>
      <c r="F355" t="str">
        <f t="shared" si="16"/>
        <v/>
      </c>
      <c r="H355" t="b">
        <f t="shared" si="17"/>
        <v>0</v>
      </c>
      <c r="J355" s="3" t="str">
        <v>459</v>
      </c>
      <c r="K355" s="4" t="str">
        <v>Morgantina is annexed by Ducetius</v>
      </c>
      <c r="P355" t="str">
        <v>461</v>
      </c>
      <c r="Q355" t="str">
        <v>Thera joins the Peloponnesian League</v>
      </c>
    </row>
    <row r="356" spans="1:17" x14ac:dyDescent="0.25">
      <c r="A356" t="s">
        <v>355</v>
      </c>
      <c r="B356" t="str" cm="1">
        <f t="array" ref="B356">INDEX(_xlfn.TEXTSPLIT(A356, " "), 1)</f>
        <v>459-455</v>
      </c>
      <c r="C356" t="str" cm="1">
        <f t="array" ref="C356">INDEX(_xlfn.TEXTSPLIT(B356, "-"), 1)</f>
        <v>459</v>
      </c>
      <c r="D356" t="str" cm="1">
        <f t="array" ref="D356">IFERROR(INDEX(_xlfn.TEXTSPLIT(B356, "-"), 2), "")</f>
        <v>455</v>
      </c>
      <c r="E356" t="str">
        <f t="shared" si="15"/>
        <v>Siege of Memphis, destruction of the Athenian fleet by Megabyzus --&gt;</v>
      </c>
      <c r="F356" t="str">
        <f t="shared" si="16"/>
        <v>--&gt; Siege of Memphis, destruction of the Athenian fleet by Megabyzus</v>
      </c>
      <c r="H356" t="b">
        <f t="shared" si="17"/>
        <v>1</v>
      </c>
      <c r="J356" s="3" t="str">
        <v>459</v>
      </c>
      <c r="K356" s="4" t="str">
        <v>Siege of Memphis, destruction of the Athenian fleet by Megabyzus --&gt;</v>
      </c>
      <c r="P356" t="str">
        <v>461</v>
      </c>
      <c r="Q356" t="str">
        <v>Messene and Rhegion separate and oust Leophron</v>
      </c>
    </row>
    <row r="357" spans="1:17" x14ac:dyDescent="0.25">
      <c r="A357" t="s">
        <v>356</v>
      </c>
      <c r="B357" t="str" cm="1">
        <f t="array" ref="B357">INDEX(_xlfn.TEXTSPLIT(A357, " "), 1)</f>
        <v>458</v>
      </c>
      <c r="C357" t="str" cm="1">
        <f t="array" ref="C357">INDEX(_xlfn.TEXTSPLIT(B357, "-"), 1)</f>
        <v>458</v>
      </c>
      <c r="D357" t="str" cm="1">
        <f t="array" ref="D357">IFERROR(INDEX(_xlfn.TEXTSPLIT(B357, "-"), 2), "")</f>
        <v/>
      </c>
      <c r="E357" t="str">
        <f t="shared" si="15"/>
        <v>Imbros is annexed by Athens</v>
      </c>
      <c r="F357" t="str">
        <f t="shared" si="16"/>
        <v/>
      </c>
      <c r="H357" t="b">
        <f t="shared" si="17"/>
        <v>0</v>
      </c>
      <c r="J357" s="3" t="str">
        <v>458</v>
      </c>
      <c r="K357" s="4" t="str">
        <v>Imbros is annexed by Athens</v>
      </c>
      <c r="P357" t="str">
        <v>460</v>
      </c>
      <c r="Q357" t="str">
        <v>Taras defeats the Iapygians</v>
      </c>
    </row>
    <row r="358" spans="1:17" x14ac:dyDescent="0.25">
      <c r="A358" t="s">
        <v>357</v>
      </c>
      <c r="B358" t="str" cm="1">
        <f t="array" ref="B358">INDEX(_xlfn.TEXTSPLIT(A358, " "), 1)</f>
        <v>457</v>
      </c>
      <c r="C358" t="str" cm="1">
        <f t="array" ref="C358">INDEX(_xlfn.TEXTSPLIT(B358, "-"), 1)</f>
        <v>457</v>
      </c>
      <c r="D358" t="str" cm="1">
        <f t="array" ref="D358">IFERROR(INDEX(_xlfn.TEXTSPLIT(B358, "-"), 2), "")</f>
        <v/>
      </c>
      <c r="E358" t="str">
        <f t="shared" si="15"/>
        <v>Aegina is impressed into the Delian League</v>
      </c>
      <c r="F358" t="str">
        <f t="shared" si="16"/>
        <v/>
      </c>
      <c r="H358" t="b">
        <f t="shared" si="17"/>
        <v>0</v>
      </c>
      <c r="J358" s="3" t="str">
        <v>457</v>
      </c>
      <c r="K358" s="4" t="str">
        <v>Aegina is impressed into the Delian League</v>
      </c>
      <c r="P358" t="str">
        <v>460</v>
      </c>
      <c r="Q358" t="str">
        <v>Aetna is founded</v>
      </c>
    </row>
    <row r="359" spans="1:17" x14ac:dyDescent="0.25">
      <c r="A359" t="s">
        <v>358</v>
      </c>
      <c r="B359" t="str" cm="1">
        <f t="array" ref="B359">INDEX(_xlfn.TEXTSPLIT(A359, " "), 1)</f>
        <v>457</v>
      </c>
      <c r="C359" t="str" cm="1">
        <f t="array" ref="C359">INDEX(_xlfn.TEXTSPLIT(B359, "-"), 1)</f>
        <v>457</v>
      </c>
      <c r="D359" t="str" cm="1">
        <f t="array" ref="D359">IFERROR(INDEX(_xlfn.TEXTSPLIT(B359, "-"), 2), "")</f>
        <v/>
      </c>
      <c r="E359" t="str">
        <f t="shared" si="15"/>
        <v>Delphi is annexed by Phocis</v>
      </c>
      <c r="F359" t="str">
        <f t="shared" si="16"/>
        <v/>
      </c>
      <c r="H359" t="b">
        <f t="shared" si="17"/>
        <v>0</v>
      </c>
      <c r="J359" s="3" t="str">
        <v>457</v>
      </c>
      <c r="K359" s="4" t="str">
        <v>Delphi is annexed by Phocis</v>
      </c>
      <c r="P359" t="str">
        <v>460</v>
      </c>
      <c r="Q359" t="str">
        <v>First Peloponnesian War Starts</v>
      </c>
    </row>
    <row r="360" spans="1:17" x14ac:dyDescent="0.25">
      <c r="A360" t="s">
        <v>359</v>
      </c>
      <c r="B360" t="str" cm="1">
        <f t="array" ref="B360">INDEX(_xlfn.TEXTSPLIT(A360, " "), 1)</f>
        <v>457</v>
      </c>
      <c r="C360" t="str" cm="1">
        <f t="array" ref="C360">INDEX(_xlfn.TEXTSPLIT(B360, "-"), 1)</f>
        <v>457</v>
      </c>
      <c r="D360" t="str" cm="1">
        <f t="array" ref="D360">IFERROR(INDEX(_xlfn.TEXTSPLIT(B360, "-"), 2), "")</f>
        <v/>
      </c>
      <c r="E360" t="str">
        <f t="shared" si="15"/>
        <v>Pericles, Athenian statesman begins Golden Age, he was taught by Anaxagoras, who believed in dualistic Universe and atoms.</v>
      </c>
      <c r="F360" t="str">
        <f t="shared" si="16"/>
        <v/>
      </c>
      <c r="H360" t="b">
        <f t="shared" si="17"/>
        <v>0</v>
      </c>
      <c r="J360" s="3" t="str">
        <v>457</v>
      </c>
      <c r="K360" s="4" t="str">
        <v>Pericles, Athenian statesman begins Golden Age, he was taught by Anaxagoras, who believed in dualistic Universe and atoms.</v>
      </c>
      <c r="P360" t="str">
        <v>459</v>
      </c>
      <c r="Q360" t="str">
        <v>Aegina is besieged by Athens</v>
      </c>
    </row>
    <row r="361" spans="1:17" x14ac:dyDescent="0.25">
      <c r="A361" t="s">
        <v>360</v>
      </c>
      <c r="B361" t="str" cm="1">
        <f t="array" ref="B361">INDEX(_xlfn.TEXTSPLIT(A361, " "), 1)</f>
        <v>457</v>
      </c>
      <c r="C361" t="str" cm="1">
        <f t="array" ref="C361">INDEX(_xlfn.TEXTSPLIT(B361, "-"), 1)</f>
        <v>457</v>
      </c>
      <c r="D361" t="str" cm="1">
        <f t="array" ref="D361">IFERROR(INDEX(_xlfn.TEXTSPLIT(B361, "-"), 2), "")</f>
        <v/>
      </c>
      <c r="E361" t="str">
        <f t="shared" si="15"/>
        <v>Boeotia (Except Thebes), Phocis and Locris join the Delian League</v>
      </c>
      <c r="F361" t="str">
        <f t="shared" si="16"/>
        <v/>
      </c>
      <c r="H361" t="b">
        <f t="shared" si="17"/>
        <v>0</v>
      </c>
      <c r="J361" s="3" t="str">
        <v>457</v>
      </c>
      <c r="K361" s="4" t="str">
        <v>Boeotia (Except Thebes), Phocis and Locris join the Delian League</v>
      </c>
      <c r="P361" t="str">
        <v>459</v>
      </c>
      <c r="Q361" t="str">
        <v>Morgantina is annexed by Ducetius</v>
      </c>
    </row>
    <row r="362" spans="1:17" x14ac:dyDescent="0.25">
      <c r="A362" t="s">
        <v>361</v>
      </c>
      <c r="B362" t="str" cm="1">
        <f t="array" ref="B362">INDEX(_xlfn.TEXTSPLIT(A362, " "), 1)</f>
        <v>456</v>
      </c>
      <c r="C362" t="str" cm="1">
        <f t="array" ref="C362">INDEX(_xlfn.TEXTSPLIT(B362, "-"), 1)</f>
        <v>456</v>
      </c>
      <c r="D362" t="str" cm="1">
        <f t="array" ref="D362">IFERROR(INDEX(_xlfn.TEXTSPLIT(B362, "-"), 2), "")</f>
        <v/>
      </c>
      <c r="E362" t="str">
        <f t="shared" si="15"/>
        <v>Gythium is raided by Athens</v>
      </c>
      <c r="F362" t="str">
        <f t="shared" si="16"/>
        <v/>
      </c>
      <c r="H362" t="b">
        <f t="shared" si="17"/>
        <v>0</v>
      </c>
      <c r="J362" s="3" t="str">
        <v>456</v>
      </c>
      <c r="K362" s="4" t="str">
        <v>Gythium is raided by Athens</v>
      </c>
      <c r="P362" t="str">
        <v>459</v>
      </c>
      <c r="Q362" t="str">
        <v>Siege of Memphis, destruction of the Athenian fleet by Megabyzus --&gt;</v>
      </c>
    </row>
    <row r="363" spans="1:17" x14ac:dyDescent="0.25">
      <c r="A363" t="s">
        <v>362</v>
      </c>
      <c r="B363" t="str" cm="1">
        <f t="array" ref="B363">INDEX(_xlfn.TEXTSPLIT(A363, " "), 1)</f>
        <v>456</v>
      </c>
      <c r="C363" t="str" cm="1">
        <f t="array" ref="C363">INDEX(_xlfn.TEXTSPLIT(B363, "-"), 1)</f>
        <v>456</v>
      </c>
      <c r="D363" t="str" cm="1">
        <f t="array" ref="D363">IFERROR(INDEX(_xlfn.TEXTSPLIT(B363, "-"), 2), "")</f>
        <v/>
      </c>
      <c r="E363" t="str">
        <f t="shared" si="15"/>
        <v>Zakynthos joins the Delian League</v>
      </c>
      <c r="F363" t="str">
        <f t="shared" si="16"/>
        <v/>
      </c>
      <c r="H363" t="b">
        <f t="shared" si="17"/>
        <v>0</v>
      </c>
      <c r="J363" s="3" t="str">
        <v>456</v>
      </c>
      <c r="K363" s="4" t="str">
        <v>Zakynthos joins the Delian League</v>
      </c>
      <c r="P363" t="str">
        <v>458</v>
      </c>
      <c r="Q363" t="str">
        <v>Imbros is annexed by Athens</v>
      </c>
    </row>
    <row r="364" spans="1:17" x14ac:dyDescent="0.25">
      <c r="A364" t="s">
        <v>363</v>
      </c>
      <c r="B364" t="str" cm="1">
        <f t="array" ref="B364">INDEX(_xlfn.TEXTSPLIT(A364, " "), 1)</f>
        <v>456</v>
      </c>
      <c r="C364" t="str" cm="1">
        <f t="array" ref="C364">INDEX(_xlfn.TEXTSPLIT(B364, "-"), 1)</f>
        <v>456</v>
      </c>
      <c r="D364" t="str" cm="1">
        <f t="array" ref="D364">IFERROR(INDEX(_xlfn.TEXTSPLIT(B364, "-"), 2), "")</f>
        <v/>
      </c>
      <c r="E364" t="str">
        <f t="shared" si="15"/>
        <v>Castrugiuvanni (Enna) join Ducetius</v>
      </c>
      <c r="F364" t="str">
        <f t="shared" si="16"/>
        <v/>
      </c>
      <c r="H364" t="b">
        <f t="shared" si="17"/>
        <v>0</v>
      </c>
      <c r="J364" s="3" t="str">
        <v>456</v>
      </c>
      <c r="K364" s="4" t="str">
        <v>Castrugiuvanni (Enna) join Ducetius</v>
      </c>
      <c r="P364" t="str">
        <v>457</v>
      </c>
      <c r="Q364" t="str">
        <v>Aegina is impressed into the Delian League</v>
      </c>
    </row>
    <row r="365" spans="1:17" x14ac:dyDescent="0.25">
      <c r="A365" t="s">
        <v>364</v>
      </c>
      <c r="B365" t="str" cm="1">
        <f t="array" ref="B365">INDEX(_xlfn.TEXTSPLIT(A365, " "), 1)</f>
        <v>456</v>
      </c>
      <c r="C365" t="str" cm="1">
        <f t="array" ref="C365">INDEX(_xlfn.TEXTSPLIT(B365, "-"), 1)</f>
        <v>456</v>
      </c>
      <c r="D365" t="str" cm="1">
        <f t="array" ref="D365">IFERROR(INDEX(_xlfn.TEXTSPLIT(B365, "-"), 2), "")</f>
        <v/>
      </c>
      <c r="E365" t="str">
        <f t="shared" si="15"/>
        <v>Aeschylus dies.</v>
      </c>
      <c r="F365" t="str">
        <f t="shared" si="16"/>
        <v/>
      </c>
      <c r="H365" t="b">
        <f t="shared" si="17"/>
        <v>0</v>
      </c>
      <c r="J365" s="3" t="str">
        <v>456</v>
      </c>
      <c r="K365" s="4" t="str">
        <v>Aeschylus dies.</v>
      </c>
      <c r="P365" t="str">
        <v>457</v>
      </c>
      <c r="Q365" t="str">
        <v>Delphi is annexed by Phocis</v>
      </c>
    </row>
    <row r="366" spans="1:17" x14ac:dyDescent="0.25">
      <c r="A366" t="s">
        <v>365</v>
      </c>
      <c r="B366" t="str" cm="1">
        <f t="array" ref="B366">INDEX(_xlfn.TEXTSPLIT(A366, " "), 1)</f>
        <v>455</v>
      </c>
      <c r="C366" t="str" cm="1">
        <f t="array" ref="C366">INDEX(_xlfn.TEXTSPLIT(B366, "-"), 1)</f>
        <v>455</v>
      </c>
      <c r="D366" t="str" cm="1">
        <f t="array" ref="D366">IFERROR(INDEX(_xlfn.TEXTSPLIT(B366, "-"), 2), "")</f>
        <v/>
      </c>
      <c r="E366" t="str">
        <f t="shared" si="15"/>
        <v>Nafpaktos is impressed into the Delian League and settled with Messenian Helots</v>
      </c>
      <c r="F366" t="str">
        <f t="shared" si="16"/>
        <v/>
      </c>
      <c r="H366" t="b">
        <f t="shared" si="17"/>
        <v>0</v>
      </c>
      <c r="J366" s="3" t="str">
        <v>455</v>
      </c>
      <c r="K366" s="4" t="str">
        <v>Nafpaktos is impressed into the Delian League and settled with Messenian Helots</v>
      </c>
      <c r="P366" t="str">
        <v>457</v>
      </c>
      <c r="Q366" t="str">
        <v>Pericles, Athenian statesman begins Golden Age, he was taught by Anaxagoras, who believed in dualistic Universe and atoms.</v>
      </c>
    </row>
    <row r="367" spans="1:17" x14ac:dyDescent="0.25">
      <c r="A367" t="s">
        <v>366</v>
      </c>
      <c r="B367" t="str" cm="1">
        <f t="array" ref="B367">INDEX(_xlfn.TEXTSPLIT(A367, " "), 1)</f>
        <v>454</v>
      </c>
      <c r="C367" t="str" cm="1">
        <f t="array" ref="C367">INDEX(_xlfn.TEXTSPLIT(B367, "-"), 1)</f>
        <v>454</v>
      </c>
      <c r="D367" t="str" cm="1">
        <f t="array" ref="D367">IFERROR(INDEX(_xlfn.TEXTSPLIT(B367, "-"), 2), "")</f>
        <v/>
      </c>
      <c r="E367" t="str">
        <f t="shared" si="15"/>
        <v>Abacaenum is annexed by Ducetius</v>
      </c>
      <c r="F367" t="str">
        <f t="shared" si="16"/>
        <v/>
      </c>
      <c r="H367" t="b">
        <f t="shared" si="17"/>
        <v>0</v>
      </c>
      <c r="J367" s="3" t="str">
        <v>454</v>
      </c>
      <c r="K367" s="4" t="str">
        <v>Abacaenum is annexed by Ducetius</v>
      </c>
      <c r="P367" t="str">
        <v>457</v>
      </c>
      <c r="Q367" t="str">
        <v>Boeotia (Except Thebes), Phocis and Locris join the Delian League</v>
      </c>
    </row>
    <row r="368" spans="1:17" x14ac:dyDescent="0.25">
      <c r="A368" t="s">
        <v>367</v>
      </c>
      <c r="B368" t="str" cm="1">
        <f t="array" ref="B368">INDEX(_xlfn.TEXTSPLIT(A368, " "), 1)</f>
        <v>454</v>
      </c>
      <c r="C368" t="str" cm="1">
        <f t="array" ref="C368">INDEX(_xlfn.TEXTSPLIT(B368, "-"), 1)</f>
        <v>454</v>
      </c>
      <c r="D368" t="str" cm="1">
        <f t="array" ref="D368">IFERROR(INDEX(_xlfn.TEXTSPLIT(B368, "-"), 2), "")</f>
        <v/>
      </c>
      <c r="E368" t="str">
        <f t="shared" si="15"/>
        <v>Movement of Delian treasury to Athens and start of the First Athenian Empire</v>
      </c>
      <c r="F368" t="str">
        <f t="shared" si="16"/>
        <v/>
      </c>
      <c r="H368" t="b">
        <f t="shared" si="17"/>
        <v>0</v>
      </c>
      <c r="J368" s="3" t="str">
        <v>454</v>
      </c>
      <c r="K368" s="4" t="str">
        <v>Movement of Delian treasury to Athens and start of the First Athenian Empire</v>
      </c>
      <c r="P368" t="str">
        <v>456</v>
      </c>
      <c r="Q368" t="str">
        <v>Gythium is raided by Athens</v>
      </c>
    </row>
    <row r="369" spans="1:17" x14ac:dyDescent="0.25">
      <c r="A369" t="s">
        <v>368</v>
      </c>
      <c r="B369" t="str" cm="1">
        <f t="array" ref="B369">INDEX(_xlfn.TEXTSPLIT(A369, " "), 1)</f>
        <v>454</v>
      </c>
      <c r="C369" t="str" cm="1">
        <f t="array" ref="C369">INDEX(_xlfn.TEXTSPLIT(B369, "-"), 1)</f>
        <v>454</v>
      </c>
      <c r="D369" t="str" cm="1">
        <f t="array" ref="D369">IFERROR(INDEX(_xlfn.TEXTSPLIT(B369, "-"), 2), "")</f>
        <v/>
      </c>
      <c r="E369" t="str">
        <f t="shared" si="15"/>
        <v>Athenian annexation of Delos</v>
      </c>
      <c r="F369" t="str">
        <f t="shared" si="16"/>
        <v/>
      </c>
      <c r="H369" t="b">
        <f t="shared" si="17"/>
        <v>0</v>
      </c>
      <c r="J369" s="3" t="str">
        <v>454</v>
      </c>
      <c r="K369" s="4" t="str">
        <v>Athenian annexation of Delos</v>
      </c>
      <c r="P369" t="str">
        <v>456</v>
      </c>
      <c r="Q369" t="str">
        <v>Zakynthos joins the Delian League</v>
      </c>
    </row>
    <row r="370" spans="1:17" x14ac:dyDescent="0.25">
      <c r="A370" t="s">
        <v>369</v>
      </c>
      <c r="B370" t="str" cm="1">
        <f t="array" ref="B370">INDEX(_xlfn.TEXTSPLIT(A370, " "), 1)</f>
        <v>453</v>
      </c>
      <c r="C370" t="str" cm="1">
        <f t="array" ref="C370">INDEX(_xlfn.TEXTSPLIT(B370, "-"), 1)</f>
        <v>453</v>
      </c>
      <c r="D370" t="str" cm="1">
        <f t="array" ref="D370">IFERROR(INDEX(_xlfn.TEXTSPLIT(B370, "-"), 2), "")</f>
        <v/>
      </c>
      <c r="E370" t="str">
        <f t="shared" si="15"/>
        <v>Palike is founded by Ducetius</v>
      </c>
      <c r="F370" t="str">
        <f t="shared" si="16"/>
        <v/>
      </c>
      <c r="H370" t="b">
        <f t="shared" si="17"/>
        <v>0</v>
      </c>
      <c r="J370" s="3" t="str">
        <v>453</v>
      </c>
      <c r="K370" s="4" t="str">
        <v>Palike is founded by Ducetius</v>
      </c>
      <c r="P370" t="str">
        <v>456</v>
      </c>
      <c r="Q370" t="str">
        <v>Castrugiuvanni (Enna) join Ducetius</v>
      </c>
    </row>
    <row r="371" spans="1:17" x14ac:dyDescent="0.25">
      <c r="A371" t="s">
        <v>370</v>
      </c>
      <c r="B371" t="str" cm="1">
        <f t="array" ref="B371">INDEX(_xlfn.TEXTSPLIT(A371, " "), 1)</f>
        <v>452</v>
      </c>
      <c r="C371" t="str" cm="1">
        <f t="array" ref="C371">INDEX(_xlfn.TEXTSPLIT(B371, "-"), 1)</f>
        <v>452</v>
      </c>
      <c r="D371" t="str" cm="1">
        <f t="array" ref="D371">IFERROR(INDEX(_xlfn.TEXTSPLIT(B371, "-"), 2), "")</f>
        <v/>
      </c>
      <c r="E371" t="str">
        <f t="shared" si="15"/>
        <v>Akragas and Aetna are annexed by Ducetius, Ducetius sieges Motyon</v>
      </c>
      <c r="F371" t="str">
        <f t="shared" si="16"/>
        <v/>
      </c>
      <c r="H371" t="b">
        <f t="shared" si="17"/>
        <v>0</v>
      </c>
      <c r="J371" s="3" t="str">
        <v>452</v>
      </c>
      <c r="K371" s="4" t="str">
        <v>Akragas and Aetna are annexed by Ducetius, Ducetius sieges Motyon</v>
      </c>
      <c r="P371" t="str">
        <v>456</v>
      </c>
      <c r="Q371" t="str">
        <v>Aeschylus dies.</v>
      </c>
    </row>
    <row r="372" spans="1:17" x14ac:dyDescent="0.25">
      <c r="A372" t="s">
        <v>371</v>
      </c>
      <c r="B372" t="str" cm="1">
        <f t="array" ref="B372">INDEX(_xlfn.TEXTSPLIT(A372, " "), 1)</f>
        <v>452</v>
      </c>
      <c r="C372" t="str" cm="1">
        <f t="array" ref="C372">INDEX(_xlfn.TEXTSPLIT(B372, "-"), 1)</f>
        <v>452</v>
      </c>
      <c r="D372" t="str" cm="1">
        <f t="array" ref="D372">IFERROR(INDEX(_xlfn.TEXTSPLIT(B372, "-"), 2), "")</f>
        <v/>
      </c>
      <c r="E372" t="str">
        <f t="shared" si="15"/>
        <v>Nea Sybaris is founded by Sybarites</v>
      </c>
      <c r="F372" t="str">
        <f t="shared" si="16"/>
        <v/>
      </c>
      <c r="H372" t="b">
        <f t="shared" si="17"/>
        <v>0</v>
      </c>
      <c r="J372" s="3" t="str">
        <v>452</v>
      </c>
      <c r="K372" s="4" t="str">
        <v>Nea Sybaris is founded by Sybarites</v>
      </c>
      <c r="P372" t="str">
        <v>455</v>
      </c>
      <c r="Q372" t="str">
        <v>Nafpaktos is impressed into the Delian League and settled with Messenian Helots</v>
      </c>
    </row>
    <row r="373" spans="1:17" x14ac:dyDescent="0.25">
      <c r="A373" t="s">
        <v>372</v>
      </c>
      <c r="B373" t="str" cm="1">
        <f t="array" ref="B373">INDEX(_xlfn.TEXTSPLIT(A373, " "), 1)</f>
        <v>451</v>
      </c>
      <c r="C373" t="str" cm="1">
        <f t="array" ref="C373">INDEX(_xlfn.TEXTSPLIT(B373, "-"), 1)</f>
        <v>451</v>
      </c>
      <c r="D373" t="str" cm="1">
        <f t="array" ref="D373">IFERROR(INDEX(_xlfn.TEXTSPLIT(B373, "-"), 2), "")</f>
        <v/>
      </c>
      <c r="E373" t="str">
        <f t="shared" si="15"/>
        <v>Athens besieges Kition</v>
      </c>
      <c r="F373" t="str">
        <f t="shared" si="16"/>
        <v/>
      </c>
      <c r="H373" t="b">
        <f t="shared" si="17"/>
        <v>0</v>
      </c>
      <c r="J373" s="3" t="str">
        <v>451</v>
      </c>
      <c r="K373" s="4" t="str">
        <v>Athens besieges Kition</v>
      </c>
      <c r="P373" t="str">
        <v>455</v>
      </c>
      <c r="Q373" t="str">
        <v>--&gt; Siege of Memphis, destruction of the Athenian fleet by Megabyzus</v>
      </c>
    </row>
    <row r="374" spans="1:17" x14ac:dyDescent="0.25">
      <c r="A374" t="s">
        <v>373</v>
      </c>
      <c r="B374" t="str" cm="1">
        <f t="array" ref="B374">INDEX(_xlfn.TEXTSPLIT(A374, " "), 1)</f>
        <v>451</v>
      </c>
      <c r="C374" t="str" cm="1">
        <f t="array" ref="C374">INDEX(_xlfn.TEXTSPLIT(B374, "-"), 1)</f>
        <v>451</v>
      </c>
      <c r="D374" t="str" cm="1">
        <f t="array" ref="D374">IFERROR(INDEX(_xlfn.TEXTSPLIT(B374, "-"), 2), "")</f>
        <v/>
      </c>
      <c r="E374" t="str">
        <f t="shared" si="15"/>
        <v>Motyon is occupied by Ducetius</v>
      </c>
      <c r="F374" t="str">
        <f t="shared" si="16"/>
        <v/>
      </c>
      <c r="H374" t="b">
        <f t="shared" si="17"/>
        <v>0</v>
      </c>
      <c r="J374" s="3" t="str">
        <v>451</v>
      </c>
      <c r="K374" s="4" t="str">
        <v>Motyon is occupied by Ducetius</v>
      </c>
      <c r="P374" t="str">
        <v>454</v>
      </c>
      <c r="Q374" t="str">
        <v>Abacaenum is annexed by Ducetius</v>
      </c>
    </row>
    <row r="375" spans="1:17" x14ac:dyDescent="0.25">
      <c r="A375" t="s">
        <v>374</v>
      </c>
      <c r="B375" t="str" cm="1">
        <f t="array" ref="B375">INDEX(_xlfn.TEXTSPLIT(A375, " "), 1)</f>
        <v>450</v>
      </c>
      <c r="C375" t="str" cm="1">
        <f t="array" ref="C375">INDEX(_xlfn.TEXTSPLIT(B375, "-"), 1)</f>
        <v>450</v>
      </c>
      <c r="D375" t="str" cm="1">
        <f t="array" ref="D375">IFERROR(INDEX(_xlfn.TEXTSPLIT(B375, "-"), 2), "")</f>
        <v/>
      </c>
      <c r="E375" t="str">
        <f t="shared" si="15"/>
        <v>Naxos becomes a cleurchy</v>
      </c>
      <c r="F375" t="str">
        <f t="shared" si="16"/>
        <v/>
      </c>
      <c r="H375" t="b">
        <f t="shared" si="17"/>
        <v>0</v>
      </c>
      <c r="J375" s="3" t="str">
        <v>450</v>
      </c>
      <c r="K375" s="4" t="str">
        <v>Naxos becomes a cleurchy</v>
      </c>
      <c r="P375" t="str">
        <v>454</v>
      </c>
      <c r="Q375" t="str">
        <v>Movement of Delian treasury to Athens and start of the First Athenian Empire</v>
      </c>
    </row>
    <row r="376" spans="1:17" x14ac:dyDescent="0.25">
      <c r="A376" t="s">
        <v>375</v>
      </c>
      <c r="B376" t="str" cm="1">
        <f t="array" ref="B376">INDEX(_xlfn.TEXTSPLIT(A376, " "), 1)</f>
        <v>450</v>
      </c>
      <c r="C376" t="str" cm="1">
        <f t="array" ref="C376">INDEX(_xlfn.TEXTSPLIT(B376, "-"), 1)</f>
        <v>450</v>
      </c>
      <c r="D376" t="str" cm="1">
        <f t="array" ref="D376">IFERROR(INDEX(_xlfn.TEXTSPLIT(B376, "-"), 2), "")</f>
        <v/>
      </c>
      <c r="E376" t="str">
        <f t="shared" si="15"/>
        <v>Akragas and Motyon are liberated from Ducetius starting a decades long conflict between Syracuse+friends and the Sicels</v>
      </c>
      <c r="F376" t="str">
        <f t="shared" si="16"/>
        <v/>
      </c>
      <c r="H376" t="b">
        <f t="shared" si="17"/>
        <v>0</v>
      </c>
      <c r="J376" s="3" t="str">
        <v>450</v>
      </c>
      <c r="K376" s="4" t="str">
        <v>Akragas and Motyon are liberated from Ducetius starting a decades long conflict between Syracuse+friends and the Sicels</v>
      </c>
      <c r="P376" t="str">
        <v>454</v>
      </c>
      <c r="Q376" t="str">
        <v>Athenian annexation of Delos</v>
      </c>
    </row>
    <row r="377" spans="1:17" x14ac:dyDescent="0.25">
      <c r="A377" t="s">
        <v>376</v>
      </c>
      <c r="B377" t="str" cm="1">
        <f t="array" ref="B377">INDEX(_xlfn.TEXTSPLIT(A377, " "), 1)</f>
        <v>449</v>
      </c>
      <c r="C377" t="str" cm="1">
        <f t="array" ref="C377">INDEX(_xlfn.TEXTSPLIT(B377, "-"), 1)</f>
        <v>449</v>
      </c>
      <c r="D377" t="str" cm="1">
        <f t="array" ref="D377">IFERROR(INDEX(_xlfn.TEXTSPLIT(B377, "-"), 2), "")</f>
        <v/>
      </c>
      <c r="E377" t="str">
        <f t="shared" si="15"/>
        <v>Delphi declares independence from Phocis</v>
      </c>
      <c r="F377" t="str">
        <f t="shared" si="16"/>
        <v/>
      </c>
      <c r="H377" t="b">
        <f t="shared" si="17"/>
        <v>0</v>
      </c>
      <c r="J377" s="3" t="str">
        <v>449</v>
      </c>
      <c r="K377" s="4" t="str">
        <v>Delphi declares independence from Phocis</v>
      </c>
      <c r="P377" t="str">
        <v>453</v>
      </c>
      <c r="Q377" t="str">
        <v>Palike is founded by Ducetius</v>
      </c>
    </row>
    <row r="378" spans="1:17" x14ac:dyDescent="0.25">
      <c r="A378" t="s">
        <v>377</v>
      </c>
      <c r="B378" t="str" cm="1">
        <f t="array" ref="B378">INDEX(_xlfn.TEXTSPLIT(A378, " "), 1)</f>
        <v>449</v>
      </c>
      <c r="C378" t="str" cm="1">
        <f t="array" ref="C378">INDEX(_xlfn.TEXTSPLIT(B378, "-"), 1)</f>
        <v>449</v>
      </c>
      <c r="D378" t="str" cm="1">
        <f t="array" ref="D378">IFERROR(INDEX(_xlfn.TEXTSPLIT(B378, "-"), 2), "")</f>
        <v/>
      </c>
      <c r="E378" t="str">
        <f t="shared" si="15"/>
        <v>Ducetius abandons the Sicel Federation he created and is forced to go into exile at Korinth</v>
      </c>
      <c r="F378" t="str">
        <f t="shared" si="16"/>
        <v/>
      </c>
      <c r="H378" t="b">
        <f t="shared" si="17"/>
        <v>0</v>
      </c>
      <c r="J378" s="3" t="str">
        <v>449</v>
      </c>
      <c r="K378" s="4" t="str">
        <v>Ducetius abandons the Sicel Federation he created and is forced to go into exile at Korinth</v>
      </c>
      <c r="P378" t="str">
        <v>452</v>
      </c>
      <c r="Q378" t="str">
        <v>Akragas and Aetna are annexed by Ducetius, Ducetius sieges Motyon</v>
      </c>
    </row>
    <row r="379" spans="1:17" x14ac:dyDescent="0.25">
      <c r="A379" t="s">
        <v>378</v>
      </c>
      <c r="B379" t="str" cm="1">
        <f t="array" ref="B379">INDEX(_xlfn.TEXTSPLIT(A379, " "), 1)</f>
        <v>449</v>
      </c>
      <c r="C379" t="str" cm="1">
        <f t="array" ref="C379">INDEX(_xlfn.TEXTSPLIT(B379, "-"), 1)</f>
        <v>449</v>
      </c>
      <c r="D379" t="str" cm="1">
        <f t="array" ref="D379">IFERROR(INDEX(_xlfn.TEXTSPLIT(B379, "-"), 2), "")</f>
        <v/>
      </c>
      <c r="E379" t="str">
        <f t="shared" si="15"/>
        <v>Morgantina is annexed Syracuse</v>
      </c>
      <c r="F379" t="str">
        <f t="shared" si="16"/>
        <v/>
      </c>
      <c r="H379" t="b">
        <f t="shared" si="17"/>
        <v>0</v>
      </c>
      <c r="J379" s="3" t="str">
        <v>449</v>
      </c>
      <c r="K379" s="4" t="str">
        <v>Morgantina is annexed Syracuse</v>
      </c>
      <c r="P379" t="str">
        <v>452</v>
      </c>
      <c r="Q379" t="str">
        <v>Nea Sybaris is founded by Sybarites</v>
      </c>
    </row>
    <row r="380" spans="1:17" x14ac:dyDescent="0.25">
      <c r="A380" t="s">
        <v>379</v>
      </c>
      <c r="B380" t="str" cm="1">
        <f t="array" ref="B380">INDEX(_xlfn.TEXTSPLIT(A380, " "), 1)</f>
        <v>449</v>
      </c>
      <c r="C380" t="str" cm="1">
        <f t="array" ref="C380">INDEX(_xlfn.TEXTSPLIT(B380, "-"), 1)</f>
        <v>449</v>
      </c>
      <c r="D380" t="str" cm="1">
        <f t="array" ref="D380">IFERROR(INDEX(_xlfn.TEXTSPLIT(B380, "-"), 2), "")</f>
        <v/>
      </c>
      <c r="E380" t="str">
        <f t="shared" si="15"/>
        <v>Herodotus, Greek Historian, writes History of Greco-Persian War from 490 to 479.</v>
      </c>
      <c r="F380" t="str">
        <f t="shared" si="16"/>
        <v/>
      </c>
      <c r="H380" t="b">
        <f t="shared" si="17"/>
        <v>0</v>
      </c>
      <c r="J380" s="3" t="str">
        <v>449</v>
      </c>
      <c r="K380" s="4" t="str">
        <v>Herodotus, Greek Historian, writes History of Greco-Persian War from 490 to 479.</v>
      </c>
      <c r="P380" t="str">
        <v>451</v>
      </c>
      <c r="Q380" t="str">
        <v>Athens besieges Kition</v>
      </c>
    </row>
    <row r="381" spans="1:17" x14ac:dyDescent="0.25">
      <c r="A381" t="s">
        <v>380</v>
      </c>
      <c r="B381" t="str" cm="1">
        <f t="array" ref="B381">INDEX(_xlfn.TEXTSPLIT(A381, " "), 1)</f>
        <v>448</v>
      </c>
      <c r="C381" t="str" cm="1">
        <f t="array" ref="C381">INDEX(_xlfn.TEXTSPLIT(B381, "-"), 1)</f>
        <v>448</v>
      </c>
      <c r="D381" t="str" cm="1">
        <f t="array" ref="D381">IFERROR(INDEX(_xlfn.TEXTSPLIT(B381, "-"), 2), "")</f>
        <v/>
      </c>
      <c r="E381" t="str">
        <f t="shared" si="15"/>
        <v>Delphi is annexed by Phocis</v>
      </c>
      <c r="F381" t="str">
        <f t="shared" si="16"/>
        <v/>
      </c>
      <c r="H381" t="b">
        <f t="shared" si="17"/>
        <v>0</v>
      </c>
      <c r="J381" s="3" t="str">
        <v>448</v>
      </c>
      <c r="K381" s="4" t="str">
        <v>Delphi is annexed by Phocis</v>
      </c>
      <c r="P381" t="str">
        <v>451</v>
      </c>
      <c r="Q381" t="str">
        <v>Motyon is occupied by Ducetius</v>
      </c>
    </row>
    <row r="382" spans="1:17" x14ac:dyDescent="0.25">
      <c r="A382" t="s">
        <v>381</v>
      </c>
      <c r="B382" t="str" cm="1">
        <f t="array" ref="B382">INDEX(_xlfn.TEXTSPLIT(A382, " "), 1)</f>
        <v>447</v>
      </c>
      <c r="C382" t="str" cm="1">
        <f t="array" ref="C382">INDEX(_xlfn.TEXTSPLIT(B382, "-"), 1)</f>
        <v>447</v>
      </c>
      <c r="D382" t="str" cm="1">
        <f t="array" ref="D382">IFERROR(INDEX(_xlfn.TEXTSPLIT(B382, "-"), 2), "")</f>
        <v/>
      </c>
      <c r="E382" t="str">
        <f t="shared" si="15"/>
        <v>Ictinus and Callicrates, Greek architects, begin construction of the Parthenon.</v>
      </c>
      <c r="F382" t="str">
        <f t="shared" si="16"/>
        <v/>
      </c>
      <c r="H382" t="b">
        <f t="shared" si="17"/>
        <v>0</v>
      </c>
      <c r="J382" s="3" t="str">
        <v>447</v>
      </c>
      <c r="K382" s="4" t="str">
        <v>Ictinus and Callicrates, Greek architects, begin construction of the Parthenon.</v>
      </c>
      <c r="P382" t="str">
        <v>450</v>
      </c>
      <c r="Q382" t="str">
        <v>Naxos becomes a cleurchy</v>
      </c>
    </row>
    <row r="383" spans="1:17" x14ac:dyDescent="0.25">
      <c r="A383" t="s">
        <v>382</v>
      </c>
      <c r="B383" t="str" cm="1">
        <f t="array" ref="B383">INDEX(_xlfn.TEXTSPLIT(A383, " "), 1)</f>
        <v>447</v>
      </c>
      <c r="C383" t="str" cm="1">
        <f t="array" ref="C383">INDEX(_xlfn.TEXTSPLIT(B383, "-"), 1)</f>
        <v>447</v>
      </c>
      <c r="D383" t="str" cm="1">
        <f t="array" ref="D383">IFERROR(INDEX(_xlfn.TEXTSPLIT(B383, "-"), 2), "")</f>
        <v/>
      </c>
      <c r="E383" t="str">
        <f t="shared" si="15"/>
        <v>Nea Sybaris is annexed by Kroton</v>
      </c>
      <c r="F383" t="str">
        <f t="shared" si="16"/>
        <v/>
      </c>
      <c r="H383" t="b">
        <f t="shared" si="17"/>
        <v>0</v>
      </c>
      <c r="J383" s="3" t="str">
        <v>447</v>
      </c>
      <c r="K383" s="4" t="str">
        <v>Nea Sybaris is annexed by Kroton</v>
      </c>
      <c r="P383" t="str">
        <v>450</v>
      </c>
      <c r="Q383" t="str">
        <v>Akragas and Motyon are liberated from Ducetius starting a decades long conflict between Syracuse+friends and the Sicels</v>
      </c>
    </row>
    <row r="384" spans="1:17" x14ac:dyDescent="0.25">
      <c r="A384" t="s">
        <v>383</v>
      </c>
      <c r="B384" t="str" cm="1">
        <f t="array" ref="B384">INDEX(_xlfn.TEXTSPLIT(A384, " "), 1)</f>
        <v>447</v>
      </c>
      <c r="C384" t="str" cm="1">
        <f t="array" ref="C384">INDEX(_xlfn.TEXTSPLIT(B384, "-"), 1)</f>
        <v>447</v>
      </c>
      <c r="D384" t="str" cm="1">
        <f t="array" ref="D384">IFERROR(INDEX(_xlfn.TEXTSPLIT(B384, "-"), 2), "")</f>
        <v/>
      </c>
      <c r="E384" t="str">
        <f t="shared" si="15"/>
        <v>Chalcis leaves the Delian League and is besieged by Athens</v>
      </c>
      <c r="F384" t="str">
        <f t="shared" si="16"/>
        <v/>
      </c>
      <c r="H384" t="b">
        <f t="shared" si="17"/>
        <v>0</v>
      </c>
      <c r="J384" s="3" t="str">
        <v>447</v>
      </c>
      <c r="K384" s="4" t="str">
        <v>Chalcis leaves the Delian League and is besieged by Athens</v>
      </c>
      <c r="P384" t="str">
        <v>449</v>
      </c>
      <c r="Q384" t="str">
        <v>Delphi declares independence from Phocis</v>
      </c>
    </row>
    <row r="385" spans="1:17" x14ac:dyDescent="0.25">
      <c r="A385" t="s">
        <v>384</v>
      </c>
      <c r="B385" t="str" cm="1">
        <f t="array" ref="B385">INDEX(_xlfn.TEXTSPLIT(A385, " "), 1)</f>
        <v>446</v>
      </c>
      <c r="C385" t="str" cm="1">
        <f t="array" ref="C385">INDEX(_xlfn.TEXTSPLIT(B385, "-"), 1)</f>
        <v>446</v>
      </c>
      <c r="D385" t="str" cm="1">
        <f t="array" ref="D385">IFERROR(INDEX(_xlfn.TEXTSPLIT(B385, "-"), 2), "")</f>
        <v/>
      </c>
      <c r="E385" t="str">
        <f t="shared" si="15"/>
        <v>Phocis, Locris and Boeotia leave the Delian League, Boeotia unites into the Boeotian League and joins the Peloponnesian League</v>
      </c>
      <c r="F385" t="str">
        <f t="shared" si="16"/>
        <v/>
      </c>
      <c r="H385" t="b">
        <f t="shared" si="17"/>
        <v>0</v>
      </c>
      <c r="J385" s="3" t="str">
        <v>446</v>
      </c>
      <c r="K385" s="4" t="str">
        <v>Phocis, Locris and Boeotia leave the Delian League, Boeotia unites into the Boeotian League and joins the Peloponnesian League</v>
      </c>
      <c r="P385" t="str">
        <v>449</v>
      </c>
      <c r="Q385" t="str">
        <v>Ducetius abandons the Sicel Federation he created and is forced to go into exile at Korinth</v>
      </c>
    </row>
    <row r="386" spans="1:17" x14ac:dyDescent="0.25">
      <c r="A386" t="s">
        <v>385</v>
      </c>
      <c r="B386" t="str" cm="1">
        <f t="array" ref="B386">INDEX(_xlfn.TEXTSPLIT(A386, " "), 1)</f>
        <v>446</v>
      </c>
      <c r="C386" t="str" cm="1">
        <f t="array" ref="C386">INDEX(_xlfn.TEXTSPLIT(B386, "-"), 1)</f>
        <v>446</v>
      </c>
      <c r="D386" t="str" cm="1">
        <f t="array" ref="D386">IFERROR(INDEX(_xlfn.TEXTSPLIT(B386, "-"), 2), "")</f>
        <v/>
      </c>
      <c r="E386" t="str">
        <f t="shared" si="15"/>
        <v>Megara joins the Peloponnesian League</v>
      </c>
      <c r="F386" t="str">
        <f t="shared" si="16"/>
        <v/>
      </c>
      <c r="H386" t="b">
        <f t="shared" si="17"/>
        <v>0</v>
      </c>
      <c r="J386" s="3" t="str">
        <v>446</v>
      </c>
      <c r="K386" s="4" t="str">
        <v>Megara joins the Peloponnesian League</v>
      </c>
      <c r="P386" t="str">
        <v>449</v>
      </c>
      <c r="Q386" t="str">
        <v>Morgantina is annexed Syracuse</v>
      </c>
    </row>
    <row r="387" spans="1:17" x14ac:dyDescent="0.25">
      <c r="A387" t="s">
        <v>386</v>
      </c>
      <c r="B387" t="str" cm="1">
        <f t="array" ref="B387">INDEX(_xlfn.TEXTSPLIT(A387, " "), 1)</f>
        <v>446</v>
      </c>
      <c r="C387" t="str" cm="1">
        <f t="array" ref="C387">INDEX(_xlfn.TEXTSPLIT(B387, "-"), 1)</f>
        <v>446</v>
      </c>
      <c r="D387" t="str" cm="1">
        <f t="array" ref="D387">IFERROR(INDEX(_xlfn.TEXTSPLIT(B387, "-"), 2), "")</f>
        <v/>
      </c>
      <c r="E387" t="str">
        <f t="shared" ref="E387:E450" si="18">_xlfn.LET(
  _xlpm.szoveg,
  MID(A387, SEARCH(" ", A387) + 1, LEN(A387)),
  IF(ISNUMBER(SEARCH("-",B387)), _xlpm.szoveg &amp; " --&gt;", _xlpm.szoveg)
)</f>
        <v>Kale Akte is founded by Ducetius</v>
      </c>
      <c r="F387" t="str">
        <f t="shared" ref="F387:F450" si="19">_xlfn.LET(
  _xlpm.szoveg,
  MID(A387, SEARCH(" ", A387) + 1, LEN(A387)),
  IF(ISNUMBER(SEARCH("-",B387)), "--&gt; " &amp; _xlpm.szoveg, "")
)</f>
        <v/>
      </c>
      <c r="H387" t="b">
        <f t="shared" ref="H387:H450" si="20">ISNUMBER(SEARCH("-", B387))</f>
        <v>0</v>
      </c>
      <c r="J387" s="3" t="str">
        <v>446</v>
      </c>
      <c r="K387" s="4" t="str">
        <v>Kale Akte is founded by Ducetius</v>
      </c>
      <c r="P387" t="str">
        <v>449</v>
      </c>
      <c r="Q387" t="str">
        <v>Herodotus, Greek Historian, writes History of Greco-Persian War from 490 to 479.</v>
      </c>
    </row>
    <row r="388" spans="1:17" x14ac:dyDescent="0.25">
      <c r="A388" t="s">
        <v>387</v>
      </c>
      <c r="B388" t="str" cm="1">
        <f t="array" ref="B388">INDEX(_xlfn.TEXTSPLIT(A388, " "), 1)</f>
        <v>446</v>
      </c>
      <c r="C388" t="str" cm="1">
        <f t="array" ref="C388">INDEX(_xlfn.TEXTSPLIT(B388, "-"), 1)</f>
        <v>446</v>
      </c>
      <c r="D388" t="str" cm="1">
        <f t="array" ref="D388">IFERROR(INDEX(_xlfn.TEXTSPLIT(B388, "-"), 2), "")</f>
        <v/>
      </c>
      <c r="E388" t="str">
        <f t="shared" si="18"/>
        <v>Achaea and Trozen leave the Peloponnesian League and join the Delian League</v>
      </c>
      <c r="F388" t="str">
        <f t="shared" si="19"/>
        <v/>
      </c>
      <c r="H388" t="b">
        <f t="shared" si="20"/>
        <v>0</v>
      </c>
      <c r="J388" s="3" t="str">
        <v>446</v>
      </c>
      <c r="K388" s="4" t="str">
        <v>Achaea and Trozen leave the Peloponnesian League and join the Delian League</v>
      </c>
      <c r="P388" t="str">
        <v>448</v>
      </c>
      <c r="Q388" t="str">
        <v>Delphi is annexed by Phocis</v>
      </c>
    </row>
    <row r="389" spans="1:17" x14ac:dyDescent="0.25">
      <c r="A389" t="s">
        <v>388</v>
      </c>
      <c r="B389" t="str" cm="1">
        <f t="array" ref="B389">INDEX(_xlfn.TEXTSPLIT(A389, " "), 1)</f>
        <v>446-445</v>
      </c>
      <c r="C389" t="str" cm="1">
        <f t="array" ref="C389">INDEX(_xlfn.TEXTSPLIT(B389, "-"), 1)</f>
        <v>446</v>
      </c>
      <c r="D389" t="str" cm="1">
        <f t="array" ref="D389">IFERROR(INDEX(_xlfn.TEXTSPLIT(B389, "-"), 2), "")</f>
        <v>445</v>
      </c>
      <c r="E389" t="str">
        <f t="shared" si="18"/>
        <v>Euboean Revolt --&gt;</v>
      </c>
      <c r="F389" t="str">
        <f t="shared" si="19"/>
        <v>--&gt; Euboean Revolt</v>
      </c>
      <c r="H389" t="b">
        <f t="shared" si="20"/>
        <v>1</v>
      </c>
      <c r="J389" s="3" t="str">
        <v>446</v>
      </c>
      <c r="K389" s="4" t="str">
        <v>Euboean Revolt --&gt;</v>
      </c>
      <c r="P389" t="str">
        <v>447</v>
      </c>
      <c r="Q389" t="str">
        <v>Ictinus and Callicrates, Greek architects, begin construction of the Parthenon.</v>
      </c>
    </row>
    <row r="390" spans="1:17" x14ac:dyDescent="0.25">
      <c r="A390" t="s">
        <v>389</v>
      </c>
      <c r="B390" t="str" cm="1">
        <f t="array" ref="B390">INDEX(_xlfn.TEXTSPLIT(A390, " "), 1)</f>
        <v>445</v>
      </c>
      <c r="C390" t="str" cm="1">
        <f t="array" ref="C390">INDEX(_xlfn.TEXTSPLIT(B390, "-"), 1)</f>
        <v>445</v>
      </c>
      <c r="D390" t="str" cm="1">
        <f t="array" ref="D390">IFERROR(INDEX(_xlfn.TEXTSPLIT(B390, "-"), 2), "")</f>
        <v/>
      </c>
      <c r="E390" t="str">
        <f t="shared" si="18"/>
        <v>Euboea is impressed into the Delian League</v>
      </c>
      <c r="F390" t="str">
        <f t="shared" si="19"/>
        <v/>
      </c>
      <c r="H390" t="b">
        <f t="shared" si="20"/>
        <v>0</v>
      </c>
      <c r="J390" s="3" t="str">
        <v>445</v>
      </c>
      <c r="K390" s="4" t="str">
        <v>Euboea is impressed into the Delian League</v>
      </c>
      <c r="P390" t="str">
        <v>447</v>
      </c>
      <c r="Q390" t="str">
        <v>Nea Sybaris is annexed by Kroton</v>
      </c>
    </row>
    <row r="391" spans="1:17" x14ac:dyDescent="0.25">
      <c r="A391" t="s">
        <v>390</v>
      </c>
      <c r="B391" t="str" cm="1">
        <f t="array" ref="B391">INDEX(_xlfn.TEXTSPLIT(A391, " "), 1)</f>
        <v>445</v>
      </c>
      <c r="C391" t="str" cm="1">
        <f t="array" ref="C391">INDEX(_xlfn.TEXTSPLIT(B391, "-"), 1)</f>
        <v>445</v>
      </c>
      <c r="D391" t="str" cm="1">
        <f t="array" ref="D391">IFERROR(INDEX(_xlfn.TEXTSPLIT(B391, "-"), 2), "")</f>
        <v/>
      </c>
      <c r="E391" t="str">
        <f t="shared" si="18"/>
        <v>Histiaea becomes an Athenian cleurchy</v>
      </c>
      <c r="F391" t="str">
        <f t="shared" si="19"/>
        <v/>
      </c>
      <c r="H391" t="b">
        <f t="shared" si="20"/>
        <v>0</v>
      </c>
      <c r="J391" s="3" t="str">
        <v>445</v>
      </c>
      <c r="K391" s="4" t="str">
        <v>Histiaea becomes an Athenian cleurchy</v>
      </c>
      <c r="P391" t="str">
        <v>447</v>
      </c>
      <c r="Q391" t="str">
        <v>Chalcis leaves the Delian League and is besieged by Athens</v>
      </c>
    </row>
    <row r="392" spans="1:17" x14ac:dyDescent="0.25">
      <c r="A392" t="s">
        <v>391</v>
      </c>
      <c r="B392" t="str" cm="1">
        <f t="array" ref="B392">INDEX(_xlfn.TEXTSPLIT(A392, " "), 1)</f>
        <v>445</v>
      </c>
      <c r="C392" t="str" cm="1">
        <f t="array" ref="C392">INDEX(_xlfn.TEXTSPLIT(B392, "-"), 1)</f>
        <v>445</v>
      </c>
      <c r="D392" t="str" cm="1">
        <f t="array" ref="D392">IFERROR(INDEX(_xlfn.TEXTSPLIT(B392, "-"), 2), "")</f>
        <v/>
      </c>
      <c r="E392" t="str">
        <f t="shared" si="18"/>
        <v>First Peloponnesian War Ends</v>
      </c>
      <c r="F392" t="str">
        <f t="shared" si="19"/>
        <v/>
      </c>
      <c r="H392" t="b">
        <f t="shared" si="20"/>
        <v>0</v>
      </c>
      <c r="J392" s="3" t="str">
        <v>445</v>
      </c>
      <c r="K392" s="4" t="str">
        <v>First Peloponnesian War Ends</v>
      </c>
      <c r="P392" t="str">
        <v>446</v>
      </c>
      <c r="Q392" t="str">
        <v>Phocis, Locris and Boeotia leave the Delian League, Boeotia unites into the Boeotian League and joins the Peloponnesian League</v>
      </c>
    </row>
    <row r="393" spans="1:17" x14ac:dyDescent="0.25">
      <c r="A393" t="s">
        <v>392</v>
      </c>
      <c r="B393" t="str" cm="1">
        <f t="array" ref="B393">INDEX(_xlfn.TEXTSPLIT(A393, " "), 1)</f>
        <v>445</v>
      </c>
      <c r="C393" t="str" cm="1">
        <f t="array" ref="C393">INDEX(_xlfn.TEXTSPLIT(B393, "-"), 1)</f>
        <v>445</v>
      </c>
      <c r="D393" t="str" cm="1">
        <f t="array" ref="D393">IFERROR(INDEX(_xlfn.TEXTSPLIT(B393, "-"), 2), "")</f>
        <v/>
      </c>
      <c r="E393" t="str">
        <f t="shared" si="18"/>
        <v>Troezen is impressed into the Peloponnesian League</v>
      </c>
      <c r="F393" t="str">
        <f t="shared" si="19"/>
        <v/>
      </c>
      <c r="H393" t="b">
        <f t="shared" si="20"/>
        <v>0</v>
      </c>
      <c r="J393" s="3" t="str">
        <v>445</v>
      </c>
      <c r="K393" s="4" t="str">
        <v>Troezen is impressed into the Peloponnesian League</v>
      </c>
      <c r="P393" t="str">
        <v>446</v>
      </c>
      <c r="Q393" t="str">
        <v>Megara joins the Peloponnesian League</v>
      </c>
    </row>
    <row r="394" spans="1:17" x14ac:dyDescent="0.25">
      <c r="A394" t="s">
        <v>393</v>
      </c>
      <c r="B394" t="str" cm="1">
        <f t="array" ref="B394">INDEX(_xlfn.TEXTSPLIT(A394, " "), 1)</f>
        <v>443</v>
      </c>
      <c r="C394" t="str" cm="1">
        <f t="array" ref="C394">INDEX(_xlfn.TEXTSPLIT(B394, "-"), 1)</f>
        <v>443</v>
      </c>
      <c r="D394" t="str" cm="1">
        <f t="array" ref="D394">IFERROR(INDEX(_xlfn.TEXTSPLIT(B394, "-"), 2), "")</f>
        <v/>
      </c>
      <c r="E394" t="str">
        <f t="shared" si="18"/>
        <v>Thurii is founded by Sybarites and Various Hellenes</v>
      </c>
      <c r="F394" t="str">
        <f t="shared" si="19"/>
        <v/>
      </c>
      <c r="H394" t="b">
        <f t="shared" si="20"/>
        <v>0</v>
      </c>
      <c r="J394" s="3" t="str">
        <v>443</v>
      </c>
      <c r="K394" s="4" t="str">
        <v>Thurii is founded by Sybarites and Various Hellenes</v>
      </c>
      <c r="P394" t="str">
        <v>446</v>
      </c>
      <c r="Q394" t="str">
        <v>Kale Akte is founded by Ducetius</v>
      </c>
    </row>
    <row r="395" spans="1:17" x14ac:dyDescent="0.25">
      <c r="A395" t="s">
        <v>394</v>
      </c>
      <c r="B395" t="str" cm="1">
        <f t="array" ref="B395">INDEX(_xlfn.TEXTSPLIT(A395, " "), 1)</f>
        <v>441</v>
      </c>
      <c r="C395" t="str" cm="1">
        <f t="array" ref="C395">INDEX(_xlfn.TEXTSPLIT(B395, "-"), 1)</f>
        <v>441</v>
      </c>
      <c r="D395" t="str" cm="1">
        <f t="array" ref="D395">IFERROR(INDEX(_xlfn.TEXTSPLIT(B395, "-"), 2), "")</f>
        <v/>
      </c>
      <c r="E395" t="str">
        <f t="shared" si="18"/>
        <v>Euripides, Greek playwright, wins Athenian prize.</v>
      </c>
      <c r="F395" t="str">
        <f t="shared" si="19"/>
        <v/>
      </c>
      <c r="H395" t="b">
        <f t="shared" si="20"/>
        <v>0</v>
      </c>
      <c r="J395" s="3" t="str">
        <v>441</v>
      </c>
      <c r="K395" s="4" t="str">
        <v>Euripides, Greek playwright, wins Athenian prize.</v>
      </c>
      <c r="P395" t="str">
        <v>446</v>
      </c>
      <c r="Q395" t="str">
        <v>Achaea and Trozen leave the Peloponnesian League and join the Delian League</v>
      </c>
    </row>
    <row r="396" spans="1:17" x14ac:dyDescent="0.25">
      <c r="A396" t="s">
        <v>395</v>
      </c>
      <c r="B396" t="str" cm="1">
        <f t="array" ref="B396">INDEX(_xlfn.TEXTSPLIT(A396, " "), 1)</f>
        <v>441</v>
      </c>
      <c r="C396" t="str" cm="1">
        <f t="array" ref="C396">INDEX(_xlfn.TEXTSPLIT(B396, "-"), 1)</f>
        <v>441</v>
      </c>
      <c r="D396" t="str" cm="1">
        <f t="array" ref="D396">IFERROR(INDEX(_xlfn.TEXTSPLIT(B396, "-"), 2), "")</f>
        <v/>
      </c>
      <c r="E396" t="str">
        <f t="shared" si="18"/>
        <v>Sybaris on the Traeis is founded by Sybarites exiled from Thurii</v>
      </c>
      <c r="F396" t="str">
        <f t="shared" si="19"/>
        <v/>
      </c>
      <c r="H396" t="b">
        <f t="shared" si="20"/>
        <v>0</v>
      </c>
      <c r="J396" s="3" t="str">
        <v>441</v>
      </c>
      <c r="K396" s="4" t="str">
        <v>Sybaris on the Traeis is founded by Sybarites exiled from Thurii</v>
      </c>
      <c r="P396" t="str">
        <v>446</v>
      </c>
      <c r="Q396" t="str">
        <v>Euboean Revolt --&gt;</v>
      </c>
    </row>
    <row r="397" spans="1:17" x14ac:dyDescent="0.25">
      <c r="A397" t="s">
        <v>396</v>
      </c>
      <c r="B397" t="str" cm="1">
        <f t="array" ref="B397">INDEX(_xlfn.TEXTSPLIT(A397, " "), 1)</f>
        <v>440</v>
      </c>
      <c r="C397" t="str" cm="1">
        <f t="array" ref="C397">INDEX(_xlfn.TEXTSPLIT(B397, "-"), 1)</f>
        <v>440</v>
      </c>
      <c r="D397" t="str" cm="1">
        <f t="array" ref="D397">IFERROR(INDEX(_xlfn.TEXTSPLIT(B397, "-"), 2), "")</f>
        <v/>
      </c>
      <c r="E397" t="str">
        <f t="shared" si="18"/>
        <v>Samos leaves the Delian League and is besieged by Athens</v>
      </c>
      <c r="F397" t="str">
        <f t="shared" si="19"/>
        <v/>
      </c>
      <c r="H397" t="b">
        <f t="shared" si="20"/>
        <v>0</v>
      </c>
      <c r="J397" s="3" t="str">
        <v>440</v>
      </c>
      <c r="K397" s="4" t="str">
        <v>Samos leaves the Delian League and is besieged by Athens</v>
      </c>
      <c r="P397" t="str">
        <v>445</v>
      </c>
      <c r="Q397" t="str">
        <v>Euboea is impressed into the Delian League</v>
      </c>
    </row>
    <row r="398" spans="1:17" x14ac:dyDescent="0.25">
      <c r="A398" t="s">
        <v>397</v>
      </c>
      <c r="B398" t="str" cm="1">
        <f t="array" ref="B398">INDEX(_xlfn.TEXTSPLIT(A398, " "), 1)</f>
        <v>440</v>
      </c>
      <c r="C398" t="str" cm="1">
        <f t="array" ref="C398">INDEX(_xlfn.TEXTSPLIT(B398, "-"), 1)</f>
        <v>440</v>
      </c>
      <c r="D398" t="str" cm="1">
        <f t="array" ref="D398">IFERROR(INDEX(_xlfn.TEXTSPLIT(B398, "-"), 2), "")</f>
        <v/>
      </c>
      <c r="E398" t="str">
        <f t="shared" si="18"/>
        <v>Palike is destroyed, ending the Sicel Federation</v>
      </c>
      <c r="F398" t="str">
        <f t="shared" si="19"/>
        <v/>
      </c>
      <c r="H398" t="b">
        <f t="shared" si="20"/>
        <v>0</v>
      </c>
      <c r="J398" s="3" t="str">
        <v>440</v>
      </c>
      <c r="K398" s="4" t="str">
        <v>Palike is destroyed, ending the Sicel Federation</v>
      </c>
      <c r="P398" t="str">
        <v>445</v>
      </c>
      <c r="Q398" t="str">
        <v>Histiaea becomes an Athenian cleurchy</v>
      </c>
    </row>
    <row r="399" spans="1:17" x14ac:dyDescent="0.25">
      <c r="A399" t="s">
        <v>398</v>
      </c>
      <c r="B399" t="str" cm="1">
        <f t="array" ref="B399">INDEX(_xlfn.TEXTSPLIT(A399, " "), 1)</f>
        <v>440</v>
      </c>
      <c r="C399" t="str" cm="1">
        <f t="array" ref="C399">INDEX(_xlfn.TEXTSPLIT(B399, "-"), 1)</f>
        <v>440</v>
      </c>
      <c r="D399" t="str" cm="1">
        <f t="array" ref="D399">IFERROR(INDEX(_xlfn.TEXTSPLIT(B399, "-"), 2), "")</f>
        <v/>
      </c>
      <c r="E399" t="str">
        <f t="shared" si="18"/>
        <v>Ducetius dies</v>
      </c>
      <c r="F399" t="str">
        <f t="shared" si="19"/>
        <v/>
      </c>
      <c r="H399" t="b">
        <f t="shared" si="20"/>
        <v>0</v>
      </c>
      <c r="J399" s="3" t="str">
        <v>440</v>
      </c>
      <c r="K399" s="4" t="str">
        <v>Ducetius dies</v>
      </c>
      <c r="P399" t="str">
        <v>445</v>
      </c>
      <c r="Q399" t="str">
        <v>First Peloponnesian War Ends</v>
      </c>
    </row>
    <row r="400" spans="1:17" x14ac:dyDescent="0.25">
      <c r="A400" t="s">
        <v>399</v>
      </c>
      <c r="B400" t="str" cm="1">
        <f t="array" ref="B400">INDEX(_xlfn.TEXTSPLIT(A400, " "), 1)</f>
        <v>439</v>
      </c>
      <c r="C400" t="str" cm="1">
        <f t="array" ref="C400">INDEX(_xlfn.TEXTSPLIT(B400, "-"), 1)</f>
        <v>439</v>
      </c>
      <c r="D400" t="str" cm="1">
        <f t="array" ref="D400">IFERROR(INDEX(_xlfn.TEXTSPLIT(B400, "-"), 2), "")</f>
        <v/>
      </c>
      <c r="E400" t="str">
        <f t="shared" si="18"/>
        <v>Samos is impressed into the Delian League</v>
      </c>
      <c r="F400" t="str">
        <f t="shared" si="19"/>
        <v/>
      </c>
      <c r="H400" t="b">
        <f t="shared" si="20"/>
        <v>0</v>
      </c>
      <c r="J400" s="3" t="str">
        <v>439</v>
      </c>
      <c r="K400" s="4" t="str">
        <v>Samos is impressed into the Delian League</v>
      </c>
      <c r="P400" t="str">
        <v>445</v>
      </c>
      <c r="Q400" t="str">
        <v>Troezen is impressed into the Peloponnesian League</v>
      </c>
    </row>
    <row r="401" spans="1:17" x14ac:dyDescent="0.25">
      <c r="A401" t="s">
        <v>400</v>
      </c>
      <c r="B401" t="str" cm="1">
        <f t="array" ref="B401">INDEX(_xlfn.TEXTSPLIT(A401, " "), 1)</f>
        <v>438</v>
      </c>
      <c r="C401" t="str" cm="1">
        <f t="array" ref="C401">INDEX(_xlfn.TEXTSPLIT(B401, "-"), 1)</f>
        <v>438</v>
      </c>
      <c r="D401" t="str" cm="1">
        <f t="array" ref="D401">IFERROR(INDEX(_xlfn.TEXTSPLIT(B401, "-"), 2), "")</f>
        <v/>
      </c>
      <c r="E401" t="str">
        <f t="shared" si="18"/>
        <v>Founding of the Bosporan Kingdom[10]</v>
      </c>
      <c r="F401" t="str">
        <f t="shared" si="19"/>
        <v/>
      </c>
      <c r="H401" t="b">
        <f t="shared" si="20"/>
        <v>0</v>
      </c>
      <c r="J401" s="3" t="str">
        <v>438</v>
      </c>
      <c r="K401" s="4" t="str">
        <v>Founding of the Bosporan Kingdom[10]</v>
      </c>
      <c r="P401" t="str">
        <v>445</v>
      </c>
      <c r="Q401" t="str">
        <v>--&gt; Euboean Revolt</v>
      </c>
    </row>
    <row r="402" spans="1:17" x14ac:dyDescent="0.25">
      <c r="A402" t="s">
        <v>401</v>
      </c>
      <c r="B402" t="str" cm="1">
        <f t="array" ref="B402">INDEX(_xlfn.TEXTSPLIT(A402, " "), 1)</f>
        <v>437</v>
      </c>
      <c r="C402" t="str" cm="1">
        <f t="array" ref="C402">INDEX(_xlfn.TEXTSPLIT(B402, "-"), 1)</f>
        <v>437</v>
      </c>
      <c r="D402" t="str" cm="1">
        <f t="array" ref="D402">IFERROR(INDEX(_xlfn.TEXTSPLIT(B402, "-"), 2), "")</f>
        <v/>
      </c>
      <c r="E402" t="str">
        <f t="shared" si="18"/>
        <v>Newly founded Amphipolis annexes Eion</v>
      </c>
      <c r="F402" t="str">
        <f t="shared" si="19"/>
        <v/>
      </c>
      <c r="H402" t="b">
        <f t="shared" si="20"/>
        <v>0</v>
      </c>
      <c r="J402" s="3" t="str">
        <v>437</v>
      </c>
      <c r="K402" s="4" t="str">
        <v>Newly founded Amphipolis annexes Eion</v>
      </c>
      <c r="P402" t="str">
        <v>443</v>
      </c>
      <c r="Q402" t="str">
        <v>Thurii is founded by Sybarites and Various Hellenes</v>
      </c>
    </row>
    <row r="403" spans="1:17" x14ac:dyDescent="0.25">
      <c r="A403" t="s">
        <v>402</v>
      </c>
      <c r="B403" t="str" cm="1">
        <f t="array" ref="B403">INDEX(_xlfn.TEXTSPLIT(A403, " "), 1)</f>
        <v>437</v>
      </c>
      <c r="C403" t="str" cm="1">
        <f t="array" ref="C403">INDEX(_xlfn.TEXTSPLIT(B403, "-"), 1)</f>
        <v>437</v>
      </c>
      <c r="D403" t="str" cm="1">
        <f t="array" ref="D403">IFERROR(INDEX(_xlfn.TEXTSPLIT(B403, "-"), 2), "")</f>
        <v/>
      </c>
      <c r="E403" t="str">
        <f t="shared" si="18"/>
        <v>Athens allies with Messapia</v>
      </c>
      <c r="F403" t="str">
        <f t="shared" si="19"/>
        <v/>
      </c>
      <c r="H403" t="b">
        <f t="shared" si="20"/>
        <v>0</v>
      </c>
      <c r="J403" s="3" t="str">
        <v>437</v>
      </c>
      <c r="K403" s="4" t="str">
        <v>Athens allies with Messapia</v>
      </c>
      <c r="P403" t="str">
        <v>441</v>
      </c>
      <c r="Q403" t="str">
        <v>Euripides, Greek playwright, wins Athenian prize.</v>
      </c>
    </row>
    <row r="404" spans="1:17" x14ac:dyDescent="0.25">
      <c r="A404" t="s">
        <v>403</v>
      </c>
      <c r="B404" t="str" cm="1">
        <f t="array" ref="B404">INDEX(_xlfn.TEXTSPLIT(A404, " "), 1)</f>
        <v>436</v>
      </c>
      <c r="C404" t="str" cm="1">
        <f t="array" ref="C404">INDEX(_xlfn.TEXTSPLIT(B404, "-"), 1)</f>
        <v>436</v>
      </c>
      <c r="D404" t="str" cm="1">
        <f t="array" ref="D404">IFERROR(INDEX(_xlfn.TEXTSPLIT(B404, "-"), 2), "")</f>
        <v/>
      </c>
      <c r="E404" t="str">
        <f t="shared" si="18"/>
        <v>Taulantii-Epidamos War</v>
      </c>
      <c r="F404" t="str">
        <f t="shared" si="19"/>
        <v/>
      </c>
      <c r="H404" t="b">
        <f t="shared" si="20"/>
        <v>0</v>
      </c>
      <c r="J404" s="3" t="str">
        <v>436</v>
      </c>
      <c r="K404" s="4" t="str">
        <v>Taulantii-Epidamos War</v>
      </c>
      <c r="P404" t="str">
        <v>441</v>
      </c>
      <c r="Q404" t="str">
        <v>Sybaris on the Traeis is founded by Sybarites exiled from Thurii</v>
      </c>
    </row>
    <row r="405" spans="1:17" x14ac:dyDescent="0.25">
      <c r="A405" t="s">
        <v>404</v>
      </c>
      <c r="B405" t="str" cm="1">
        <f t="array" ref="B405">INDEX(_xlfn.TEXTSPLIT(A405, " "), 1)</f>
        <v>435</v>
      </c>
      <c r="C405" t="str" cm="1">
        <f t="array" ref="C405">INDEX(_xlfn.TEXTSPLIT(B405, "-"), 1)</f>
        <v>435</v>
      </c>
      <c r="D405" t="str" cm="1">
        <f t="array" ref="D405">IFERROR(INDEX(_xlfn.TEXTSPLIT(B405, "-"), 2), "")</f>
        <v/>
      </c>
      <c r="E405" t="str">
        <f t="shared" si="18"/>
        <v>Phidias, Greek sculptor, completes statue of Zeus at Elis, 1 of 7 wonders of the world.</v>
      </c>
      <c r="F405" t="str">
        <f t="shared" si="19"/>
        <v/>
      </c>
      <c r="H405" t="b">
        <f t="shared" si="20"/>
        <v>0</v>
      </c>
      <c r="J405" s="3" t="str">
        <v>435</v>
      </c>
      <c r="K405" s="4" t="str">
        <v>Phidias, Greek sculptor, completes statue of Zeus at Elis, 1 of 7 wonders of the world.</v>
      </c>
      <c r="P405" t="str">
        <v>440</v>
      </c>
      <c r="Q405" t="str">
        <v>Samos leaves the Delian League and is besieged by Athens</v>
      </c>
    </row>
    <row r="406" spans="1:17" x14ac:dyDescent="0.25">
      <c r="A406" t="s">
        <v>405</v>
      </c>
      <c r="B406" t="str" cm="1">
        <f t="array" ref="B406">INDEX(_xlfn.TEXTSPLIT(A406, " "), 1)</f>
        <v>434</v>
      </c>
      <c r="C406" t="str" cm="1">
        <f t="array" ref="C406">INDEX(_xlfn.TEXTSPLIT(B406, "-"), 1)</f>
        <v>434</v>
      </c>
      <c r="D406" t="str" cm="1">
        <f t="array" ref="D406">IFERROR(INDEX(_xlfn.TEXTSPLIT(B406, "-"), 2), "")</f>
        <v/>
      </c>
      <c r="E406" t="str">
        <f t="shared" si="18"/>
        <v>Epidamos becomes a democracy</v>
      </c>
      <c r="F406" t="str">
        <f t="shared" si="19"/>
        <v/>
      </c>
      <c r="H406" t="b">
        <f t="shared" si="20"/>
        <v>0</v>
      </c>
      <c r="J406" s="3" t="str">
        <v>434</v>
      </c>
      <c r="K406" s="4" t="str">
        <v>Epidamos becomes a democracy</v>
      </c>
      <c r="P406" t="str">
        <v>440</v>
      </c>
      <c r="Q406" t="str">
        <v>Palike is destroyed, ending the Sicel Federation</v>
      </c>
    </row>
    <row r="407" spans="1:17" x14ac:dyDescent="0.25">
      <c r="A407" t="s">
        <v>406</v>
      </c>
      <c r="B407" t="str" cm="1">
        <f t="array" ref="B407">INDEX(_xlfn.TEXTSPLIT(A407, " "), 1)</f>
        <v>434</v>
      </c>
      <c r="C407" t="str" cm="1">
        <f t="array" ref="C407">INDEX(_xlfn.TEXTSPLIT(B407, "-"), 1)</f>
        <v>434</v>
      </c>
      <c r="D407" t="str" cm="1">
        <f t="array" ref="D407">IFERROR(INDEX(_xlfn.TEXTSPLIT(B407, "-"), 2), "")</f>
        <v/>
      </c>
      <c r="E407" t="str">
        <f t="shared" si="18"/>
        <v>Epidamos is annexed by Korinth</v>
      </c>
      <c r="F407" t="str">
        <f t="shared" si="19"/>
        <v/>
      </c>
      <c r="H407" t="b">
        <f t="shared" si="20"/>
        <v>0</v>
      </c>
      <c r="J407" s="3" t="str">
        <v>434</v>
      </c>
      <c r="K407" s="4" t="str">
        <v>Epidamos is annexed by Korinth</v>
      </c>
      <c r="P407" t="str">
        <v>440</v>
      </c>
      <c r="Q407" t="str">
        <v>Ducetius dies</v>
      </c>
    </row>
    <row r="408" spans="1:17" x14ac:dyDescent="0.25">
      <c r="A408" t="s">
        <v>407</v>
      </c>
      <c r="B408" t="str" cm="1">
        <f t="array" ref="B408">INDEX(_xlfn.TEXTSPLIT(A408, " "), 1)</f>
        <v>434</v>
      </c>
      <c r="C408" t="str" cm="1">
        <f t="array" ref="C408">INDEX(_xlfn.TEXTSPLIT(B408, "-"), 1)</f>
        <v>434</v>
      </c>
      <c r="D408" t="str" cm="1">
        <f t="array" ref="D408">IFERROR(INDEX(_xlfn.TEXTSPLIT(B408, "-"), 2), "")</f>
        <v/>
      </c>
      <c r="E408" t="str">
        <f t="shared" si="18"/>
        <v>Kerkyra allies with Taulantii and besiege Epidamos</v>
      </c>
      <c r="F408" t="str">
        <f t="shared" si="19"/>
        <v/>
      </c>
      <c r="H408" t="b">
        <f t="shared" si="20"/>
        <v>0</v>
      </c>
      <c r="J408" s="3" t="str">
        <v>434</v>
      </c>
      <c r="K408" s="4" t="str">
        <v>Kerkyra allies with Taulantii and besiege Epidamos</v>
      </c>
      <c r="P408" t="str">
        <v>439</v>
      </c>
      <c r="Q408" t="str">
        <v>Samos is impressed into the Delian League</v>
      </c>
    </row>
    <row r="409" spans="1:17" x14ac:dyDescent="0.25">
      <c r="A409" t="s">
        <v>408</v>
      </c>
      <c r="B409" t="str" cm="1">
        <f t="array" ref="B409">INDEX(_xlfn.TEXTSPLIT(A409, " "), 1)</f>
        <v>434</v>
      </c>
      <c r="C409" t="str" cm="1">
        <f t="array" ref="C409">INDEX(_xlfn.TEXTSPLIT(B409, "-"), 1)</f>
        <v>434</v>
      </c>
      <c r="D409" t="str" cm="1">
        <f t="array" ref="D409">IFERROR(INDEX(_xlfn.TEXTSPLIT(B409, "-"), 2), "")</f>
        <v/>
      </c>
      <c r="E409" t="str">
        <f t="shared" si="18"/>
        <v>Kerkyra seizes Outer Epidamos (City)</v>
      </c>
      <c r="F409" t="str">
        <f t="shared" si="19"/>
        <v/>
      </c>
      <c r="H409" t="b">
        <f t="shared" si="20"/>
        <v>0</v>
      </c>
      <c r="J409" s="3" t="str">
        <v>434</v>
      </c>
      <c r="K409" s="4" t="str">
        <v>Kerkyra seizes Outer Epidamos (City)</v>
      </c>
      <c r="P409" t="str">
        <v>438</v>
      </c>
      <c r="Q409" t="str">
        <v>Founding of the Bosporan Kingdom[10]</v>
      </c>
    </row>
    <row r="410" spans="1:17" x14ac:dyDescent="0.25">
      <c r="A410" t="s">
        <v>409</v>
      </c>
      <c r="B410" t="str" cm="1">
        <f t="array" ref="B410">INDEX(_xlfn.TEXTSPLIT(A410, " "), 1)</f>
        <v>434</v>
      </c>
      <c r="C410" t="str" cm="1">
        <f t="array" ref="C410">INDEX(_xlfn.TEXTSPLIT(B410, "-"), 1)</f>
        <v>434</v>
      </c>
      <c r="D410" t="str" cm="1">
        <f t="array" ref="D410">IFERROR(INDEX(_xlfn.TEXTSPLIT(B410, "-"), 2), "")</f>
        <v/>
      </c>
      <c r="E410" t="str">
        <f t="shared" si="18"/>
        <v>Battle of Leukimme</v>
      </c>
      <c r="F410" t="str">
        <f t="shared" si="19"/>
        <v/>
      </c>
      <c r="H410" t="b">
        <f t="shared" si="20"/>
        <v>0</v>
      </c>
      <c r="J410" s="3" t="str">
        <v>434</v>
      </c>
      <c r="K410" s="4" t="str">
        <v>Battle of Leukimme</v>
      </c>
      <c r="P410" t="str">
        <v>437</v>
      </c>
      <c r="Q410" t="str">
        <v>Newly founded Amphipolis annexes Eion</v>
      </c>
    </row>
    <row r="411" spans="1:17" x14ac:dyDescent="0.25">
      <c r="A411" t="s">
        <v>410</v>
      </c>
      <c r="B411" t="str" cm="1">
        <f t="array" ref="B411">INDEX(_xlfn.TEXTSPLIT(A411, " "), 1)</f>
        <v>434</v>
      </c>
      <c r="C411" t="str" cm="1">
        <f t="array" ref="C411">INDEX(_xlfn.TEXTSPLIT(B411, "-"), 1)</f>
        <v>434</v>
      </c>
      <c r="D411" t="str" cm="1">
        <f t="array" ref="D411">IFERROR(INDEX(_xlfn.TEXTSPLIT(B411, "-"), 2), "")</f>
        <v/>
      </c>
      <c r="E411" t="str">
        <f t="shared" si="18"/>
        <v>Kerkyra raids Kyllene</v>
      </c>
      <c r="F411" t="str">
        <f t="shared" si="19"/>
        <v/>
      </c>
      <c r="H411" t="b">
        <f t="shared" si="20"/>
        <v>0</v>
      </c>
      <c r="J411" s="3" t="str">
        <v>434</v>
      </c>
      <c r="K411" s="4" t="str">
        <v>Kerkyra raids Kyllene</v>
      </c>
      <c r="P411" t="str">
        <v>437</v>
      </c>
      <c r="Q411" t="str">
        <v>Athens allies with Messapia</v>
      </c>
    </row>
    <row r="412" spans="1:17" x14ac:dyDescent="0.25">
      <c r="A412" t="s">
        <v>411</v>
      </c>
      <c r="B412" t="str" cm="1">
        <f t="array" ref="B412">INDEX(_xlfn.TEXTSPLIT(A412, " "), 1)</f>
        <v>434</v>
      </c>
      <c r="C412" t="str" cm="1">
        <f t="array" ref="C412">INDEX(_xlfn.TEXTSPLIT(B412, "-"), 1)</f>
        <v>434</v>
      </c>
      <c r="D412" t="str" cm="1">
        <f t="array" ref="D412">IFERROR(INDEX(_xlfn.TEXTSPLIT(B412, "-"), 2), "")</f>
        <v/>
      </c>
      <c r="E412" t="str">
        <f t="shared" si="18"/>
        <v>Kerkyra joins Delian League</v>
      </c>
      <c r="F412" t="str">
        <f t="shared" si="19"/>
        <v/>
      </c>
      <c r="H412" t="b">
        <f t="shared" si="20"/>
        <v>0</v>
      </c>
      <c r="J412" s="3" t="str">
        <v>434</v>
      </c>
      <c r="K412" s="4" t="str">
        <v>Kerkyra joins Delian League</v>
      </c>
      <c r="P412" t="str">
        <v>436</v>
      </c>
      <c r="Q412" t="str">
        <v>Taulantii-Epidamos War</v>
      </c>
    </row>
    <row r="413" spans="1:17" x14ac:dyDescent="0.25">
      <c r="A413" t="s">
        <v>412</v>
      </c>
      <c r="B413" t="str" cm="1">
        <f t="array" ref="B413">INDEX(_xlfn.TEXTSPLIT(A413, " "), 1)</f>
        <v>433</v>
      </c>
      <c r="C413" t="str" cm="1">
        <f t="array" ref="C413">INDEX(_xlfn.TEXTSPLIT(B413, "-"), 1)</f>
        <v>433</v>
      </c>
      <c r="D413" t="str" cm="1">
        <f t="array" ref="D413">IFERROR(INDEX(_xlfn.TEXTSPLIT(B413, "-"), 2), "")</f>
        <v/>
      </c>
      <c r="E413" t="str">
        <f t="shared" si="18"/>
        <v>Battle of Sybota</v>
      </c>
      <c r="F413" t="str">
        <f t="shared" si="19"/>
        <v/>
      </c>
      <c r="H413" t="b">
        <f t="shared" si="20"/>
        <v>0</v>
      </c>
      <c r="J413" s="3" t="str">
        <v>433</v>
      </c>
      <c r="K413" s="4" t="str">
        <v>Battle of Sybota</v>
      </c>
      <c r="P413" t="str">
        <v>435</v>
      </c>
      <c r="Q413" t="str">
        <v>Phidias, Greek sculptor, completes statue of Zeus at Elis, 1 of 7 wonders of the world.</v>
      </c>
    </row>
    <row r="414" spans="1:17" x14ac:dyDescent="0.25">
      <c r="A414" t="s">
        <v>413</v>
      </c>
      <c r="B414" t="str" cm="1">
        <f t="array" ref="B414">INDEX(_xlfn.TEXTSPLIT(A414, " "), 1)</f>
        <v>433</v>
      </c>
      <c r="C414" t="str" cm="1">
        <f t="array" ref="C414">INDEX(_xlfn.TEXTSPLIT(B414, "-"), 1)</f>
        <v>433</v>
      </c>
      <c r="D414" t="str" cm="1">
        <f t="array" ref="D414">IFERROR(INDEX(_xlfn.TEXTSPLIT(B414, "-"), 2), "")</f>
        <v/>
      </c>
      <c r="E414" t="str">
        <f t="shared" si="18"/>
        <v>Anactorium is annexed by Korinth</v>
      </c>
      <c r="F414" t="str">
        <f t="shared" si="19"/>
        <v/>
      </c>
      <c r="H414" t="b">
        <f t="shared" si="20"/>
        <v>0</v>
      </c>
      <c r="J414" s="3" t="str">
        <v>433</v>
      </c>
      <c r="K414" s="4" t="str">
        <v>Anactorium is annexed by Korinth</v>
      </c>
      <c r="P414" t="str">
        <v>434</v>
      </c>
      <c r="Q414" t="str">
        <v>Epidamos becomes a democracy</v>
      </c>
    </row>
    <row r="415" spans="1:17" x14ac:dyDescent="0.25">
      <c r="A415" t="s">
        <v>414</v>
      </c>
      <c r="B415" t="str" cm="1">
        <f t="array" ref="B415">INDEX(_xlfn.TEXTSPLIT(A415, " "), 1)</f>
        <v>432</v>
      </c>
      <c r="C415" t="str" cm="1">
        <f t="array" ref="C415">INDEX(_xlfn.TEXTSPLIT(B415, "-"), 1)</f>
        <v>432</v>
      </c>
      <c r="D415" t="str" cm="1">
        <f t="array" ref="D415">IFERROR(INDEX(_xlfn.TEXTSPLIT(B415, "-"), 2), "")</f>
        <v/>
      </c>
      <c r="E415" t="str">
        <f t="shared" si="18"/>
        <v>Psaumis dies</v>
      </c>
      <c r="F415" t="str">
        <f t="shared" si="19"/>
        <v/>
      </c>
      <c r="H415" t="b">
        <f t="shared" si="20"/>
        <v>0</v>
      </c>
      <c r="J415" s="3" t="str">
        <v>432</v>
      </c>
      <c r="K415" s="4" t="str">
        <v>Psaumis dies</v>
      </c>
      <c r="P415" t="str">
        <v>434</v>
      </c>
      <c r="Q415" t="str">
        <v>Epidamos is annexed by Korinth</v>
      </c>
    </row>
    <row r="416" spans="1:17" x14ac:dyDescent="0.25">
      <c r="A416" t="s">
        <v>415</v>
      </c>
      <c r="B416" t="str" cm="1">
        <f t="array" ref="B416">INDEX(_xlfn.TEXTSPLIT(A416, " "), 1)</f>
        <v>432</v>
      </c>
      <c r="C416" t="str" cm="1">
        <f t="array" ref="C416">INDEX(_xlfn.TEXTSPLIT(B416, "-"), 1)</f>
        <v>432</v>
      </c>
      <c r="D416" t="str" cm="1">
        <f t="array" ref="D416">IFERROR(INDEX(_xlfn.TEXTSPLIT(B416, "-"), 2), "")</f>
        <v/>
      </c>
      <c r="E416" t="str">
        <f t="shared" si="18"/>
        <v>Potidaea leaves the Delian League and is sieged by Athens</v>
      </c>
      <c r="F416" t="str">
        <f t="shared" si="19"/>
        <v/>
      </c>
      <c r="H416" t="b">
        <f t="shared" si="20"/>
        <v>0</v>
      </c>
      <c r="J416" s="3" t="str">
        <v>432</v>
      </c>
      <c r="K416" s="4" t="str">
        <v>Potidaea leaves the Delian League and is sieged by Athens</v>
      </c>
      <c r="P416" t="str">
        <v>434</v>
      </c>
      <c r="Q416" t="str">
        <v>Kerkyra allies with Taulantii and besiege Epidamos</v>
      </c>
    </row>
    <row r="417" spans="1:17" x14ac:dyDescent="0.25">
      <c r="A417" t="s">
        <v>416</v>
      </c>
      <c r="B417" t="str" cm="1">
        <f t="array" ref="B417">INDEX(_xlfn.TEXTSPLIT(A417, " "), 1)</f>
        <v>432</v>
      </c>
      <c r="C417" t="str" cm="1">
        <f t="array" ref="C417">INDEX(_xlfn.TEXTSPLIT(B417, "-"), 1)</f>
        <v>432</v>
      </c>
      <c r="D417" t="str" cm="1">
        <f t="array" ref="D417">IFERROR(INDEX(_xlfn.TEXTSPLIT(B417, "-"), 2), "")</f>
        <v/>
      </c>
      <c r="E417" t="str">
        <f t="shared" si="18"/>
        <v>Pydna is besieged by Athens</v>
      </c>
      <c r="F417" t="str">
        <f t="shared" si="19"/>
        <v/>
      </c>
      <c r="H417" t="b">
        <f t="shared" si="20"/>
        <v>0</v>
      </c>
      <c r="J417" s="3" t="str">
        <v>432</v>
      </c>
      <c r="K417" s="4" t="str">
        <v>Pydna is besieged by Athens</v>
      </c>
      <c r="P417" t="str">
        <v>434</v>
      </c>
      <c r="Q417" t="str">
        <v>Kerkyra seizes Outer Epidamos (City)</v>
      </c>
    </row>
    <row r="418" spans="1:17" x14ac:dyDescent="0.25">
      <c r="A418" t="s">
        <v>417</v>
      </c>
      <c r="B418" t="str" cm="1">
        <f t="array" ref="B418">INDEX(_xlfn.TEXTSPLIT(A418, " "), 1)</f>
        <v>432</v>
      </c>
      <c r="C418" t="str" cm="1">
        <f t="array" ref="C418">INDEX(_xlfn.TEXTSPLIT(B418, "-"), 1)</f>
        <v>432</v>
      </c>
      <c r="D418" t="str" cm="1">
        <f t="array" ref="D418">IFERROR(INDEX(_xlfn.TEXTSPLIT(B418, "-"), 2), "")</f>
        <v/>
      </c>
      <c r="E418" t="str">
        <f t="shared" si="18"/>
        <v>End of "Golden Age" of Athens</v>
      </c>
      <c r="F418" t="str">
        <f t="shared" si="19"/>
        <v/>
      </c>
      <c r="H418" t="b">
        <f t="shared" si="20"/>
        <v>0</v>
      </c>
      <c r="J418" s="3" t="str">
        <v>432</v>
      </c>
      <c r="K418" s="4" t="str">
        <v>End of "Golden Age" of Athens</v>
      </c>
      <c r="P418" t="str">
        <v>434</v>
      </c>
      <c r="Q418" t="str">
        <v>Battle of Leukimme</v>
      </c>
    </row>
    <row r="419" spans="1:17" x14ac:dyDescent="0.25">
      <c r="A419" t="s">
        <v>418</v>
      </c>
      <c r="B419" t="str" cm="1">
        <f t="array" ref="B419">INDEX(_xlfn.TEXTSPLIT(A419, " "), 1)</f>
        <v>431</v>
      </c>
      <c r="C419" t="str" cm="1">
        <f t="array" ref="C419">INDEX(_xlfn.TEXTSPLIT(B419, "-"), 1)</f>
        <v>431</v>
      </c>
      <c r="D419" t="str" cm="1">
        <f t="array" ref="D419">IFERROR(INDEX(_xlfn.TEXTSPLIT(B419, "-"), 2), "")</f>
        <v/>
      </c>
      <c r="E419" t="str">
        <f t="shared" si="18"/>
        <v>Sparta commanded by King Archidamus II prepares to destroy Athens thus starting the Peloponnesian War.</v>
      </c>
      <c r="F419" t="str">
        <f t="shared" si="19"/>
        <v/>
      </c>
      <c r="H419" t="b">
        <f t="shared" si="20"/>
        <v>0</v>
      </c>
      <c r="J419" s="3" t="str">
        <v>431</v>
      </c>
      <c r="K419" s="4" t="str">
        <v>Sparta commanded by King Archidamus II prepares to destroy Athens thus starting the Peloponnesian War.</v>
      </c>
      <c r="P419" t="str">
        <v>434</v>
      </c>
      <c r="Q419" t="str">
        <v>Kerkyra raids Kyllene</v>
      </c>
    </row>
    <row r="420" spans="1:17" x14ac:dyDescent="0.25">
      <c r="A420" t="s">
        <v>419</v>
      </c>
      <c r="B420" t="str" cm="1">
        <f t="array" ref="B420">INDEX(_xlfn.TEXTSPLIT(A420, " "), 1)</f>
        <v>431</v>
      </c>
      <c r="C420" t="str" cm="1">
        <f t="array" ref="C420">INDEX(_xlfn.TEXTSPLIT(B420, "-"), 1)</f>
        <v>431</v>
      </c>
      <c r="D420" t="str" cm="1">
        <f t="array" ref="D420">IFERROR(INDEX(_xlfn.TEXTSPLIT(B420, "-"), 2), "")</f>
        <v/>
      </c>
      <c r="E420" t="str">
        <f t="shared" si="18"/>
        <v>Plataea is besieged by Thebes</v>
      </c>
      <c r="F420" t="str">
        <f t="shared" si="19"/>
        <v/>
      </c>
      <c r="H420" t="b">
        <f t="shared" si="20"/>
        <v>0</v>
      </c>
      <c r="J420" s="3" t="str">
        <v>431</v>
      </c>
      <c r="K420" s="4" t="str">
        <v>Plataea is besieged by Thebes</v>
      </c>
      <c r="P420" t="str">
        <v>434</v>
      </c>
      <c r="Q420" t="str">
        <v>Kerkyra joins Delian League</v>
      </c>
    </row>
    <row r="421" spans="1:17" x14ac:dyDescent="0.25">
      <c r="A421" t="s">
        <v>420</v>
      </c>
      <c r="B421" t="str" cm="1">
        <f t="array" ref="B421">INDEX(_xlfn.TEXTSPLIT(A421, " "), 1)</f>
        <v>431</v>
      </c>
      <c r="C421" t="str" cm="1">
        <f t="array" ref="C421">INDEX(_xlfn.TEXTSPLIT(B421, "-"), 1)</f>
        <v>431</v>
      </c>
      <c r="D421" t="str" cm="1">
        <f t="array" ref="D421">IFERROR(INDEX(_xlfn.TEXTSPLIT(B421, "-"), 2), "")</f>
        <v/>
      </c>
      <c r="E421" t="str">
        <f t="shared" si="18"/>
        <v>Pagae and Atalanta is occupied by Athens</v>
      </c>
      <c r="F421" t="str">
        <f t="shared" si="19"/>
        <v/>
      </c>
      <c r="H421" t="b">
        <f t="shared" si="20"/>
        <v>0</v>
      </c>
      <c r="J421" s="3" t="str">
        <v>431</v>
      </c>
      <c r="K421" s="4" t="str">
        <v>Pagae and Atalanta is occupied by Athens</v>
      </c>
      <c r="P421" t="str">
        <v>433</v>
      </c>
      <c r="Q421" t="str">
        <v>Battle of Sybota</v>
      </c>
    </row>
    <row r="422" spans="1:17" x14ac:dyDescent="0.25">
      <c r="A422" t="s">
        <v>421</v>
      </c>
      <c r="B422" t="str" cm="1">
        <f t="array" ref="B422">INDEX(_xlfn.TEXTSPLIT(A422, " "), 1)</f>
        <v>431</v>
      </c>
      <c r="C422" t="str" cm="1">
        <f t="array" ref="C422">INDEX(_xlfn.TEXTSPLIT(B422, "-"), 1)</f>
        <v>431</v>
      </c>
      <c r="D422" t="str" cm="1">
        <f t="array" ref="D422">IFERROR(INDEX(_xlfn.TEXTSPLIT(B422, "-"), 2), "")</f>
        <v/>
      </c>
      <c r="E422" t="str">
        <f t="shared" si="18"/>
        <v>Aegina is annexed by Athens</v>
      </c>
      <c r="F422" t="str">
        <f t="shared" si="19"/>
        <v/>
      </c>
      <c r="H422" t="b">
        <f t="shared" si="20"/>
        <v>0</v>
      </c>
      <c r="J422" s="3" t="str">
        <v>431</v>
      </c>
      <c r="K422" s="4" t="str">
        <v>Aegina is annexed by Athens</v>
      </c>
      <c r="P422" t="str">
        <v>433</v>
      </c>
      <c r="Q422" t="str">
        <v>Anactorium is annexed by Korinth</v>
      </c>
    </row>
    <row r="423" spans="1:17" x14ac:dyDescent="0.25">
      <c r="A423" t="s">
        <v>422</v>
      </c>
      <c r="B423" t="str" cm="1">
        <f t="array" ref="B423">INDEX(_xlfn.TEXTSPLIT(A423, " "), 1)</f>
        <v>431</v>
      </c>
      <c r="C423" t="str" cm="1">
        <f t="array" ref="C423">INDEX(_xlfn.TEXTSPLIT(B423, "-"), 1)</f>
        <v>431</v>
      </c>
      <c r="D423" t="str" cm="1">
        <f t="array" ref="D423">IFERROR(INDEX(_xlfn.TEXTSPLIT(B423, "-"), 2), "")</f>
        <v/>
      </c>
      <c r="E423" t="str">
        <f t="shared" si="18"/>
        <v>Empedocles, Greek doctor, believes body has Four Temperaments.</v>
      </c>
      <c r="F423" t="str">
        <f t="shared" si="19"/>
        <v/>
      </c>
      <c r="H423" t="b">
        <f t="shared" si="20"/>
        <v>0</v>
      </c>
      <c r="J423" s="3" t="str">
        <v>431</v>
      </c>
      <c r="K423" s="4" t="str">
        <v>Empedocles, Greek doctor, believes body has Four Temperaments.</v>
      </c>
      <c r="P423" t="str">
        <v>432</v>
      </c>
      <c r="Q423" t="str">
        <v>Psaumis dies</v>
      </c>
    </row>
    <row r="424" spans="1:17" x14ac:dyDescent="0.25">
      <c r="A424" t="s">
        <v>423</v>
      </c>
      <c r="B424" t="str" cm="1">
        <f t="array" ref="B424">INDEX(_xlfn.TEXTSPLIT(A424, " "), 1)</f>
        <v>430</v>
      </c>
      <c r="C424" t="str" cm="1">
        <f t="array" ref="C424">INDEX(_xlfn.TEXTSPLIT(B424, "-"), 1)</f>
        <v>430</v>
      </c>
      <c r="D424" t="str" cm="1">
        <f t="array" ref="D424">IFERROR(INDEX(_xlfn.TEXTSPLIT(B424, "-"), 2), "")</f>
        <v/>
      </c>
      <c r="E424" t="str">
        <f t="shared" si="18"/>
        <v>Athens abandons the Siege of Pydna</v>
      </c>
      <c r="F424" t="str">
        <f t="shared" si="19"/>
        <v/>
      </c>
      <c r="H424" t="b">
        <f t="shared" si="20"/>
        <v>0</v>
      </c>
      <c r="J424" s="3" t="str">
        <v>430</v>
      </c>
      <c r="K424" s="4" t="str">
        <v>Athens abandons the Siege of Pydna</v>
      </c>
      <c r="P424" t="str">
        <v>432</v>
      </c>
      <c r="Q424" t="str">
        <v>Potidaea leaves the Delian League and is sieged by Athens</v>
      </c>
    </row>
    <row r="425" spans="1:17" x14ac:dyDescent="0.25">
      <c r="A425" t="s">
        <v>424</v>
      </c>
      <c r="B425" t="str" cm="1">
        <f t="array" ref="B425">INDEX(_xlfn.TEXTSPLIT(A425, " "), 1)</f>
        <v>430</v>
      </c>
      <c r="C425" t="str" cm="1">
        <f t="array" ref="C425">INDEX(_xlfn.TEXTSPLIT(B425, "-"), 1)</f>
        <v>430</v>
      </c>
      <c r="D425" t="str" cm="1">
        <f t="array" ref="D425">IFERROR(INDEX(_xlfn.TEXTSPLIT(B425, "-"), 2), "")</f>
        <v/>
      </c>
      <c r="E425" t="str">
        <f t="shared" si="18"/>
        <v>Herakleion is impressed into the Delian League</v>
      </c>
      <c r="F425" t="str">
        <f t="shared" si="19"/>
        <v/>
      </c>
      <c r="H425" t="b">
        <f t="shared" si="20"/>
        <v>0</v>
      </c>
      <c r="J425" s="3" t="str">
        <v>430</v>
      </c>
      <c r="K425" s="4" t="str">
        <v>Herakleion is impressed into the Delian League</v>
      </c>
      <c r="P425" t="str">
        <v>432</v>
      </c>
      <c r="Q425" t="str">
        <v>Pydna is besieged by Athens</v>
      </c>
    </row>
    <row r="426" spans="1:17" x14ac:dyDescent="0.25">
      <c r="A426" t="s">
        <v>425</v>
      </c>
      <c r="B426" t="str" cm="1">
        <f t="array" ref="B426">INDEX(_xlfn.TEXTSPLIT(A426, " "), 1)</f>
        <v>430</v>
      </c>
      <c r="C426" t="str" cm="1">
        <f t="array" ref="C426">INDEX(_xlfn.TEXTSPLIT(B426, "-"), 1)</f>
        <v>430</v>
      </c>
      <c r="D426" t="str" cm="1">
        <f t="array" ref="D426">IFERROR(INDEX(_xlfn.TEXTSPLIT(B426, "-"), 2), "")</f>
        <v/>
      </c>
      <c r="E426" t="str">
        <f t="shared" si="18"/>
        <v>Spartan Siege of Zakynthos (Local Victory)</v>
      </c>
      <c r="F426" t="str">
        <f t="shared" si="19"/>
        <v/>
      </c>
      <c r="H426" t="b">
        <f t="shared" si="20"/>
        <v>0</v>
      </c>
      <c r="J426" s="3" t="str">
        <v>430</v>
      </c>
      <c r="K426" s="4" t="str">
        <v>Spartan Siege of Zakynthos (Local Victory)</v>
      </c>
      <c r="P426" t="str">
        <v>432</v>
      </c>
      <c r="Q426" t="str">
        <v>End of "Golden Age" of Athens</v>
      </c>
    </row>
    <row r="427" spans="1:17" x14ac:dyDescent="0.25">
      <c r="A427" t="s">
        <v>426</v>
      </c>
      <c r="B427" t="str" cm="1">
        <f t="array" ref="B427">INDEX(_xlfn.TEXTSPLIT(A427, " "), 1)</f>
        <v>430</v>
      </c>
      <c r="C427" t="str" cm="1">
        <f t="array" ref="C427">INDEX(_xlfn.TEXTSPLIT(B427, "-"), 1)</f>
        <v>430</v>
      </c>
      <c r="D427" t="str" cm="1">
        <f t="array" ref="D427">IFERROR(INDEX(_xlfn.TEXTSPLIT(B427, "-"), 2), "")</f>
        <v/>
      </c>
      <c r="E427" t="str">
        <f t="shared" si="18"/>
        <v>Failed peace mission by Athens, bubonic plague year, Sparta takes no prisoners.</v>
      </c>
      <c r="F427" t="str">
        <f t="shared" si="19"/>
        <v/>
      </c>
      <c r="H427" t="b">
        <f t="shared" si="20"/>
        <v>0</v>
      </c>
      <c r="J427" s="3" t="str">
        <v>430</v>
      </c>
      <c r="K427" s="4" t="str">
        <v>Failed peace mission by Athens, bubonic plague year, Sparta takes no prisoners.</v>
      </c>
      <c r="P427" t="str">
        <v>431</v>
      </c>
      <c r="Q427" t="str">
        <v>Sparta commanded by King Archidamus II prepares to destroy Athens thus starting the Peloponnesian War.</v>
      </c>
    </row>
    <row r="428" spans="1:17" x14ac:dyDescent="0.25">
      <c r="A428" t="s">
        <v>427</v>
      </c>
      <c r="B428" t="str" cm="1">
        <f t="array" ref="B428">INDEX(_xlfn.TEXTSPLIT(A428, " "), 1)</f>
        <v>430</v>
      </c>
      <c r="C428" t="str" cm="1">
        <f t="array" ref="C428">INDEX(_xlfn.TEXTSPLIT(B428, "-"), 1)</f>
        <v>430</v>
      </c>
      <c r="D428" t="str" cm="1">
        <f t="array" ref="D428">IFERROR(INDEX(_xlfn.TEXTSPLIT(B428, "-"), 2), "")</f>
        <v/>
      </c>
      <c r="E428" t="str">
        <f t="shared" si="18"/>
        <v>Leucippus, Greek philosopher, believes every natural event has natural cause. Athenian Plague begins in Athens.</v>
      </c>
      <c r="F428" t="str">
        <f t="shared" si="19"/>
        <v/>
      </c>
      <c r="H428" t="b">
        <f t="shared" si="20"/>
        <v>0</v>
      </c>
      <c r="J428" s="3" t="str">
        <v>430</v>
      </c>
      <c r="K428" s="4" t="str">
        <v>Leucippus, Greek philosopher, believes every natural event has natural cause. Athenian Plague begins in Athens.</v>
      </c>
      <c r="P428" t="str">
        <v>431</v>
      </c>
      <c r="Q428" t="str">
        <v>Plataea is besieged by Thebes</v>
      </c>
    </row>
    <row r="429" spans="1:17" x14ac:dyDescent="0.25">
      <c r="A429" t="s">
        <v>428</v>
      </c>
      <c r="B429" t="str" cm="1">
        <f t="array" ref="B429">INDEX(_xlfn.TEXTSPLIT(A429, " "), 1)</f>
        <v>429</v>
      </c>
      <c r="C429" t="str" cm="1">
        <f t="array" ref="C429">INDEX(_xlfn.TEXTSPLIT(B429, "-"), 1)</f>
        <v>429</v>
      </c>
      <c r="D429" t="str" cm="1">
        <f t="array" ref="D429">IFERROR(INDEX(_xlfn.TEXTSPLIT(B429, "-"), 2), "")</f>
        <v/>
      </c>
      <c r="E429" t="str">
        <f t="shared" si="18"/>
        <v>Herakleion is annexed by Macedonia</v>
      </c>
      <c r="F429" t="str">
        <f t="shared" si="19"/>
        <v/>
      </c>
      <c r="H429" t="b">
        <f t="shared" si="20"/>
        <v>0</v>
      </c>
      <c r="J429" s="3" t="str">
        <v>429</v>
      </c>
      <c r="K429" s="4" t="str">
        <v>Herakleion is annexed by Macedonia</v>
      </c>
      <c r="P429" t="str">
        <v>431</v>
      </c>
      <c r="Q429" t="str">
        <v>Pagae and Atalanta is occupied by Athens</v>
      </c>
    </row>
    <row r="430" spans="1:17" x14ac:dyDescent="0.25">
      <c r="A430" t="s">
        <v>429</v>
      </c>
      <c r="B430" t="str" cm="1">
        <f t="array" ref="B430">INDEX(_xlfn.TEXTSPLIT(A430, " "), 1)</f>
        <v>429</v>
      </c>
      <c r="C430" t="str" cm="1">
        <f t="array" ref="C430">INDEX(_xlfn.TEXTSPLIT(B430, "-"), 1)</f>
        <v>429</v>
      </c>
      <c r="D430" t="str" cm="1">
        <f t="array" ref="D430">IFERROR(INDEX(_xlfn.TEXTSPLIT(B430, "-"), 2), "")</f>
        <v/>
      </c>
      <c r="E430" t="str">
        <f t="shared" si="18"/>
        <v>Potidaea is impressed into the Delian League</v>
      </c>
      <c r="F430" t="str">
        <f t="shared" si="19"/>
        <v/>
      </c>
      <c r="H430" t="b">
        <f t="shared" si="20"/>
        <v>0</v>
      </c>
      <c r="J430" s="3" t="str">
        <v>429</v>
      </c>
      <c r="K430" s="4" t="str">
        <v>Potidaea is impressed into the Delian League</v>
      </c>
      <c r="P430" t="str">
        <v>431</v>
      </c>
      <c r="Q430" t="str">
        <v>Aegina is annexed by Athens</v>
      </c>
    </row>
    <row r="431" spans="1:17" x14ac:dyDescent="0.25">
      <c r="A431" t="s">
        <v>430</v>
      </c>
      <c r="B431" t="str" cm="1">
        <f t="array" ref="B431">INDEX(_xlfn.TEXTSPLIT(A431, " "), 1)</f>
        <v>429</v>
      </c>
      <c r="C431" t="str" cm="1">
        <f t="array" ref="C431">INDEX(_xlfn.TEXTSPLIT(B431, "-"), 1)</f>
        <v>429</v>
      </c>
      <c r="D431" t="str" cm="1">
        <f t="array" ref="D431">IFERROR(INDEX(_xlfn.TEXTSPLIT(B431, "-"), 2), "")</f>
        <v/>
      </c>
      <c r="E431" t="str">
        <f t="shared" si="18"/>
        <v>All Chalkidiki cities (Except Mende, Acanthus, Scione, Stagirus and Aphytis) leave the Delian League</v>
      </c>
      <c r="F431" t="str">
        <f t="shared" si="19"/>
        <v/>
      </c>
      <c r="H431" t="b">
        <f t="shared" si="20"/>
        <v>0</v>
      </c>
      <c r="J431" s="3" t="str">
        <v>429</v>
      </c>
      <c r="K431" s="4" t="str">
        <v>All Chalkidiki cities (Except Mende, Acanthus, Scione, Stagirus and Aphytis) leave the Delian League</v>
      </c>
      <c r="P431" t="str">
        <v>431</v>
      </c>
      <c r="Q431" t="str">
        <v>Empedocles, Greek doctor, believes body has Four Temperaments.</v>
      </c>
    </row>
    <row r="432" spans="1:17" x14ac:dyDescent="0.25">
      <c r="A432" t="s">
        <v>431</v>
      </c>
      <c r="B432" t="str" cm="1">
        <f t="array" ref="B432">INDEX(_xlfn.TEXTSPLIT(A432, " "), 1)</f>
        <v>429</v>
      </c>
      <c r="C432" t="str" cm="1">
        <f t="array" ref="C432">INDEX(_xlfn.TEXTSPLIT(B432, "-"), 1)</f>
        <v>429</v>
      </c>
      <c r="D432" t="str" cm="1">
        <f t="array" ref="D432">IFERROR(INDEX(_xlfn.TEXTSPLIT(B432, "-"), 2), "")</f>
        <v/>
      </c>
      <c r="E432" t="str">
        <f t="shared" si="18"/>
        <v>Athens Siege of Kydonia (Local Victory)</v>
      </c>
      <c r="F432" t="str">
        <f t="shared" si="19"/>
        <v/>
      </c>
      <c r="H432" t="b">
        <f t="shared" si="20"/>
        <v>0</v>
      </c>
      <c r="J432" s="3" t="str">
        <v>429</v>
      </c>
      <c r="K432" s="4" t="str">
        <v>Athens Siege of Kydonia (Local Victory)</v>
      </c>
      <c r="P432" t="str">
        <v>430</v>
      </c>
      <c r="Q432" t="str">
        <v>Athens abandons the Siege of Pydna</v>
      </c>
    </row>
    <row r="433" spans="1:17" x14ac:dyDescent="0.25">
      <c r="A433" t="s">
        <v>432</v>
      </c>
      <c r="B433" t="str" cm="1">
        <f t="array" ref="B433">INDEX(_xlfn.TEXTSPLIT(A433, " "), 1)</f>
        <v>429</v>
      </c>
      <c r="C433" t="str" cm="1">
        <f t="array" ref="C433">INDEX(_xlfn.TEXTSPLIT(B433, "-"), 1)</f>
        <v>429</v>
      </c>
      <c r="D433" t="str" cm="1">
        <f t="array" ref="D433">IFERROR(INDEX(_xlfn.TEXTSPLIT(B433, "-"), 2), "")</f>
        <v/>
      </c>
      <c r="E433" t="str">
        <f t="shared" si="18"/>
        <v>Phormio, Athenian admiral, wins the Battle of Chalcis/Rhium.</v>
      </c>
      <c r="F433" t="str">
        <f t="shared" si="19"/>
        <v/>
      </c>
      <c r="H433" t="b">
        <f t="shared" si="20"/>
        <v>0</v>
      </c>
      <c r="J433" s="3" t="str">
        <v>429</v>
      </c>
      <c r="K433" s="4" t="str">
        <v>Phormio, Athenian admiral, wins the Battle of Chalcis/Rhium.</v>
      </c>
      <c r="P433" t="str">
        <v>430</v>
      </c>
      <c r="Q433" t="str">
        <v>Herakleion is impressed into the Delian League</v>
      </c>
    </row>
    <row r="434" spans="1:17" x14ac:dyDescent="0.25">
      <c r="A434" t="s">
        <v>433</v>
      </c>
      <c r="B434" t="str" cm="1">
        <f t="array" ref="B434">INDEX(_xlfn.TEXTSPLIT(A434, " "), 1)</f>
        <v>429</v>
      </c>
      <c r="C434" t="str" cm="1">
        <f t="array" ref="C434">INDEX(_xlfn.TEXTSPLIT(B434, "-"), 1)</f>
        <v>429</v>
      </c>
      <c r="D434" t="str" cm="1">
        <f t="array" ref="D434">IFERROR(INDEX(_xlfn.TEXTSPLIT(B434, "-"), 2), "")</f>
        <v/>
      </c>
      <c r="E434" t="str">
        <f t="shared" si="18"/>
        <v>Pericles dies of Athenian Plague, possibly typhus or bubonic plague.</v>
      </c>
      <c r="F434" t="str">
        <f t="shared" si="19"/>
        <v/>
      </c>
      <c r="H434" t="b">
        <f t="shared" si="20"/>
        <v>0</v>
      </c>
      <c r="J434" s="3" t="str">
        <v>429</v>
      </c>
      <c r="K434" s="4" t="str">
        <v>Pericles dies of Athenian Plague, possibly typhus or bubonic plague.</v>
      </c>
      <c r="P434" t="str">
        <v>430</v>
      </c>
      <c r="Q434" t="str">
        <v>Spartan Siege of Zakynthos (Local Victory)</v>
      </c>
    </row>
    <row r="435" spans="1:17" x14ac:dyDescent="0.25">
      <c r="A435" t="s">
        <v>434</v>
      </c>
      <c r="B435" t="str" cm="1">
        <f t="array" ref="B435">INDEX(_xlfn.TEXTSPLIT(A435, " "), 1)</f>
        <v>429</v>
      </c>
      <c r="C435" t="str" cm="1">
        <f t="array" ref="C435">INDEX(_xlfn.TEXTSPLIT(B435, "-"), 1)</f>
        <v>429</v>
      </c>
      <c r="D435" t="str" cm="1">
        <f t="array" ref="D435">IFERROR(INDEX(_xlfn.TEXTSPLIT(B435, "-"), 2), "")</f>
        <v/>
      </c>
      <c r="E435" t="str">
        <f t="shared" si="18"/>
        <v>Hippocrates, Greek doctor, believes diseases have physical cause.</v>
      </c>
      <c r="F435" t="str">
        <f t="shared" si="19"/>
        <v/>
      </c>
      <c r="H435" t="b">
        <f t="shared" si="20"/>
        <v>0</v>
      </c>
      <c r="J435" s="3" t="str">
        <v>429</v>
      </c>
      <c r="K435" s="4" t="str">
        <v>Hippocrates, Greek doctor, believes diseases have physical cause.</v>
      </c>
      <c r="P435" t="str">
        <v>430</v>
      </c>
      <c r="Q435" t="str">
        <v>Failed peace mission by Athens, bubonic plague year, Sparta takes no prisoners.</v>
      </c>
    </row>
    <row r="436" spans="1:17" x14ac:dyDescent="0.25">
      <c r="A436" t="s">
        <v>435</v>
      </c>
      <c r="B436" t="str" cm="1">
        <f t="array" ref="B436">INDEX(_xlfn.TEXTSPLIT(A436, " "), 1)</f>
        <v>429</v>
      </c>
      <c r="C436" t="str" cm="1">
        <f t="array" ref="C436">INDEX(_xlfn.TEXTSPLIT(B436, "-"), 1)</f>
        <v>429</v>
      </c>
      <c r="D436" t="str" cm="1">
        <f t="array" ref="D436">IFERROR(INDEX(_xlfn.TEXTSPLIT(B436, "-"), 2), "")</f>
        <v/>
      </c>
      <c r="E436" t="str">
        <f t="shared" si="18"/>
        <v>First Battle of Naupaktos (Athenian Victory)</v>
      </c>
      <c r="F436" t="str">
        <f t="shared" si="19"/>
        <v/>
      </c>
      <c r="H436" t="b">
        <f t="shared" si="20"/>
        <v>0</v>
      </c>
      <c r="J436" s="3" t="str">
        <v>429</v>
      </c>
      <c r="K436" s="4" t="str">
        <v>First Battle of Naupaktos (Athenian Victory)</v>
      </c>
      <c r="P436" t="str">
        <v>430</v>
      </c>
      <c r="Q436" t="str">
        <v>Leucippus, Greek philosopher, believes every natural event has natural cause. Athenian Plague begins in Athens.</v>
      </c>
    </row>
    <row r="437" spans="1:17" x14ac:dyDescent="0.25">
      <c r="A437" t="s">
        <v>436</v>
      </c>
      <c r="B437" t="str" cm="1">
        <f t="array" ref="B437">INDEX(_xlfn.TEXTSPLIT(A437, " "), 1)</f>
        <v>428</v>
      </c>
      <c r="C437" t="str" cm="1">
        <f t="array" ref="C437">INDEX(_xlfn.TEXTSPLIT(B437, "-"), 1)</f>
        <v>428</v>
      </c>
      <c r="D437" t="str" cm="1">
        <f t="array" ref="D437">IFERROR(INDEX(_xlfn.TEXTSPLIT(B437, "-"), 2), "")</f>
        <v/>
      </c>
      <c r="E437" t="str">
        <f t="shared" si="18"/>
        <v>Plato born.</v>
      </c>
      <c r="F437" t="str">
        <f t="shared" si="19"/>
        <v/>
      </c>
      <c r="H437" t="b">
        <f t="shared" si="20"/>
        <v>0</v>
      </c>
      <c r="J437" s="3" t="str">
        <v>428</v>
      </c>
      <c r="K437" s="4" t="str">
        <v>Plato born.</v>
      </c>
      <c r="P437" t="str">
        <v>429</v>
      </c>
      <c r="Q437" t="str">
        <v>Herakleion is annexed by Macedonia</v>
      </c>
    </row>
    <row r="438" spans="1:17" x14ac:dyDescent="0.25">
      <c r="A438" t="s">
        <v>437</v>
      </c>
      <c r="B438" t="str" cm="1">
        <f t="array" ref="B438">INDEX(_xlfn.TEXTSPLIT(A438, " "), 1)</f>
        <v>428</v>
      </c>
      <c r="C438" t="str" cm="1">
        <f t="array" ref="C438">INDEX(_xlfn.TEXTSPLIT(B438, "-"), 1)</f>
        <v>428</v>
      </c>
      <c r="D438" t="str" cm="1">
        <f t="array" ref="D438">IFERROR(INDEX(_xlfn.TEXTSPLIT(B438, "-"), 2), "")</f>
        <v/>
      </c>
      <c r="E438" t="str">
        <f t="shared" si="18"/>
        <v>Mytilene and Antissa leave the Delian league and Mytilene is sieged by Athens, Antissa is sieged by Methymna</v>
      </c>
      <c r="F438" t="str">
        <f t="shared" si="19"/>
        <v/>
      </c>
      <c r="H438" t="b">
        <f t="shared" si="20"/>
        <v>0</v>
      </c>
      <c r="J438" s="3" t="str">
        <v>428</v>
      </c>
      <c r="K438" s="4" t="str">
        <v>Mytilene and Antissa leave the Delian league and Mytilene is sieged by Athens, Antissa is sieged by Methymna</v>
      </c>
      <c r="P438" t="str">
        <v>429</v>
      </c>
      <c r="Q438" t="str">
        <v>Potidaea is impressed into the Delian League</v>
      </c>
    </row>
    <row r="439" spans="1:17" x14ac:dyDescent="0.25">
      <c r="A439" t="s">
        <v>438</v>
      </c>
      <c r="B439" t="str" cm="1">
        <f t="array" ref="B439">INDEX(_xlfn.TEXTSPLIT(A439, " "), 1)</f>
        <v>428</v>
      </c>
      <c r="C439" t="str" cm="1">
        <f t="array" ref="C439">INDEX(_xlfn.TEXTSPLIT(B439, "-"), 1)</f>
        <v>428</v>
      </c>
      <c r="D439" t="str" cm="1">
        <f t="array" ref="D439">IFERROR(INDEX(_xlfn.TEXTSPLIT(B439, "-"), 2), "")</f>
        <v/>
      </c>
      <c r="E439" t="str">
        <f t="shared" si="18"/>
        <v>Illios joins the Delian League</v>
      </c>
      <c r="F439" t="str">
        <f t="shared" si="19"/>
        <v/>
      </c>
      <c r="H439" t="b">
        <f t="shared" si="20"/>
        <v>0</v>
      </c>
      <c r="J439" s="3" t="str">
        <v>428</v>
      </c>
      <c r="K439" s="4" t="str">
        <v>Illios joins the Delian League</v>
      </c>
      <c r="P439" t="str">
        <v>429</v>
      </c>
      <c r="Q439" t="str">
        <v>All Chalkidiki cities (Except Mende, Acanthus, Scione, Stagirus and Aphytis) leave the Delian League</v>
      </c>
    </row>
    <row r="440" spans="1:17" x14ac:dyDescent="0.25">
      <c r="A440" t="s">
        <v>439</v>
      </c>
      <c r="B440" t="str" cm="1">
        <f t="array" ref="B440">INDEX(_xlfn.TEXTSPLIT(A440, " "), 1)</f>
        <v>427</v>
      </c>
      <c r="C440" t="str" cm="1">
        <f t="array" ref="C440">INDEX(_xlfn.TEXTSPLIT(B440, "-"), 1)</f>
        <v>427</v>
      </c>
      <c r="D440" t="str" cm="1">
        <f t="array" ref="D440">IFERROR(INDEX(_xlfn.TEXTSPLIT(B440, "-"), 2), "")</f>
        <v/>
      </c>
      <c r="E440" t="str">
        <f t="shared" si="18"/>
        <v>Suppression of Mytilene, Antissa is annexed by Methymna, Mytilene becomes an Athenian Cleurchy, Mytilene Troad joins the Delian League as independent cities</v>
      </c>
      <c r="F440" t="str">
        <f t="shared" si="19"/>
        <v/>
      </c>
      <c r="H440" t="b">
        <f t="shared" si="20"/>
        <v>0</v>
      </c>
      <c r="J440" s="3" t="str">
        <v>427</v>
      </c>
      <c r="K440" s="4" t="str">
        <v>Suppression of Mytilene, Antissa is annexed by Methymna, Mytilene becomes an Athenian Cleurchy, Mytilene Troad joins the Delian League as independent cities</v>
      </c>
      <c r="P440" t="str">
        <v>429</v>
      </c>
      <c r="Q440" t="str">
        <v>Athens Siege of Kydonia (Local Victory)</v>
      </c>
    </row>
    <row r="441" spans="1:17" x14ac:dyDescent="0.25">
      <c r="A441" t="s">
        <v>440</v>
      </c>
      <c r="B441" t="str" cm="1">
        <f t="array" ref="B441">INDEX(_xlfn.TEXTSPLIT(A441, " "), 1)</f>
        <v>427</v>
      </c>
      <c r="C441" t="str" cm="1">
        <f t="array" ref="C441">INDEX(_xlfn.TEXTSPLIT(B441, "-"), 1)</f>
        <v>427</v>
      </c>
      <c r="D441" t="str" cm="1">
        <f t="array" ref="D441">IFERROR(INDEX(_xlfn.TEXTSPLIT(B441, "-"), 2), "")</f>
        <v/>
      </c>
      <c r="E441" t="str">
        <f t="shared" si="18"/>
        <v>Archidamus II dies, Alcidas, Greek admiral sent to help Lesbos, raids Ionia and flees after seeing Athenian might. Athenian Plague returns.</v>
      </c>
      <c r="F441" t="str">
        <f t="shared" si="19"/>
        <v/>
      </c>
      <c r="H441" t="b">
        <f t="shared" si="20"/>
        <v>0</v>
      </c>
      <c r="J441" s="3" t="str">
        <v>427</v>
      </c>
      <c r="K441" s="4" t="str">
        <v>Archidamus II dies, Alcidas, Greek admiral sent to help Lesbos, raids Ionia and flees after seeing Athenian might. Athenian Plague returns.</v>
      </c>
      <c r="P441" t="str">
        <v>429</v>
      </c>
      <c r="Q441" t="str">
        <v>Phormio, Athenian admiral, wins the Battle of Chalcis/Rhium.</v>
      </c>
    </row>
    <row r="442" spans="1:17" x14ac:dyDescent="0.25">
      <c r="A442" t="s">
        <v>441</v>
      </c>
      <c r="B442" t="str" cm="1">
        <f t="array" ref="B442">INDEX(_xlfn.TEXTSPLIT(A442, " "), 1)</f>
        <v>427</v>
      </c>
      <c r="C442" t="str" cm="1">
        <f t="array" ref="C442">INDEX(_xlfn.TEXTSPLIT(B442, "-"), 1)</f>
        <v>427</v>
      </c>
      <c r="D442" t="str" cm="1">
        <f t="array" ref="D442">IFERROR(INDEX(_xlfn.TEXTSPLIT(B442, "-"), 2), "")</f>
        <v/>
      </c>
      <c r="E442" t="str">
        <f t="shared" si="18"/>
        <v>Plataea is impressed into the Boeotian League and by extension, the Peloponnesian League</v>
      </c>
      <c r="F442" t="str">
        <f t="shared" si="19"/>
        <v/>
      </c>
      <c r="H442" t="b">
        <f t="shared" si="20"/>
        <v>0</v>
      </c>
      <c r="J442" s="3" t="str">
        <v>427</v>
      </c>
      <c r="K442" s="4" t="str">
        <v>Plataea is impressed into the Boeotian League and by extension, the Peloponnesian League</v>
      </c>
      <c r="P442" t="str">
        <v>429</v>
      </c>
      <c r="Q442" t="str">
        <v>Pericles dies of Athenian Plague, possibly typhus or bubonic plague.</v>
      </c>
    </row>
    <row r="443" spans="1:17" x14ac:dyDescent="0.25">
      <c r="A443" t="s">
        <v>442</v>
      </c>
      <c r="B443" t="str" cm="1">
        <f t="array" ref="B443">INDEX(_xlfn.TEXTSPLIT(A443, " "), 1)</f>
        <v>427</v>
      </c>
      <c r="C443" t="str" cm="1">
        <f t="array" ref="C443">INDEX(_xlfn.TEXTSPLIT(B443, "-"), 1)</f>
        <v>427</v>
      </c>
      <c r="D443" t="str" cm="1">
        <f t="array" ref="D443">IFERROR(INDEX(_xlfn.TEXTSPLIT(B443, "-"), 2), "")</f>
        <v/>
      </c>
      <c r="E443" t="str">
        <f t="shared" si="18"/>
        <v>Aristophanes, Greek playwright, wins Athenian Prize.</v>
      </c>
      <c r="F443" t="str">
        <f t="shared" si="19"/>
        <v/>
      </c>
      <c r="H443" t="b">
        <f t="shared" si="20"/>
        <v>0</v>
      </c>
      <c r="J443" s="3" t="str">
        <v>427</v>
      </c>
      <c r="K443" s="4" t="str">
        <v>Aristophanes, Greek playwright, wins Athenian Prize.</v>
      </c>
      <c r="P443" t="str">
        <v>429</v>
      </c>
      <c r="Q443" t="str">
        <v>Hippocrates, Greek doctor, believes diseases have physical cause.</v>
      </c>
    </row>
    <row r="444" spans="1:17" x14ac:dyDescent="0.25">
      <c r="A444" t="s">
        <v>443</v>
      </c>
      <c r="B444" t="str" cm="1">
        <f t="array" ref="B444">INDEX(_xlfn.TEXTSPLIT(A444, " "), 1)</f>
        <v>427</v>
      </c>
      <c r="C444" t="str" cm="1">
        <f t="array" ref="C444">INDEX(_xlfn.TEXTSPLIT(B444, "-"), 1)</f>
        <v>427</v>
      </c>
      <c r="D444" t="str" cm="1">
        <f t="array" ref="D444">IFERROR(INDEX(_xlfn.TEXTSPLIT(B444, "-"), 2), "")</f>
        <v/>
      </c>
      <c r="E444" t="str">
        <f t="shared" si="18"/>
        <v>Corcyran Civil War (Democratic Victory)</v>
      </c>
      <c r="F444" t="str">
        <f t="shared" si="19"/>
        <v/>
      </c>
      <c r="H444" t="b">
        <f t="shared" si="20"/>
        <v>0</v>
      </c>
      <c r="J444" s="3" t="str">
        <v>427</v>
      </c>
      <c r="K444" s="4" t="str">
        <v>Corcyran Civil War (Democratic Victory)</v>
      </c>
      <c r="P444" t="str">
        <v>429</v>
      </c>
      <c r="Q444" t="str">
        <v>First Battle of Naupaktos (Athenian Victory)</v>
      </c>
    </row>
    <row r="445" spans="1:17" x14ac:dyDescent="0.25">
      <c r="A445" t="s">
        <v>444</v>
      </c>
      <c r="B445" t="str" cm="1">
        <f t="array" ref="B445">INDEX(_xlfn.TEXTSPLIT(A445, " "), 1)</f>
        <v>427</v>
      </c>
      <c r="C445" t="str" cm="1">
        <f t="array" ref="C445">INDEX(_xlfn.TEXTSPLIT(B445, "-"), 1)</f>
        <v>427</v>
      </c>
      <c r="D445" t="str" cm="1">
        <f t="array" ref="D445">IFERROR(INDEX(_xlfn.TEXTSPLIT(B445, "-"), 2), "")</f>
        <v/>
      </c>
      <c r="E445" t="str">
        <f t="shared" si="18"/>
        <v>First Athenian Intervention in Sicily begins</v>
      </c>
      <c r="F445" t="str">
        <f t="shared" si="19"/>
        <v/>
      </c>
      <c r="H445" t="b">
        <f t="shared" si="20"/>
        <v>0</v>
      </c>
      <c r="J445" s="3" t="str">
        <v>427</v>
      </c>
      <c r="K445" s="4" t="str">
        <v>First Athenian Intervention in Sicily begins</v>
      </c>
      <c r="P445" t="str">
        <v>428</v>
      </c>
      <c r="Q445" t="str">
        <v>Plato born.</v>
      </c>
    </row>
    <row r="446" spans="1:17" x14ac:dyDescent="0.25">
      <c r="A446" t="s">
        <v>445</v>
      </c>
      <c r="B446" t="str" cm="1">
        <f t="array" ref="B446">INDEX(_xlfn.TEXTSPLIT(A446, " "), 1)</f>
        <v>426</v>
      </c>
      <c r="C446" t="str" cm="1">
        <f t="array" ref="C446">INDEX(_xlfn.TEXTSPLIT(B446, "-"), 1)</f>
        <v>426</v>
      </c>
      <c r="D446" t="str" cm="1">
        <f t="array" ref="D446">IFERROR(INDEX(_xlfn.TEXTSPLIT(B446, "-"), 2), "")</f>
        <v/>
      </c>
      <c r="E446" t="str">
        <f t="shared" si="18"/>
        <v>Megara occupies Pegae</v>
      </c>
      <c r="F446" t="str">
        <f t="shared" si="19"/>
        <v/>
      </c>
      <c r="H446" t="b">
        <f t="shared" si="20"/>
        <v>0</v>
      </c>
      <c r="J446" s="3" t="str">
        <v>426</v>
      </c>
      <c r="K446" s="4" t="str">
        <v>Megara occupies Pegae</v>
      </c>
      <c r="P446" t="str">
        <v>428</v>
      </c>
      <c r="Q446" t="str">
        <v>Mytilene and Antissa leave the Delian league and Mytilene is sieged by Athens, Antissa is sieged by Methymna</v>
      </c>
    </row>
    <row r="447" spans="1:17" x14ac:dyDescent="0.25">
      <c r="A447" t="s">
        <v>446</v>
      </c>
      <c r="B447" t="str" cm="1">
        <f t="array" ref="B447">INDEX(_xlfn.TEXTSPLIT(A447, " "), 1)</f>
        <v>426</v>
      </c>
      <c r="C447" t="str" cm="1">
        <f t="array" ref="C447">INDEX(_xlfn.TEXTSPLIT(B447, "-"), 1)</f>
        <v>426</v>
      </c>
      <c r="D447" t="str" cm="1">
        <f t="array" ref="D447">IFERROR(INDEX(_xlfn.TEXTSPLIT(B447, "-"), 2), "")</f>
        <v/>
      </c>
      <c r="E447" t="str">
        <f t="shared" si="18"/>
        <v>Athens sieges Lecus</v>
      </c>
      <c r="F447" t="str">
        <f t="shared" si="19"/>
        <v/>
      </c>
      <c r="H447" t="b">
        <f t="shared" si="20"/>
        <v>0</v>
      </c>
      <c r="J447" s="3" t="str">
        <v>426</v>
      </c>
      <c r="K447" s="4" t="str">
        <v>Athens sieges Lecus</v>
      </c>
      <c r="P447" t="str">
        <v>428</v>
      </c>
      <c r="Q447" t="str">
        <v>Illios joins the Delian League</v>
      </c>
    </row>
    <row r="448" spans="1:17" x14ac:dyDescent="0.25">
      <c r="A448" t="s">
        <v>447</v>
      </c>
      <c r="B448" t="str" cm="1">
        <f t="array" ref="B448">INDEX(_xlfn.TEXTSPLIT(A448, " "), 1)</f>
        <v>426</v>
      </c>
      <c r="C448" t="str" cm="1">
        <f t="array" ref="C448">INDEX(_xlfn.TEXTSPLIT(B448, "-"), 1)</f>
        <v>426</v>
      </c>
      <c r="D448" t="str" cm="1">
        <f t="array" ref="D448">IFERROR(INDEX(_xlfn.TEXTSPLIT(B448, "-"), 2), "")</f>
        <v/>
      </c>
      <c r="E448" t="str">
        <f t="shared" si="18"/>
        <v>Pylos, Messene, Mylae, Aegitium and Tichium are occupied by Athens, Pylos is founded by escaped Helots</v>
      </c>
      <c r="F448" t="str">
        <f t="shared" si="19"/>
        <v/>
      </c>
      <c r="H448" t="b">
        <f t="shared" si="20"/>
        <v>0</v>
      </c>
      <c r="J448" s="3" t="str">
        <v>426</v>
      </c>
      <c r="K448" s="4" t="str">
        <v>Pylos, Messene, Mylae, Aegitium and Tichium are occupied by Athens, Pylos is founded by escaped Helots</v>
      </c>
      <c r="P448" t="str">
        <v>427</v>
      </c>
      <c r="Q448" t="str">
        <v>Suppression of Mytilene, Antissa is annexed by Methymna, Mytilene becomes an Athenian Cleurchy, Mytilene Troad joins the Delian League as independent cities</v>
      </c>
    </row>
    <row r="449" spans="1:17" x14ac:dyDescent="0.25">
      <c r="A449" t="s">
        <v>448</v>
      </c>
      <c r="B449" t="str" cm="1">
        <f t="array" ref="B449">INDEX(_xlfn.TEXTSPLIT(A449, " "), 1)</f>
        <v>426</v>
      </c>
      <c r="C449" t="str" cm="1">
        <f t="array" ref="C449">INDEX(_xlfn.TEXTSPLIT(B449, "-"), 1)</f>
        <v>426</v>
      </c>
      <c r="D449" t="str" cm="1">
        <f t="array" ref="D449">IFERROR(INDEX(_xlfn.TEXTSPLIT(B449, "-"), 2), "")</f>
        <v/>
      </c>
      <c r="E449" t="str">
        <f t="shared" si="18"/>
        <v>Battle of Tanagra</v>
      </c>
      <c r="F449" t="str">
        <f t="shared" si="19"/>
        <v/>
      </c>
      <c r="H449" t="b">
        <f t="shared" si="20"/>
        <v>0</v>
      </c>
      <c r="J449" s="3" t="str">
        <v>426</v>
      </c>
      <c r="K449" s="4" t="str">
        <v>Battle of Tanagra</v>
      </c>
      <c r="P449" t="str">
        <v>427</v>
      </c>
      <c r="Q449" t="str">
        <v>Archidamus II dies, Alcidas, Greek admiral sent to help Lesbos, raids Ionia and flees after seeing Athenian might. Athenian Plague returns.</v>
      </c>
    </row>
    <row r="450" spans="1:17" x14ac:dyDescent="0.25">
      <c r="A450" t="s">
        <v>449</v>
      </c>
      <c r="B450" t="str" cm="1">
        <f t="array" ref="B450">INDEX(_xlfn.TEXTSPLIT(A450, " "), 1)</f>
        <v>426</v>
      </c>
      <c r="C450" t="str" cm="1">
        <f t="array" ref="C450">INDEX(_xlfn.TEXTSPLIT(B450, "-"), 1)</f>
        <v>426</v>
      </c>
      <c r="D450" t="str" cm="1">
        <f t="array" ref="D450">IFERROR(INDEX(_xlfn.TEXTSPLIT(B450, "-"), 2), "")</f>
        <v/>
      </c>
      <c r="E450" t="str">
        <f t="shared" si="18"/>
        <v>Amfissa joins the Peloponnesian League</v>
      </c>
      <c r="F450" t="str">
        <f t="shared" si="19"/>
        <v/>
      </c>
      <c r="H450" t="b">
        <f t="shared" si="20"/>
        <v>0</v>
      </c>
      <c r="J450" s="3" t="str">
        <v>426</v>
      </c>
      <c r="K450" s="4" t="str">
        <v>Amfissa joins the Peloponnesian League</v>
      </c>
      <c r="P450" t="str">
        <v>427</v>
      </c>
      <c r="Q450" t="str">
        <v>Plataea is impressed into the Boeotian League and by extension, the Peloponnesian League</v>
      </c>
    </row>
    <row r="451" spans="1:17" x14ac:dyDescent="0.25">
      <c r="A451" t="s">
        <v>450</v>
      </c>
      <c r="B451" t="str" cm="1">
        <f t="array" ref="B451">INDEX(_xlfn.TEXTSPLIT(A451, " "), 1)</f>
        <v>426</v>
      </c>
      <c r="C451" t="str" cm="1">
        <f t="array" ref="C451">INDEX(_xlfn.TEXTSPLIT(B451, "-"), 1)</f>
        <v>426</v>
      </c>
      <c r="D451" t="str" cm="1">
        <f t="array" ref="D451">IFERROR(INDEX(_xlfn.TEXTSPLIT(B451, "-"), 2), "")</f>
        <v/>
      </c>
      <c r="E451" t="str">
        <f t="shared" ref="E451:E514" si="21">_xlfn.LET(
  _xlpm.szoveg,
  MID(A451, SEARCH(" ", A451) + 1, LEN(A451)),
  IF(ISNUMBER(SEARCH("-",B451)), _xlpm.szoveg &amp; " --&gt;", _xlpm.szoveg)
)</f>
        <v>Ozolian Locris join the Delian League</v>
      </c>
      <c r="F451" t="str">
        <f t="shared" ref="F451:F514" si="22">_xlfn.LET(
  _xlpm.szoveg,
  MID(A451, SEARCH(" ", A451) + 1, LEN(A451)),
  IF(ISNUMBER(SEARCH("-",B451)), "--&gt; " &amp; _xlpm.szoveg, "")
)</f>
        <v/>
      </c>
      <c r="H451" t="b">
        <f t="shared" ref="H451:H514" si="23">ISNUMBER(SEARCH("-", B451))</f>
        <v>0</v>
      </c>
      <c r="J451" s="3" t="str">
        <v>426</v>
      </c>
      <c r="K451" s="4" t="str">
        <v>Ozolian Locris join the Delian League</v>
      </c>
      <c r="P451" t="str">
        <v>427</v>
      </c>
      <c r="Q451" t="str">
        <v>Aristophanes, Greek playwright, wins Athenian Prize.</v>
      </c>
    </row>
    <row r="452" spans="1:17" x14ac:dyDescent="0.25">
      <c r="A452" t="s">
        <v>451</v>
      </c>
      <c r="B452" t="str" cm="1">
        <f t="array" ref="B452">INDEX(_xlfn.TEXTSPLIT(A452, " "), 1)</f>
        <v>426</v>
      </c>
      <c r="C452" t="str" cm="1">
        <f t="array" ref="C452">INDEX(_xlfn.TEXTSPLIT(B452, "-"), 1)</f>
        <v>426</v>
      </c>
      <c r="D452" t="str" cm="1">
        <f t="array" ref="D452">IFERROR(INDEX(_xlfn.TEXTSPLIT(B452, "-"), 2), "")</f>
        <v/>
      </c>
      <c r="E452" t="str">
        <f t="shared" si="21"/>
        <v>Demosthenes, Athenian general, and Cleon, Athenian demagogue, revitalizes Athenian forces, makes bold plans opposed by Nicias, his first military campaign barely succeeds.</v>
      </c>
      <c r="F452" t="str">
        <f t="shared" si="22"/>
        <v/>
      </c>
      <c r="H452" t="b">
        <f t="shared" si="23"/>
        <v>0</v>
      </c>
      <c r="J452" s="3" t="str">
        <v>426</v>
      </c>
      <c r="K452" s="4" t="str">
        <v>Demosthenes, Athenian general, and Cleon, Athenian demagogue, revitalizes Athenian forces, makes bold plans opposed by Nicias, his first military campaign barely succeeds.</v>
      </c>
      <c r="P452" t="str">
        <v>427</v>
      </c>
      <c r="Q452" t="str">
        <v>Corcyran Civil War (Democratic Victory)</v>
      </c>
    </row>
    <row r="453" spans="1:17" x14ac:dyDescent="0.25">
      <c r="A453" t="s">
        <v>452</v>
      </c>
      <c r="B453" t="str" cm="1">
        <f t="array" ref="B453">INDEX(_xlfn.TEXTSPLIT(A453, " "), 1)</f>
        <v>426</v>
      </c>
      <c r="C453" t="str" cm="1">
        <f t="array" ref="C453">INDEX(_xlfn.TEXTSPLIT(B453, "-"), 1)</f>
        <v>426</v>
      </c>
      <c r="D453" t="str" cm="1">
        <f t="array" ref="D453">IFERROR(INDEX(_xlfn.TEXTSPLIT(B453, "-"), 2), "")</f>
        <v/>
      </c>
      <c r="E453" t="str">
        <f t="shared" si="21"/>
        <v>Ambrakia occupies Olpae and Argos</v>
      </c>
      <c r="F453" t="str">
        <f t="shared" si="22"/>
        <v/>
      </c>
      <c r="H453" t="b">
        <f t="shared" si="23"/>
        <v>0</v>
      </c>
      <c r="J453" s="3" t="str">
        <v>426</v>
      </c>
      <c r="K453" s="4" t="str">
        <v>Ambrakia occupies Olpae and Argos</v>
      </c>
      <c r="P453" t="str">
        <v>427</v>
      </c>
      <c r="Q453" t="str">
        <v>First Athenian Intervention in Sicily begins</v>
      </c>
    </row>
    <row r="454" spans="1:17" x14ac:dyDescent="0.25">
      <c r="A454" t="s">
        <v>453</v>
      </c>
      <c r="B454" t="str" cm="1">
        <f t="array" ref="B454">INDEX(_xlfn.TEXTSPLIT(A454, " "), 1)</f>
        <v>426</v>
      </c>
      <c r="C454" t="str" cm="1">
        <f t="array" ref="C454">INDEX(_xlfn.TEXTSPLIT(B454, "-"), 1)</f>
        <v>426</v>
      </c>
      <c r="D454" t="str" cm="1">
        <f t="array" ref="D454">IFERROR(INDEX(_xlfn.TEXTSPLIT(B454, "-"), 2), "")</f>
        <v/>
      </c>
      <c r="E454" t="str">
        <f t="shared" si="21"/>
        <v>Acarnanian League and Amphilochian League are founded and join the Delian League</v>
      </c>
      <c r="F454" t="str">
        <f t="shared" si="22"/>
        <v/>
      </c>
      <c r="H454" t="b">
        <f t="shared" si="23"/>
        <v>0</v>
      </c>
      <c r="J454" s="3" t="str">
        <v>426</v>
      </c>
      <c r="K454" s="4" t="str">
        <v>Acarnanian League and Amphilochian League are founded and join the Delian League</v>
      </c>
      <c r="P454" t="str">
        <v>426</v>
      </c>
      <c r="Q454" t="str">
        <v>Megara occupies Pegae</v>
      </c>
    </row>
    <row r="455" spans="1:17" x14ac:dyDescent="0.25">
      <c r="A455" t="s">
        <v>454</v>
      </c>
      <c r="B455" t="str" cm="1">
        <f t="array" ref="B455">INDEX(_xlfn.TEXTSPLIT(A455, " "), 1)</f>
        <v>425</v>
      </c>
      <c r="C455" t="str" cm="1">
        <f t="array" ref="C455">INDEX(_xlfn.TEXTSPLIT(B455, "-"), 1)</f>
        <v>425</v>
      </c>
      <c r="D455" t="str" cm="1">
        <f t="array" ref="D455">IFERROR(INDEX(_xlfn.TEXTSPLIT(B455, "-"), 2), "")</f>
        <v/>
      </c>
      <c r="E455" t="str">
        <f t="shared" si="21"/>
        <v>Acarnania occupies Olpae and Argos</v>
      </c>
      <c r="F455" t="str">
        <f t="shared" si="22"/>
        <v/>
      </c>
      <c r="H455" t="b">
        <f t="shared" si="23"/>
        <v>0</v>
      </c>
      <c r="J455" s="3" t="str">
        <v>425</v>
      </c>
      <c r="K455" s="4" t="str">
        <v>Acarnania occupies Olpae and Argos</v>
      </c>
      <c r="P455" t="str">
        <v>426</v>
      </c>
      <c r="Q455" t="str">
        <v>Athens sieges Lecus</v>
      </c>
    </row>
    <row r="456" spans="1:17" x14ac:dyDescent="0.25">
      <c r="A456" t="s">
        <v>455</v>
      </c>
      <c r="B456" t="str" cm="1">
        <f t="array" ref="B456">INDEX(_xlfn.TEXTSPLIT(A456, " "), 1)</f>
        <v>425</v>
      </c>
      <c r="C456" t="str" cm="1">
        <f t="array" ref="C456">INDEX(_xlfn.TEXTSPLIT(B456, "-"), 1)</f>
        <v>425</v>
      </c>
      <c r="D456" t="str" cm="1">
        <f t="array" ref="D456">IFERROR(INDEX(_xlfn.TEXTSPLIT(B456, "-"), 2), "")</f>
        <v/>
      </c>
      <c r="E456" t="str">
        <f t="shared" si="21"/>
        <v>Athenian fleet bottles up Spartan navy at Navarino Bay, Nicias resigns.</v>
      </c>
      <c r="F456" t="str">
        <f t="shared" si="22"/>
        <v/>
      </c>
      <c r="H456" t="b">
        <f t="shared" si="23"/>
        <v>0</v>
      </c>
      <c r="J456" s="3" t="str">
        <v>425</v>
      </c>
      <c r="K456" s="4" t="str">
        <v>Athenian fleet bottles up Spartan navy at Navarino Bay, Nicias resigns.</v>
      </c>
      <c r="P456" t="str">
        <v>426</v>
      </c>
      <c r="Q456" t="str">
        <v>Pylos, Messene, Mylae, Aegitium and Tichium are occupied by Athens, Pylos is founded by escaped Helots</v>
      </c>
    </row>
    <row r="457" spans="1:17" x14ac:dyDescent="0.25">
      <c r="A457" t="s">
        <v>456</v>
      </c>
      <c r="B457" t="str" cm="1">
        <f t="array" ref="B457">INDEX(_xlfn.TEXTSPLIT(A457, " "), 1)</f>
        <v>425</v>
      </c>
      <c r="C457" t="str" cm="1">
        <f t="array" ref="C457">INDEX(_xlfn.TEXTSPLIT(B457, "-"), 1)</f>
        <v>425</v>
      </c>
      <c r="D457" t="str" cm="1">
        <f t="array" ref="D457">IFERROR(INDEX(_xlfn.TEXTSPLIT(B457, "-"), 2), "")</f>
        <v/>
      </c>
      <c r="E457" t="str">
        <f t="shared" si="21"/>
        <v>Herakleion is impressed into the Delian League</v>
      </c>
      <c r="F457" t="str">
        <f t="shared" si="22"/>
        <v/>
      </c>
      <c r="H457" t="b">
        <f t="shared" si="23"/>
        <v>0</v>
      </c>
      <c r="J457" s="3" t="str">
        <v>425</v>
      </c>
      <c r="K457" s="4" t="str">
        <v>Herakleion is impressed into the Delian League</v>
      </c>
      <c r="P457" t="str">
        <v>426</v>
      </c>
      <c r="Q457" t="str">
        <v>Battle of Tanagra</v>
      </c>
    </row>
    <row r="458" spans="1:17" x14ac:dyDescent="0.25">
      <c r="A458" t="s">
        <v>457</v>
      </c>
      <c r="B458" t="str" cm="1">
        <f t="array" ref="B458">INDEX(_xlfn.TEXTSPLIT(A458, " "), 1)</f>
        <v>425</v>
      </c>
      <c r="C458" t="str" cm="1">
        <f t="array" ref="C458">INDEX(_xlfn.TEXTSPLIT(B458, "-"), 1)</f>
        <v>425</v>
      </c>
      <c r="D458" t="str" cm="1">
        <f t="array" ref="D458">IFERROR(INDEX(_xlfn.TEXTSPLIT(B458, "-"), 2), "")</f>
        <v/>
      </c>
      <c r="E458" t="str">
        <f t="shared" si="21"/>
        <v>Athens occupies Sphacteria</v>
      </c>
      <c r="F458" t="str">
        <f t="shared" si="22"/>
        <v/>
      </c>
      <c r="H458" t="b">
        <f t="shared" si="23"/>
        <v>0</v>
      </c>
      <c r="J458" s="3" t="str">
        <v>425</v>
      </c>
      <c r="K458" s="4" t="str">
        <v>Athens occupies Sphacteria</v>
      </c>
      <c r="P458" t="str">
        <v>426</v>
      </c>
      <c r="Q458" t="str">
        <v>Amfissa joins the Peloponnesian League</v>
      </c>
    </row>
    <row r="459" spans="1:17" x14ac:dyDescent="0.25">
      <c r="A459" t="s">
        <v>458</v>
      </c>
      <c r="B459" t="str" cm="1">
        <f t="array" ref="B459">INDEX(_xlfn.TEXTSPLIT(A459, " "), 1)</f>
        <v>425</v>
      </c>
      <c r="C459" t="str" cm="1">
        <f t="array" ref="C459">INDEX(_xlfn.TEXTSPLIT(B459, "-"), 1)</f>
        <v>425</v>
      </c>
      <c r="D459" t="str" cm="1">
        <f t="array" ref="D459">IFERROR(INDEX(_xlfn.TEXTSPLIT(B459, "-"), 2), "")</f>
        <v/>
      </c>
      <c r="E459" t="str">
        <f t="shared" si="21"/>
        <v>Morgantina is annexed by Kamarina</v>
      </c>
      <c r="F459" t="str">
        <f t="shared" si="22"/>
        <v/>
      </c>
      <c r="H459" t="b">
        <f t="shared" si="23"/>
        <v>0</v>
      </c>
      <c r="J459" s="3" t="str">
        <v>425</v>
      </c>
      <c r="K459" s="4" t="str">
        <v>Morgantina is annexed by Kamarina</v>
      </c>
      <c r="P459" t="str">
        <v>426</v>
      </c>
      <c r="Q459" t="str">
        <v>Ozolian Locris join the Delian League</v>
      </c>
    </row>
    <row r="460" spans="1:17" x14ac:dyDescent="0.25">
      <c r="A460" t="s">
        <v>459</v>
      </c>
      <c r="B460" t="str" cm="1">
        <f t="array" ref="B460">INDEX(_xlfn.TEXTSPLIT(A460, " "), 1)</f>
        <v>425</v>
      </c>
      <c r="C460" t="str" cm="1">
        <f t="array" ref="C460">INDEX(_xlfn.TEXTSPLIT(B460, "-"), 1)</f>
        <v>425</v>
      </c>
      <c r="D460" t="str" cm="1">
        <f t="array" ref="D460">IFERROR(INDEX(_xlfn.TEXTSPLIT(B460, "-"), 2), "")</f>
        <v/>
      </c>
      <c r="E460" t="str">
        <f t="shared" si="21"/>
        <v>Ozolian Locris joins the Peloponnesian League</v>
      </c>
      <c r="F460" t="str">
        <f t="shared" si="22"/>
        <v/>
      </c>
      <c r="H460" t="b">
        <f t="shared" si="23"/>
        <v>0</v>
      </c>
      <c r="J460" s="3" t="str">
        <v>425</v>
      </c>
      <c r="K460" s="4" t="str">
        <v>Ozolian Locris joins the Peloponnesian League</v>
      </c>
      <c r="P460" t="str">
        <v>426</v>
      </c>
      <c r="Q460" t="str">
        <v>Demosthenes, Athenian general, and Cleon, Athenian demagogue, revitalizes Athenian forces, makes bold plans opposed by Nicias, his first military campaign barely succeeds.</v>
      </c>
    </row>
    <row r="461" spans="1:17" x14ac:dyDescent="0.25">
      <c r="A461" t="s">
        <v>460</v>
      </c>
      <c r="B461" t="str" cm="1">
        <f t="array" ref="B461">INDEX(_xlfn.TEXTSPLIT(A461, " "), 1)</f>
        <v>425</v>
      </c>
      <c r="C461" t="str" cm="1">
        <f t="array" ref="C461">INDEX(_xlfn.TEXTSPLIT(B461, "-"), 1)</f>
        <v>425</v>
      </c>
      <c r="D461" t="str" cm="1">
        <f t="array" ref="D461">IFERROR(INDEX(_xlfn.TEXTSPLIT(B461, "-"), 2), "")</f>
        <v/>
      </c>
      <c r="E461" t="str">
        <f t="shared" si="21"/>
        <v>Athens withdraws from Lecas and Acarnania</v>
      </c>
      <c r="F461" t="str">
        <f t="shared" si="22"/>
        <v/>
      </c>
      <c r="H461" t="b">
        <f t="shared" si="23"/>
        <v>0</v>
      </c>
      <c r="J461" s="3" t="str">
        <v>425</v>
      </c>
      <c r="K461" s="4" t="str">
        <v>Athens withdraws from Lecas and Acarnania</v>
      </c>
      <c r="P461" t="str">
        <v>426</v>
      </c>
      <c r="Q461" t="str">
        <v>Ambrakia occupies Olpae and Argos</v>
      </c>
    </row>
    <row r="462" spans="1:17" x14ac:dyDescent="0.25">
      <c r="A462" t="s">
        <v>461</v>
      </c>
      <c r="B462" t="str" cm="1">
        <f t="array" ref="B462">INDEX(_xlfn.TEXTSPLIT(A462, " "), 1)</f>
        <v>425</v>
      </c>
      <c r="C462" t="str" cm="1">
        <f t="array" ref="C462">INDEX(_xlfn.TEXTSPLIT(B462, "-"), 1)</f>
        <v>425</v>
      </c>
      <c r="D462" t="str" cm="1">
        <f t="array" ref="D462">IFERROR(INDEX(_xlfn.TEXTSPLIT(B462, "-"), 2), "")</f>
        <v/>
      </c>
      <c r="E462" t="str">
        <f t="shared" si="21"/>
        <v>Athens withdraws from Messene and Mylae is impressed into the Delian League</v>
      </c>
      <c r="F462" t="str">
        <f t="shared" si="22"/>
        <v/>
      </c>
      <c r="H462" t="b">
        <f t="shared" si="23"/>
        <v>0</v>
      </c>
      <c r="J462" s="3" t="str">
        <v>425</v>
      </c>
      <c r="K462" s="4" t="str">
        <v>Athens withdraws from Messene and Mylae is impressed into the Delian League</v>
      </c>
      <c r="P462" t="str">
        <v>426</v>
      </c>
      <c r="Q462" t="str">
        <v>Acarnanian League and Amphilochian League are founded and join the Delian League</v>
      </c>
    </row>
    <row r="463" spans="1:17" x14ac:dyDescent="0.25">
      <c r="A463" t="s">
        <v>462</v>
      </c>
      <c r="B463" t="str" cm="1">
        <f t="array" ref="B463">INDEX(_xlfn.TEXTSPLIT(A463, " "), 1)</f>
        <v>424</v>
      </c>
      <c r="C463" t="str" cm="1">
        <f t="array" ref="C463">INDEX(_xlfn.TEXTSPLIT(B463, "-"), 1)</f>
        <v>424</v>
      </c>
      <c r="D463" t="str" cm="1">
        <f t="array" ref="D463">IFERROR(INDEX(_xlfn.TEXTSPLIT(B463, "-"), 2), "")</f>
        <v/>
      </c>
      <c r="E463" t="str">
        <f t="shared" si="21"/>
        <v>Herakleion is annexed by Makedonia</v>
      </c>
      <c r="F463" t="str">
        <f t="shared" si="22"/>
        <v/>
      </c>
      <c r="H463" t="b">
        <f t="shared" si="23"/>
        <v>0</v>
      </c>
      <c r="J463" s="3" t="str">
        <v>424</v>
      </c>
      <c r="K463" s="4" t="str">
        <v>Herakleion is annexed by Makedonia</v>
      </c>
      <c r="P463" t="str">
        <v>425</v>
      </c>
      <c r="Q463" t="str">
        <v>Acarnania occupies Olpae and Argos</v>
      </c>
    </row>
    <row r="464" spans="1:17" x14ac:dyDescent="0.25">
      <c r="A464" t="s">
        <v>463</v>
      </c>
      <c r="B464" t="str" cm="1">
        <f t="array" ref="B464">INDEX(_xlfn.TEXTSPLIT(A464, " "), 1)</f>
        <v>424</v>
      </c>
      <c r="C464" t="str" cm="1">
        <f t="array" ref="C464">INDEX(_xlfn.TEXTSPLIT(B464, "-"), 1)</f>
        <v>424</v>
      </c>
      <c r="D464" t="str" cm="1">
        <f t="array" ref="D464">IFERROR(INDEX(_xlfn.TEXTSPLIT(B464, "-"), 2), "")</f>
        <v/>
      </c>
      <c r="E464" t="str">
        <f t="shared" si="21"/>
        <v>Eion, Akanthus and Amphipolis are besieged by Sparta</v>
      </c>
      <c r="F464" t="str">
        <f t="shared" si="22"/>
        <v/>
      </c>
      <c r="H464" t="b">
        <f t="shared" si="23"/>
        <v>0</v>
      </c>
      <c r="J464" s="3" t="str">
        <v>424</v>
      </c>
      <c r="K464" s="4" t="str">
        <v>Eion, Akanthus and Amphipolis are besieged by Sparta</v>
      </c>
      <c r="P464" t="str">
        <v>425</v>
      </c>
      <c r="Q464" t="str">
        <v>Athenian fleet bottles up Spartan navy at Navarino Bay, Nicias resigns.</v>
      </c>
    </row>
    <row r="465" spans="1:17" x14ac:dyDescent="0.25">
      <c r="A465" t="s">
        <v>464</v>
      </c>
      <c r="B465" t="str" cm="1">
        <f t="array" ref="B465">INDEX(_xlfn.TEXTSPLIT(A465, " "), 1)</f>
        <v>424</v>
      </c>
      <c r="C465" t="str" cm="1">
        <f t="array" ref="C465">INDEX(_xlfn.TEXTSPLIT(B465, "-"), 1)</f>
        <v>424</v>
      </c>
      <c r="D465" t="str" cm="1">
        <f t="array" ref="D465">IFERROR(INDEX(_xlfn.TEXTSPLIT(B465, "-"), 2), "")</f>
        <v/>
      </c>
      <c r="E465" t="str">
        <f t="shared" si="21"/>
        <v>Stagira joins the Peloponnesian League</v>
      </c>
      <c r="F465" t="str">
        <f t="shared" si="22"/>
        <v/>
      </c>
      <c r="H465" t="b">
        <f t="shared" si="23"/>
        <v>0</v>
      </c>
      <c r="J465" s="3" t="str">
        <v>424</v>
      </c>
      <c r="K465" s="4" t="str">
        <v>Stagira joins the Peloponnesian League</v>
      </c>
      <c r="P465" t="str">
        <v>425</v>
      </c>
      <c r="Q465" t="str">
        <v>Herakleion is impressed into the Delian League</v>
      </c>
    </row>
    <row r="466" spans="1:17" x14ac:dyDescent="0.25">
      <c r="A466" t="s">
        <v>465</v>
      </c>
      <c r="B466" t="str" cm="1">
        <f t="array" ref="B466">INDEX(_xlfn.TEXTSPLIT(A466, " "), 1)</f>
        <v>424</v>
      </c>
      <c r="C466" t="str" cm="1">
        <f t="array" ref="C466">INDEX(_xlfn.TEXTSPLIT(B466, "-"), 1)</f>
        <v>424</v>
      </c>
      <c r="D466" t="str" cm="1">
        <f t="array" ref="D466">IFERROR(INDEX(_xlfn.TEXTSPLIT(B466, "-"), 2), "")</f>
        <v/>
      </c>
      <c r="E466" t="str">
        <f t="shared" si="21"/>
        <v>Nisaia, and Siphae are occupied by Athenai</v>
      </c>
      <c r="F466" t="str">
        <f t="shared" si="22"/>
        <v/>
      </c>
      <c r="H466" t="b">
        <f t="shared" si="23"/>
        <v>0</v>
      </c>
      <c r="J466" s="3" t="str">
        <v>424</v>
      </c>
      <c r="K466" s="4" t="str">
        <v>Nisaia, and Siphae are occupied by Athenai</v>
      </c>
      <c r="P466" t="str">
        <v>425</v>
      </c>
      <c r="Q466" t="str">
        <v>Athens occupies Sphacteria</v>
      </c>
    </row>
    <row r="467" spans="1:17" x14ac:dyDescent="0.25">
      <c r="A467" t="s">
        <v>466</v>
      </c>
      <c r="B467" t="str" cm="1">
        <f t="array" ref="B467">INDEX(_xlfn.TEXTSPLIT(A467, " "), 1)</f>
        <v>424</v>
      </c>
      <c r="C467" t="str" cm="1">
        <f t="array" ref="C467">INDEX(_xlfn.TEXTSPLIT(B467, "-"), 1)</f>
        <v>424</v>
      </c>
      <c r="D467" t="str" cm="1">
        <f t="array" ref="D467">IFERROR(INDEX(_xlfn.TEXTSPLIT(B467, "-"), 2), "")</f>
        <v/>
      </c>
      <c r="E467" t="str">
        <f t="shared" si="21"/>
        <v>Thyrea is occupied by Athens</v>
      </c>
      <c r="F467" t="str">
        <f t="shared" si="22"/>
        <v/>
      </c>
      <c r="H467" t="b">
        <f t="shared" si="23"/>
        <v>0</v>
      </c>
      <c r="J467" s="3" t="str">
        <v>424</v>
      </c>
      <c r="K467" s="4" t="str">
        <v>Thyrea is occupied by Athens</v>
      </c>
      <c r="P467" t="str">
        <v>425</v>
      </c>
      <c r="Q467" t="str">
        <v>Morgantina is annexed by Kamarina</v>
      </c>
    </row>
    <row r="468" spans="1:17" x14ac:dyDescent="0.25">
      <c r="A468" t="s">
        <v>467</v>
      </c>
      <c r="B468" t="str" cm="1">
        <f t="array" ref="B468">INDEX(_xlfn.TEXTSPLIT(A468, " "), 1)</f>
        <v>424</v>
      </c>
      <c r="C468" t="str" cm="1">
        <f t="array" ref="C468">INDEX(_xlfn.TEXTSPLIT(B468, "-"), 1)</f>
        <v>424</v>
      </c>
      <c r="D468" t="str" cm="1">
        <f t="array" ref="D468">IFERROR(INDEX(_xlfn.TEXTSPLIT(B468, "-"), 2), "")</f>
        <v/>
      </c>
      <c r="E468" t="str">
        <f t="shared" si="21"/>
        <v>First Athenian Intervention in Sicily ends</v>
      </c>
      <c r="F468" t="str">
        <f t="shared" si="22"/>
        <v/>
      </c>
      <c r="H468" t="b">
        <f t="shared" si="23"/>
        <v>0</v>
      </c>
      <c r="J468" s="3" t="str">
        <v>424</v>
      </c>
      <c r="K468" s="4" t="str">
        <v>First Athenian Intervention in Sicily ends</v>
      </c>
      <c r="P468" t="str">
        <v>425</v>
      </c>
      <c r="Q468" t="str">
        <v>Ozolian Locris joins the Peloponnesian League</v>
      </c>
    </row>
    <row r="469" spans="1:17" x14ac:dyDescent="0.25">
      <c r="A469" t="s">
        <v>468</v>
      </c>
      <c r="B469" t="str" cm="1">
        <f t="array" ref="B469">INDEX(_xlfn.TEXTSPLIT(A469, " "), 1)</f>
        <v>424</v>
      </c>
      <c r="C469" t="str" cm="1">
        <f t="array" ref="C469">INDEX(_xlfn.TEXTSPLIT(B469, "-"), 1)</f>
        <v>424</v>
      </c>
      <c r="D469" t="str" cm="1">
        <f t="array" ref="D469">IFERROR(INDEX(_xlfn.TEXTSPLIT(B469, "-"), 2), "")</f>
        <v/>
      </c>
      <c r="E469" t="str">
        <f t="shared" si="21"/>
        <v>Pagondas of Thebes (in Greece) crushes Athenian army at the Battle of Delium, Brasidas a Spartan general, has a successful campaign in the Chalcidice, Cleon exiles Thucydides for 20 years for arriving late.</v>
      </c>
      <c r="F469" t="str">
        <f t="shared" si="22"/>
        <v/>
      </c>
      <c r="H469" t="b">
        <f t="shared" si="23"/>
        <v>0</v>
      </c>
      <c r="J469" s="3" t="str">
        <v>424</v>
      </c>
      <c r="K469" s="4" t="str">
        <v>Pagondas of Thebes (in Greece) crushes Athenian army at the Battle of Delium, Brasidas a Spartan general, has a successful campaign in the Chalcidice, Cleon exiles Thucydides for 20 years for arriving late.</v>
      </c>
      <c r="P469" t="str">
        <v>425</v>
      </c>
      <c r="Q469" t="str">
        <v>Athens withdraws from Lecas and Acarnania</v>
      </c>
    </row>
    <row r="470" spans="1:17" x14ac:dyDescent="0.25">
      <c r="A470" t="s">
        <v>469</v>
      </c>
      <c r="B470" t="str" cm="1">
        <f t="array" ref="B470">INDEX(_xlfn.TEXTSPLIT(A470, " "), 1)</f>
        <v>423</v>
      </c>
      <c r="C470" t="str" cm="1">
        <f t="array" ref="C470">INDEX(_xlfn.TEXTSPLIT(B470, "-"), 1)</f>
        <v>423</v>
      </c>
      <c r="D470" t="str" cm="1">
        <f t="array" ref="D470">IFERROR(INDEX(_xlfn.TEXTSPLIT(B470, "-"), 2), "")</f>
        <v/>
      </c>
      <c r="E470" t="str">
        <f t="shared" si="21"/>
        <v>Sparta occupied Amphipolis and Scione</v>
      </c>
      <c r="F470" t="str">
        <f t="shared" si="22"/>
        <v/>
      </c>
      <c r="H470" t="b">
        <f t="shared" si="23"/>
        <v>0</v>
      </c>
      <c r="J470" s="3" t="str">
        <v>423</v>
      </c>
      <c r="K470" s="4" t="str">
        <v>Sparta occupied Amphipolis and Scione</v>
      </c>
      <c r="P470" t="str">
        <v>425</v>
      </c>
      <c r="Q470" t="str">
        <v>Athens withdraws from Messene and Mylae is impressed into the Delian League</v>
      </c>
    </row>
    <row r="471" spans="1:17" x14ac:dyDescent="0.25">
      <c r="A471" t="s">
        <v>470</v>
      </c>
      <c r="B471" t="str" cm="1">
        <f t="array" ref="B471">INDEX(_xlfn.TEXTSPLIT(A471, " "), 1)</f>
        <v>423</v>
      </c>
      <c r="C471" t="str" cm="1">
        <f t="array" ref="C471">INDEX(_xlfn.TEXTSPLIT(B471, "-"), 1)</f>
        <v>423</v>
      </c>
      <c r="D471" t="str" cm="1">
        <f t="array" ref="D471">IFERROR(INDEX(_xlfn.TEXTSPLIT(B471, "-"), 2), "")</f>
        <v/>
      </c>
      <c r="E471" t="str">
        <f t="shared" si="21"/>
        <v>Torone is occupied by Makedonia</v>
      </c>
      <c r="F471" t="str">
        <f t="shared" si="22"/>
        <v/>
      </c>
      <c r="H471" t="b">
        <f t="shared" si="23"/>
        <v>0</v>
      </c>
      <c r="J471" s="3" t="str">
        <v>423</v>
      </c>
      <c r="K471" s="4" t="str">
        <v>Torone is occupied by Makedonia</v>
      </c>
      <c r="P471" t="str">
        <v>424</v>
      </c>
      <c r="Q471" t="str">
        <v>Herakleion is annexed by Makedonia</v>
      </c>
    </row>
    <row r="472" spans="1:17" x14ac:dyDescent="0.25">
      <c r="A472" t="s">
        <v>471</v>
      </c>
      <c r="B472" t="str" cm="1">
        <f t="array" ref="B472">INDEX(_xlfn.TEXTSPLIT(A472, " "), 1)</f>
        <v>423</v>
      </c>
      <c r="C472" t="str" cm="1">
        <f t="array" ref="C472">INDEX(_xlfn.TEXTSPLIT(B472, "-"), 1)</f>
        <v>423</v>
      </c>
      <c r="D472" t="str" cm="1">
        <f t="array" ref="D472">IFERROR(INDEX(_xlfn.TEXTSPLIT(B472, "-"), 2), "")</f>
        <v/>
      </c>
      <c r="E472" t="str">
        <f t="shared" si="21"/>
        <v>Akanthus joins the Peloponnesian League</v>
      </c>
      <c r="F472" t="str">
        <f t="shared" si="22"/>
        <v/>
      </c>
      <c r="H472" t="b">
        <f t="shared" si="23"/>
        <v>0</v>
      </c>
      <c r="J472" s="3" t="str">
        <v>423</v>
      </c>
      <c r="K472" s="4" t="str">
        <v>Akanthus joins the Peloponnesian League</v>
      </c>
      <c r="P472" t="str">
        <v>424</v>
      </c>
      <c r="Q472" t="str">
        <v>Eion, Akanthus and Amphipolis are besieged by Sparta</v>
      </c>
    </row>
    <row r="473" spans="1:17" x14ac:dyDescent="0.25">
      <c r="A473" t="s">
        <v>472</v>
      </c>
      <c r="B473" t="str" cm="1">
        <f t="array" ref="B473">INDEX(_xlfn.TEXTSPLIT(A473, " "), 1)</f>
        <v>423</v>
      </c>
      <c r="C473" t="str" cm="1">
        <f t="array" ref="C473">INDEX(_xlfn.TEXTSPLIT(B473, "-"), 1)</f>
        <v>423</v>
      </c>
      <c r="D473" t="str" cm="1">
        <f t="array" ref="D473">IFERROR(INDEX(_xlfn.TEXTSPLIT(B473, "-"), 2), "")</f>
        <v/>
      </c>
      <c r="E473" t="str">
        <f t="shared" si="21"/>
        <v>Truce of Laches supposed to stop Brasidas but doesn't, Nicias commands Athenian forces in retaking Mende.</v>
      </c>
      <c r="F473" t="str">
        <f t="shared" si="22"/>
        <v/>
      </c>
      <c r="H473" t="b">
        <f t="shared" si="23"/>
        <v>0</v>
      </c>
      <c r="J473" s="3" t="str">
        <v>423</v>
      </c>
      <c r="K473" s="4" t="str">
        <v>Truce of Laches supposed to stop Brasidas but doesn't, Nicias commands Athenian forces in retaking Mende.</v>
      </c>
      <c r="P473" t="str">
        <v>424</v>
      </c>
      <c r="Q473" t="str">
        <v>Stagira joins the Peloponnesian League</v>
      </c>
    </row>
    <row r="474" spans="1:17" x14ac:dyDescent="0.25">
      <c r="A474" t="s">
        <v>473</v>
      </c>
      <c r="B474" t="str" cm="1">
        <f t="array" ref="B474">INDEX(_xlfn.TEXTSPLIT(A474, " "), 1)</f>
        <v>423</v>
      </c>
      <c r="C474" t="str" cm="1">
        <f t="array" ref="C474">INDEX(_xlfn.TEXTSPLIT(B474, "-"), 1)</f>
        <v>423</v>
      </c>
      <c r="D474" t="str" cm="1">
        <f t="array" ref="D474">IFERROR(INDEX(_xlfn.TEXTSPLIT(B474, "-"), 2), "")</f>
        <v/>
      </c>
      <c r="E474" t="str">
        <f t="shared" si="21"/>
        <v>Olynthus form the Chalcidian League independent of the Delian League</v>
      </c>
      <c r="F474" t="str">
        <f t="shared" si="22"/>
        <v/>
      </c>
      <c r="H474" t="b">
        <f t="shared" si="23"/>
        <v>0</v>
      </c>
      <c r="J474" s="3" t="str">
        <v>423</v>
      </c>
      <c r="K474" s="4" t="str">
        <v>Olynthus form the Chalcidian League independent of the Delian League</v>
      </c>
      <c r="P474" t="str">
        <v>424</v>
      </c>
      <c r="Q474" t="str">
        <v>Nisaia, and Siphae are occupied by Athenai</v>
      </c>
    </row>
    <row r="475" spans="1:17" x14ac:dyDescent="0.25">
      <c r="A475" t="s">
        <v>474</v>
      </c>
      <c r="B475" t="str" cm="1">
        <f t="array" ref="B475">INDEX(_xlfn.TEXTSPLIT(A475, " "), 1)</f>
        <v>422</v>
      </c>
      <c r="C475" t="str" cm="1">
        <f t="array" ref="C475">INDEX(_xlfn.TEXTSPLIT(B475, "-"), 1)</f>
        <v>422</v>
      </c>
      <c r="D475" t="str" cm="1">
        <f t="array" ref="D475">IFERROR(INDEX(_xlfn.TEXTSPLIT(B475, "-"), 2), "")</f>
        <v/>
      </c>
      <c r="E475" t="str">
        <f t="shared" si="21"/>
        <v>Stagira is besieged by Athens</v>
      </c>
      <c r="F475" t="str">
        <f t="shared" si="22"/>
        <v/>
      </c>
      <c r="H475" t="b">
        <f t="shared" si="23"/>
        <v>0</v>
      </c>
      <c r="J475" s="3" t="str">
        <v>422</v>
      </c>
      <c r="K475" s="4" t="str">
        <v>Stagira is besieged by Athens</v>
      </c>
      <c r="P475" t="str">
        <v>424</v>
      </c>
      <c r="Q475" t="str">
        <v>Thyrea is occupied by Athens</v>
      </c>
    </row>
    <row r="476" spans="1:17" x14ac:dyDescent="0.25">
      <c r="A476" t="s">
        <v>475</v>
      </c>
      <c r="B476" t="str" cm="1">
        <f t="array" ref="B476">INDEX(_xlfn.TEXTSPLIT(A476, " "), 1)</f>
        <v>422</v>
      </c>
      <c r="C476" t="str" cm="1">
        <f t="array" ref="C476">INDEX(_xlfn.TEXTSPLIT(B476, "-"), 1)</f>
        <v>422</v>
      </c>
      <c r="D476" t="str" cm="1">
        <f t="array" ref="D476">IFERROR(INDEX(_xlfn.TEXTSPLIT(B476, "-"), 2), "")</f>
        <v/>
      </c>
      <c r="E476" t="str">
        <f t="shared" si="21"/>
        <v>Neapolis is annexed by Rome</v>
      </c>
      <c r="F476" t="str">
        <f t="shared" si="22"/>
        <v/>
      </c>
      <c r="H476" t="b">
        <f t="shared" si="23"/>
        <v>0</v>
      </c>
      <c r="J476" s="3" t="str">
        <v>422</v>
      </c>
      <c r="K476" s="4" t="str">
        <v>Neapolis is annexed by Rome</v>
      </c>
      <c r="P476" t="str">
        <v>424</v>
      </c>
      <c r="Q476" t="str">
        <v>First Athenian Intervention in Sicily ends</v>
      </c>
    </row>
    <row r="477" spans="1:17" x14ac:dyDescent="0.25">
      <c r="A477" t="s">
        <v>476</v>
      </c>
      <c r="B477" t="str" cm="1">
        <f t="array" ref="B477">INDEX(_xlfn.TEXTSPLIT(A477, " "), 1)</f>
        <v>422</v>
      </c>
      <c r="C477" t="str" cm="1">
        <f t="array" ref="C477">INDEX(_xlfn.TEXTSPLIT(B477, "-"), 1)</f>
        <v>422</v>
      </c>
      <c r="D477" t="str" cm="1">
        <f t="array" ref="D477">IFERROR(INDEX(_xlfn.TEXTSPLIT(B477, "-"), 2), "")</f>
        <v/>
      </c>
      <c r="E477" t="str">
        <f t="shared" si="21"/>
        <v>Torone and Scione are impressed into the Delian League</v>
      </c>
      <c r="F477" t="str">
        <f t="shared" si="22"/>
        <v/>
      </c>
      <c r="H477" t="b">
        <f t="shared" si="23"/>
        <v>0</v>
      </c>
      <c r="J477" s="3" t="str">
        <v>422</v>
      </c>
      <c r="K477" s="4" t="str">
        <v>Torone and Scione are impressed into the Delian League</v>
      </c>
      <c r="P477" t="str">
        <v>424</v>
      </c>
      <c r="Q477" t="str">
        <v>Pagondas of Thebes (in Greece) crushes Athenian army at the Battle of Delium, Brasidas a Spartan general, has a successful campaign in the Chalcidice, Cleon exiles Thucydides for 20 years for arriving late.</v>
      </c>
    </row>
    <row r="478" spans="1:17" x14ac:dyDescent="0.25">
      <c r="A478" t="s">
        <v>477</v>
      </c>
      <c r="B478" t="str" cm="1">
        <f t="array" ref="B478">INDEX(_xlfn.TEXTSPLIT(A478, " "), 1)</f>
        <v>422</v>
      </c>
      <c r="C478" t="str" cm="1">
        <f t="array" ref="C478">INDEX(_xlfn.TEXTSPLIT(B478, "-"), 1)</f>
        <v>422</v>
      </c>
      <c r="D478" t="str" cm="1">
        <f t="array" ref="D478">IFERROR(INDEX(_xlfn.TEXTSPLIT(B478, "-"), 2), "")</f>
        <v/>
      </c>
      <c r="E478" t="str">
        <f t="shared" si="21"/>
        <v>Cleon meets Brasidas outside of Amphipolis, both are killed (Battle of Amphipolis).</v>
      </c>
      <c r="F478" t="str">
        <f t="shared" si="22"/>
        <v/>
      </c>
      <c r="H478" t="b">
        <f t="shared" si="23"/>
        <v>0</v>
      </c>
      <c r="J478" s="3" t="str">
        <v>422</v>
      </c>
      <c r="K478" s="4" t="str">
        <v>Cleon meets Brasidas outside of Amphipolis, both are killed (Battle of Amphipolis).</v>
      </c>
      <c r="P478" t="str">
        <v>423</v>
      </c>
      <c r="Q478" t="str">
        <v>Sparta occupied Amphipolis and Scione</v>
      </c>
    </row>
    <row r="479" spans="1:17" x14ac:dyDescent="0.25">
      <c r="A479" t="s">
        <v>478</v>
      </c>
      <c r="B479" t="str" cm="1">
        <f t="array" ref="B479">INDEX(_xlfn.TEXTSPLIT(A479, " "), 1)</f>
        <v>422</v>
      </c>
      <c r="C479" t="str" cm="1">
        <f t="array" ref="C479">INDEX(_xlfn.TEXTSPLIT(B479, "-"), 1)</f>
        <v>422</v>
      </c>
      <c r="D479" t="str" cm="1">
        <f t="array" ref="D479">IFERROR(INDEX(_xlfn.TEXTSPLIT(B479, "-"), 2), "")</f>
        <v/>
      </c>
      <c r="E479" t="str">
        <f t="shared" si="21"/>
        <v>Syracuse annexes the now weak Leontini</v>
      </c>
      <c r="F479" t="str">
        <f t="shared" si="22"/>
        <v/>
      </c>
      <c r="H479" t="b">
        <f t="shared" si="23"/>
        <v>0</v>
      </c>
      <c r="J479" s="3" t="str">
        <v>422</v>
      </c>
      <c r="K479" s="4" t="str">
        <v>Syracuse annexes the now weak Leontini</v>
      </c>
      <c r="P479" t="str">
        <v>423</v>
      </c>
      <c r="Q479" t="str">
        <v>Torone is occupied by Makedonia</v>
      </c>
    </row>
    <row r="480" spans="1:17" x14ac:dyDescent="0.25">
      <c r="A480" t="s">
        <v>479</v>
      </c>
      <c r="B480" t="str" cm="1">
        <f t="array" ref="B480">INDEX(_xlfn.TEXTSPLIT(A480, " "), 1)</f>
        <v>421</v>
      </c>
      <c r="C480" t="str" cm="1">
        <f t="array" ref="C480">INDEX(_xlfn.TEXTSPLIT(B480, "-"), 1)</f>
        <v>421</v>
      </c>
      <c r="D480" t="str" cm="1">
        <f t="array" ref="D480">IFERROR(INDEX(_xlfn.TEXTSPLIT(B480, "-"), 2), "")</f>
        <v/>
      </c>
      <c r="E480" t="str">
        <f t="shared" si="21"/>
        <v>Peace of Nicias brings temporary end to war, but Alcibiades, a nephew of Pericles, makes anti-Sparta alliance.</v>
      </c>
      <c r="F480" t="str">
        <f t="shared" si="22"/>
        <v/>
      </c>
      <c r="H480" t="b">
        <f t="shared" si="23"/>
        <v>0</v>
      </c>
      <c r="J480" s="3" t="str">
        <v>421</v>
      </c>
      <c r="K480" s="4" t="str">
        <v>Peace of Nicias brings temporary end to war, but Alcibiades, a nephew of Pericles, makes anti-Sparta alliance.</v>
      </c>
      <c r="P480" t="str">
        <v>423</v>
      </c>
      <c r="Q480" t="str">
        <v>Akanthus joins the Peloponnesian League</v>
      </c>
    </row>
    <row r="481" spans="1:17" x14ac:dyDescent="0.25">
      <c r="A481" t="s">
        <v>480</v>
      </c>
      <c r="B481" t="str" cm="1">
        <f t="array" ref="B481">INDEX(_xlfn.TEXTSPLIT(A481, " "), 1)</f>
        <v>421</v>
      </c>
      <c r="C481" t="str" cm="1">
        <f t="array" ref="C481">INDEX(_xlfn.TEXTSPLIT(B481, "-"), 1)</f>
        <v>421</v>
      </c>
      <c r="D481" t="str" cm="1">
        <f t="array" ref="D481">IFERROR(INDEX(_xlfn.TEXTSPLIT(B481, "-"), 2), "")</f>
        <v/>
      </c>
      <c r="E481" t="str">
        <f t="shared" si="21"/>
        <v>Herakleion is impressed into the Delian League</v>
      </c>
      <c r="F481" t="str">
        <f t="shared" si="22"/>
        <v/>
      </c>
      <c r="H481" t="b">
        <f t="shared" si="23"/>
        <v>0</v>
      </c>
      <c r="J481" s="3" t="str">
        <v>421</v>
      </c>
      <c r="K481" s="4" t="str">
        <v>Herakleion is impressed into the Delian League</v>
      </c>
      <c r="P481" t="str">
        <v>423</v>
      </c>
      <c r="Q481" t="str">
        <v>Truce of Laches supposed to stop Brasidas but doesn't, Nicias commands Athenian forces in retaking Mende.</v>
      </c>
    </row>
    <row r="482" spans="1:17" x14ac:dyDescent="0.25">
      <c r="A482" t="s">
        <v>481</v>
      </c>
      <c r="B482" t="str" cm="1">
        <f t="array" ref="B482">INDEX(_xlfn.TEXTSPLIT(A482, " "), 1)</f>
        <v>421</v>
      </c>
      <c r="C482" t="str" cm="1">
        <f t="array" ref="C482">INDEX(_xlfn.TEXTSPLIT(B482, "-"), 1)</f>
        <v>421</v>
      </c>
      <c r="D482" t="str" cm="1">
        <f t="array" ref="D482">IFERROR(INDEX(_xlfn.TEXTSPLIT(B482, "-"), 2), "")</f>
        <v/>
      </c>
      <c r="E482" t="str">
        <f t="shared" si="21"/>
        <v>Cumae is annexed by Oscans</v>
      </c>
      <c r="F482" t="str">
        <f t="shared" si="22"/>
        <v/>
      </c>
      <c r="H482" t="b">
        <f t="shared" si="23"/>
        <v>0</v>
      </c>
      <c r="J482" s="3" t="str">
        <v>421</v>
      </c>
      <c r="K482" s="4" t="str">
        <v>Cumae is annexed by Oscans</v>
      </c>
      <c r="P482" t="str">
        <v>423</v>
      </c>
      <c r="Q482" t="str">
        <v>Olynthus form the Chalcidian League independent of the Delian League</v>
      </c>
    </row>
    <row r="483" spans="1:17" x14ac:dyDescent="0.25">
      <c r="A483" t="s">
        <v>482</v>
      </c>
      <c r="B483" t="str" cm="1">
        <f t="array" ref="B483">INDEX(_xlfn.TEXTSPLIT(A483, " "), 1)</f>
        <v>421</v>
      </c>
      <c r="C483" t="str" cm="1">
        <f t="array" ref="C483">INDEX(_xlfn.TEXTSPLIT(B483, "-"), 1)</f>
        <v>421</v>
      </c>
      <c r="D483" t="str" cm="1">
        <f t="array" ref="D483">IFERROR(INDEX(_xlfn.TEXTSPLIT(B483, "-"), 2), "")</f>
        <v/>
      </c>
      <c r="E483" t="str">
        <f t="shared" si="21"/>
        <v>Athens abandons the Siege of Stagira</v>
      </c>
      <c r="F483" t="str">
        <f t="shared" si="22"/>
        <v/>
      </c>
      <c r="H483" t="b">
        <f t="shared" si="23"/>
        <v>0</v>
      </c>
      <c r="J483" s="3" t="str">
        <v>421</v>
      </c>
      <c r="K483" s="4" t="str">
        <v>Athens abandons the Siege of Stagira</v>
      </c>
      <c r="P483" t="str">
        <v>422</v>
      </c>
      <c r="Q483" t="str">
        <v>Stagira is besieged by Athens</v>
      </c>
    </row>
    <row r="484" spans="1:17" x14ac:dyDescent="0.25">
      <c r="A484" t="s">
        <v>483</v>
      </c>
      <c r="B484" t="str" cm="1">
        <f t="array" ref="B484">INDEX(_xlfn.TEXTSPLIT(A484, " "), 1)</f>
        <v>421</v>
      </c>
      <c r="C484" t="str" cm="1">
        <f t="array" ref="C484">INDEX(_xlfn.TEXTSPLIT(B484, "-"), 1)</f>
        <v>421</v>
      </c>
      <c r="D484" t="str" cm="1">
        <f t="array" ref="D484">IFERROR(INDEX(_xlfn.TEXTSPLIT(B484, "-"), 2), "")</f>
        <v/>
      </c>
      <c r="E484" t="str">
        <f t="shared" si="21"/>
        <v>Delphi declares independence from Phocis</v>
      </c>
      <c r="F484" t="str">
        <f t="shared" si="22"/>
        <v/>
      </c>
      <c r="H484" t="b">
        <f t="shared" si="23"/>
        <v>0</v>
      </c>
      <c r="J484" s="3" t="str">
        <v>421</v>
      </c>
      <c r="K484" s="4" t="str">
        <v>Delphi declares independence from Phocis</v>
      </c>
      <c r="P484" t="str">
        <v>422</v>
      </c>
      <c r="Q484" t="str">
        <v>Neapolis is annexed by Rome</v>
      </c>
    </row>
    <row r="485" spans="1:17" x14ac:dyDescent="0.25">
      <c r="A485" t="s">
        <v>484</v>
      </c>
      <c r="B485" t="str" cm="1">
        <f t="array" ref="B485">INDEX(_xlfn.TEXTSPLIT(A485, " "), 1)</f>
        <v>421</v>
      </c>
      <c r="C485" t="str" cm="1">
        <f t="array" ref="C485">INDEX(_xlfn.TEXTSPLIT(B485, "-"), 1)</f>
        <v>421</v>
      </c>
      <c r="D485" t="str" cm="1">
        <f t="array" ref="D485">IFERROR(INDEX(_xlfn.TEXTSPLIT(B485, "-"), 2), "")</f>
        <v/>
      </c>
      <c r="E485" t="str">
        <f t="shared" si="21"/>
        <v>Argulus, Apollonia, Potidaea, Akanthus, Stageira and others join the Chalcidian League</v>
      </c>
      <c r="F485" t="str">
        <f t="shared" si="22"/>
        <v/>
      </c>
      <c r="H485" t="b">
        <f t="shared" si="23"/>
        <v>0</v>
      </c>
      <c r="J485" s="3" t="str">
        <v>421</v>
      </c>
      <c r="K485" s="4" t="str">
        <v>Argulus, Apollonia, Potidaea, Akanthus, Stageira and others join the Chalcidian League</v>
      </c>
      <c r="P485" t="str">
        <v>422</v>
      </c>
      <c r="Q485" t="str">
        <v>Torone and Scione are impressed into the Delian League</v>
      </c>
    </row>
    <row r="486" spans="1:17" x14ac:dyDescent="0.25">
      <c r="A486" t="s">
        <v>485</v>
      </c>
      <c r="B486" t="str" cm="1">
        <f t="array" ref="B486">INDEX(_xlfn.TEXTSPLIT(A486, " "), 1)</f>
        <v>420</v>
      </c>
      <c r="C486" t="str" cm="1">
        <f t="array" ref="C486">INDEX(_xlfn.TEXTSPLIT(B486, "-"), 1)</f>
        <v>420</v>
      </c>
      <c r="D486" t="str" cm="1">
        <f t="array" ref="D486">IFERROR(INDEX(_xlfn.TEXTSPLIT(B486, "-"), 2), "")</f>
        <v/>
      </c>
      <c r="E486" t="str">
        <f t="shared" si="21"/>
        <v>Mantineia, Argos, Elis, Sicyon and Achaea betray Sparta and switch to the Delian League</v>
      </c>
      <c r="F486" t="str">
        <f t="shared" si="22"/>
        <v/>
      </c>
      <c r="H486" t="b">
        <f t="shared" si="23"/>
        <v>0</v>
      </c>
      <c r="J486" s="3" t="str">
        <v>420</v>
      </c>
      <c r="K486" s="4" t="str">
        <v>Mantineia, Argos, Elis, Sicyon and Achaea betray Sparta and switch to the Delian League</v>
      </c>
      <c r="P486" t="str">
        <v>422</v>
      </c>
      <c r="Q486" t="str">
        <v>Cleon meets Brasidas outside of Amphipolis, both are killed (Battle of Amphipolis).</v>
      </c>
    </row>
    <row r="487" spans="1:17" x14ac:dyDescent="0.25">
      <c r="A487" t="s">
        <v>486</v>
      </c>
      <c r="B487" t="str" cm="1">
        <f t="array" ref="B487">INDEX(_xlfn.TEXTSPLIT(A487, " "), 1)</f>
        <v>419</v>
      </c>
      <c r="C487" t="str" cm="1">
        <f t="array" ref="C487">INDEX(_xlfn.TEXTSPLIT(B487, "-"), 1)</f>
        <v>419</v>
      </c>
      <c r="D487" t="str" cm="1">
        <f t="array" ref="D487">IFERROR(INDEX(_xlfn.TEXTSPLIT(B487, "-"), 2), "")</f>
        <v/>
      </c>
      <c r="E487" t="str">
        <f t="shared" si="21"/>
        <v>Athens occupies Epidauros</v>
      </c>
      <c r="F487" t="str">
        <f t="shared" si="22"/>
        <v/>
      </c>
      <c r="H487" t="b">
        <f t="shared" si="23"/>
        <v>0</v>
      </c>
      <c r="J487" s="3" t="str">
        <v>419</v>
      </c>
      <c r="K487" s="4" t="str">
        <v>Athens occupies Epidauros</v>
      </c>
      <c r="P487" t="str">
        <v>422</v>
      </c>
      <c r="Q487" t="str">
        <v>Syracuse annexes the now weak Leontini</v>
      </c>
    </row>
    <row r="488" spans="1:17" x14ac:dyDescent="0.25">
      <c r="A488" t="s">
        <v>487</v>
      </c>
      <c r="B488" t="str" cm="1">
        <f t="array" ref="B488">INDEX(_xlfn.TEXTSPLIT(A488, " "), 1)</f>
        <v>419</v>
      </c>
      <c r="C488" t="str" cm="1">
        <f t="array" ref="C488">INDEX(_xlfn.TEXTSPLIT(B488, "-"), 1)</f>
        <v>419</v>
      </c>
      <c r="D488" t="str" cm="1">
        <f t="array" ref="D488">IFERROR(INDEX(_xlfn.TEXTSPLIT(B488, "-"), 2), "")</f>
        <v/>
      </c>
      <c r="E488" t="str">
        <f t="shared" si="21"/>
        <v>King Agis II of Sparta attacks Argos, makes treaty.</v>
      </c>
      <c r="F488" t="str">
        <f t="shared" si="22"/>
        <v/>
      </c>
      <c r="H488" t="b">
        <f t="shared" si="23"/>
        <v>0</v>
      </c>
      <c r="J488" s="3" t="str">
        <v>419</v>
      </c>
      <c r="K488" s="4" t="str">
        <v>King Agis II of Sparta attacks Argos, makes treaty.</v>
      </c>
      <c r="P488" t="str">
        <v>421</v>
      </c>
      <c r="Q488" t="str">
        <v>Peace of Nicias brings temporary end to war, but Alcibiades, a nephew of Pericles, makes anti-Sparta alliance.</v>
      </c>
    </row>
    <row r="489" spans="1:17" x14ac:dyDescent="0.25">
      <c r="A489" t="s">
        <v>488</v>
      </c>
      <c r="B489" t="str" cm="1">
        <f t="array" ref="B489">INDEX(_xlfn.TEXTSPLIT(A489, " "), 1)</f>
        <v>418</v>
      </c>
      <c r="C489" t="str" cm="1">
        <f t="array" ref="C489">INDEX(_xlfn.TEXTSPLIT(B489, "-"), 1)</f>
        <v>418</v>
      </c>
      <c r="D489" t="str" cm="1">
        <f t="array" ref="D489">IFERROR(INDEX(_xlfn.TEXTSPLIT(B489, "-"), 2), "")</f>
        <v/>
      </c>
      <c r="E489" t="str">
        <f t="shared" si="21"/>
        <v>Battle of Mantinea, greatest land battle of war, gives Sparta victory over Argos, which violated treaty, Alcibiades thrown out, alliance ended.</v>
      </c>
      <c r="F489" t="str">
        <f t="shared" si="22"/>
        <v/>
      </c>
      <c r="H489" t="b">
        <f t="shared" si="23"/>
        <v>0</v>
      </c>
      <c r="J489" s="3" t="str">
        <v>418</v>
      </c>
      <c r="K489" s="4" t="str">
        <v>Battle of Mantinea, greatest land battle of war, gives Sparta victory over Argos, which violated treaty, Alcibiades thrown out, alliance ended.</v>
      </c>
      <c r="P489" t="str">
        <v>421</v>
      </c>
      <c r="Q489" t="str">
        <v>Herakleion is impressed into the Delian League</v>
      </c>
    </row>
    <row r="490" spans="1:17" x14ac:dyDescent="0.25">
      <c r="A490" t="s">
        <v>489</v>
      </c>
      <c r="B490" t="str" cm="1">
        <f t="array" ref="B490">INDEX(_xlfn.TEXTSPLIT(A490, " "), 1)</f>
        <v>418</v>
      </c>
      <c r="C490" t="str" cm="1">
        <f t="array" ref="C490">INDEX(_xlfn.TEXTSPLIT(B490, "-"), 1)</f>
        <v>418</v>
      </c>
      <c r="D490" t="str" cm="1">
        <f t="array" ref="D490">IFERROR(INDEX(_xlfn.TEXTSPLIT(B490, "-"), 2), "")</f>
        <v/>
      </c>
      <c r="E490" t="str">
        <f t="shared" si="21"/>
        <v>Orchmenos is occupied by Argos</v>
      </c>
      <c r="F490" t="str">
        <f t="shared" si="22"/>
        <v/>
      </c>
      <c r="H490" t="b">
        <f t="shared" si="23"/>
        <v>0</v>
      </c>
      <c r="J490" s="3" t="str">
        <v>418</v>
      </c>
      <c r="K490" s="4" t="str">
        <v>Orchmenos is occupied by Argos</v>
      </c>
      <c r="P490" t="str">
        <v>421</v>
      </c>
      <c r="Q490" t="str">
        <v>Cumae is annexed by Oscans</v>
      </c>
    </row>
    <row r="491" spans="1:17" x14ac:dyDescent="0.25">
      <c r="A491" t="s">
        <v>490</v>
      </c>
      <c r="B491" t="str" cm="1">
        <f t="array" ref="B491">INDEX(_xlfn.TEXTSPLIT(A491, " "), 1)</f>
        <v>417</v>
      </c>
      <c r="C491" t="str" cm="1">
        <f t="array" ref="C491">INDEX(_xlfn.TEXTSPLIT(B491, "-"), 1)</f>
        <v>417</v>
      </c>
      <c r="D491" t="str" cm="1">
        <f t="array" ref="D491">IFERROR(INDEX(_xlfn.TEXTSPLIT(B491, "-"), 2), "")</f>
        <v/>
      </c>
      <c r="E491" t="str">
        <f t="shared" si="21"/>
        <v>Orchmenos is given to Boeotia</v>
      </c>
      <c r="F491" t="str">
        <f t="shared" si="22"/>
        <v/>
      </c>
      <c r="H491" t="b">
        <f t="shared" si="23"/>
        <v>0</v>
      </c>
      <c r="J491" s="3" t="str">
        <v>417</v>
      </c>
      <c r="K491" s="4" t="str">
        <v>Orchmenos is given to Boeotia</v>
      </c>
      <c r="P491" t="str">
        <v>421</v>
      </c>
      <c r="Q491" t="str">
        <v>Athens abandons the Siege of Stagira</v>
      </c>
    </row>
    <row r="492" spans="1:17" x14ac:dyDescent="0.25">
      <c r="A492" t="s">
        <v>491</v>
      </c>
      <c r="B492" t="str" cm="1">
        <f t="array" ref="B492">INDEX(_xlfn.TEXTSPLIT(A492, " "), 1)</f>
        <v>417</v>
      </c>
      <c r="C492" t="str" cm="1">
        <f t="array" ref="C492">INDEX(_xlfn.TEXTSPLIT(B492, "-"), 1)</f>
        <v>417</v>
      </c>
      <c r="D492" t="str" cm="1">
        <f t="array" ref="D492">IFERROR(INDEX(_xlfn.TEXTSPLIT(B492, "-"), 2), "")</f>
        <v/>
      </c>
      <c r="E492" t="str">
        <f t="shared" si="21"/>
        <v>Sicyon joins the Peloponnesian League</v>
      </c>
      <c r="F492" t="str">
        <f t="shared" si="22"/>
        <v/>
      </c>
      <c r="H492" t="b">
        <f t="shared" si="23"/>
        <v>0</v>
      </c>
      <c r="J492" s="3" t="str">
        <v>417</v>
      </c>
      <c r="K492" s="4" t="str">
        <v>Sicyon joins the Peloponnesian League</v>
      </c>
      <c r="P492" t="str">
        <v>421</v>
      </c>
      <c r="Q492" t="str">
        <v>Delphi declares independence from Phocis</v>
      </c>
    </row>
    <row r="493" spans="1:17" x14ac:dyDescent="0.25">
      <c r="A493" t="s">
        <v>492</v>
      </c>
      <c r="B493" t="str" cm="1">
        <f t="array" ref="B493">INDEX(_xlfn.TEXTSPLIT(A493, " "), 1)</f>
        <v>417</v>
      </c>
      <c r="C493" t="str" cm="1">
        <f t="array" ref="C493">INDEX(_xlfn.TEXTSPLIT(B493, "-"), 1)</f>
        <v>417</v>
      </c>
      <c r="D493" t="str" cm="1">
        <f t="array" ref="D493">IFERROR(INDEX(_xlfn.TEXTSPLIT(B493, "-"), 2), "")</f>
        <v/>
      </c>
      <c r="E493" t="str">
        <f t="shared" si="21"/>
        <v>Epidauros is occupied by Sparta</v>
      </c>
      <c r="F493" t="str">
        <f t="shared" si="22"/>
        <v/>
      </c>
      <c r="H493" t="b">
        <f t="shared" si="23"/>
        <v>0</v>
      </c>
      <c r="J493" s="3" t="str">
        <v>417</v>
      </c>
      <c r="K493" s="4" t="str">
        <v>Epidauros is occupied by Sparta</v>
      </c>
      <c r="P493" t="str">
        <v>421</v>
      </c>
      <c r="Q493" t="str">
        <v>Argulus, Apollonia, Potidaea, Akanthus, Stageira and others join the Chalcidian League</v>
      </c>
    </row>
    <row r="494" spans="1:17" x14ac:dyDescent="0.25">
      <c r="A494" t="s">
        <v>493</v>
      </c>
      <c r="B494" t="str" cm="1">
        <f t="array" ref="B494">INDEX(_xlfn.TEXTSPLIT(A494, " "), 1)</f>
        <v>416</v>
      </c>
      <c r="C494" t="str" cm="1">
        <f t="array" ref="C494">INDEX(_xlfn.TEXTSPLIT(B494, "-"), 1)</f>
        <v>416</v>
      </c>
      <c r="D494" t="str" cm="1">
        <f t="array" ref="D494">IFERROR(INDEX(_xlfn.TEXTSPLIT(B494, "-"), 2), "")</f>
        <v/>
      </c>
      <c r="E494" t="str">
        <f t="shared" si="21"/>
        <v>Melos is besieged by Athens</v>
      </c>
      <c r="F494" t="str">
        <f t="shared" si="22"/>
        <v/>
      </c>
      <c r="H494" t="b">
        <f t="shared" si="23"/>
        <v>0</v>
      </c>
      <c r="J494" s="3" t="str">
        <v>416</v>
      </c>
      <c r="K494" s="4" t="str">
        <v>Melos is besieged by Athens</v>
      </c>
      <c r="P494" t="str">
        <v>420</v>
      </c>
      <c r="Q494" t="str">
        <v>Mantineia, Argos, Elis, Sicyon and Achaea betray Sparta and switch to the Delian League</v>
      </c>
    </row>
    <row r="495" spans="1:17" x14ac:dyDescent="0.25">
      <c r="A495" t="s">
        <v>494</v>
      </c>
      <c r="B495" t="str" cm="1">
        <f t="array" ref="B495">INDEX(_xlfn.TEXTSPLIT(A495, " "), 1)</f>
        <v>416</v>
      </c>
      <c r="C495" t="str" cm="1">
        <f t="array" ref="C495">INDEX(_xlfn.TEXTSPLIT(B495, "-"), 1)</f>
        <v>416</v>
      </c>
      <c r="D495" t="str" cm="1">
        <f t="array" ref="D495">IFERROR(INDEX(_xlfn.TEXTSPLIT(B495, "-"), 2), "")</f>
        <v/>
      </c>
      <c r="E495" t="str">
        <f t="shared" si="21"/>
        <v>Alcibiades makes plans, is restored to power.</v>
      </c>
      <c r="F495" t="str">
        <f t="shared" si="22"/>
        <v/>
      </c>
      <c r="H495" t="b">
        <f t="shared" si="23"/>
        <v>0</v>
      </c>
      <c r="J495" s="3" t="str">
        <v>416</v>
      </c>
      <c r="K495" s="4" t="str">
        <v>Alcibiades makes plans, is restored to power.</v>
      </c>
      <c r="P495" t="str">
        <v>419</v>
      </c>
      <c r="Q495" t="str">
        <v>Athens occupies Epidauros</v>
      </c>
    </row>
    <row r="496" spans="1:17" x14ac:dyDescent="0.25">
      <c r="A496" t="s">
        <v>495</v>
      </c>
      <c r="B496" t="str" cm="1">
        <f t="array" ref="B496">INDEX(_xlfn.TEXTSPLIT(A496, " "), 1)</f>
        <v>416</v>
      </c>
      <c r="C496" t="str" cm="1">
        <f t="array" ref="C496">INDEX(_xlfn.TEXTSPLIT(B496, "-"), 1)</f>
        <v>416</v>
      </c>
      <c r="D496" t="str" cm="1">
        <f t="array" ref="D496">IFERROR(INDEX(_xlfn.TEXTSPLIT(B496, "-"), 2), "")</f>
        <v/>
      </c>
      <c r="E496" t="str">
        <f t="shared" si="21"/>
        <v>Selinus annexes Segesta's frontier provinces</v>
      </c>
      <c r="F496" t="str">
        <f t="shared" si="22"/>
        <v/>
      </c>
      <c r="H496" t="b">
        <f t="shared" si="23"/>
        <v>0</v>
      </c>
      <c r="J496" s="3" t="str">
        <v>416</v>
      </c>
      <c r="K496" s="4" t="str">
        <v>Selinus annexes Segesta's frontier provinces</v>
      </c>
      <c r="P496" t="str">
        <v>419</v>
      </c>
      <c r="Q496" t="str">
        <v>King Agis II of Sparta attacks Argos, makes treaty.</v>
      </c>
    </row>
    <row r="497" spans="1:17" x14ac:dyDescent="0.25">
      <c r="A497" t="s">
        <v>496</v>
      </c>
      <c r="B497" t="str" cm="1">
        <f t="array" ref="B497">INDEX(_xlfn.TEXTSPLIT(A497, " "), 1)</f>
        <v>416</v>
      </c>
      <c r="C497" t="str" cm="1">
        <f t="array" ref="C497">INDEX(_xlfn.TEXTSPLIT(B497, "-"), 1)</f>
        <v>416</v>
      </c>
      <c r="D497" t="str" cm="1">
        <f t="array" ref="D497">IFERROR(INDEX(_xlfn.TEXTSPLIT(B497, "-"), 2), "")</f>
        <v/>
      </c>
      <c r="E497" t="str">
        <f t="shared" si="21"/>
        <v>Massacre of the Melians.</v>
      </c>
      <c r="F497" t="str">
        <f t="shared" si="22"/>
        <v/>
      </c>
      <c r="H497" t="b">
        <f t="shared" si="23"/>
        <v>0</v>
      </c>
      <c r="J497" s="3" t="str">
        <v>416</v>
      </c>
      <c r="K497" s="4" t="str">
        <v>Massacre of the Melians.</v>
      </c>
      <c r="P497" t="str">
        <v>418</v>
      </c>
      <c r="Q497" t="str">
        <v>Battle of Mantinea, greatest land battle of war, gives Sparta victory over Argos, which violated treaty, Alcibiades thrown out, alliance ended.</v>
      </c>
    </row>
    <row r="498" spans="1:17" x14ac:dyDescent="0.25">
      <c r="A498" t="s">
        <v>497</v>
      </c>
      <c r="B498" t="str" cm="1">
        <f t="array" ref="B498">INDEX(_xlfn.TEXTSPLIT(A498, " "), 1)</f>
        <v>415</v>
      </c>
      <c r="C498" t="str" cm="1">
        <f t="array" ref="C498">INDEX(_xlfn.TEXTSPLIT(B498, "-"), 1)</f>
        <v>415</v>
      </c>
      <c r="D498" t="str" cm="1">
        <f t="array" ref="D498">IFERROR(INDEX(_xlfn.TEXTSPLIT(B498, "-"), 2), "")</f>
        <v/>
      </c>
      <c r="E498" t="str">
        <f t="shared" si="21"/>
        <v>Hermai statues are mutilated in Athens, Alcibiades accused, asks for inquiry, told to set sail for battle (Sicilian Expedition), is condemned to death in absentia, he defects to Sparta.</v>
      </c>
      <c r="F498" t="str">
        <f t="shared" si="22"/>
        <v/>
      </c>
      <c r="H498" t="b">
        <f t="shared" si="23"/>
        <v>0</v>
      </c>
      <c r="J498" s="3" t="str">
        <v>415</v>
      </c>
      <c r="K498" s="4" t="str">
        <v>Hermai statues are mutilated in Athens, Alcibiades accused, asks for inquiry, told to set sail for battle (Sicilian Expedition), is condemned to death in absentia, he defects to Sparta.</v>
      </c>
      <c r="P498" t="str">
        <v>418</v>
      </c>
      <c r="Q498" t="str">
        <v>Orchmenos is occupied by Argos</v>
      </c>
    </row>
    <row r="499" spans="1:17" x14ac:dyDescent="0.25">
      <c r="A499" t="s">
        <v>498</v>
      </c>
      <c r="B499" t="str" cm="1">
        <f t="array" ref="B499">INDEX(_xlfn.TEXTSPLIT(A499, " "), 1)</f>
        <v>415</v>
      </c>
      <c r="C499" t="str" cm="1">
        <f t="array" ref="C499">INDEX(_xlfn.TEXTSPLIT(B499, "-"), 1)</f>
        <v>415</v>
      </c>
      <c r="D499" t="str" cm="1">
        <f t="array" ref="D499">IFERROR(INDEX(_xlfn.TEXTSPLIT(B499, "-"), 2), "")</f>
        <v/>
      </c>
      <c r="E499" t="str">
        <f t="shared" si="21"/>
        <v>Many Syracusan cities rebel</v>
      </c>
      <c r="F499" t="str">
        <f t="shared" si="22"/>
        <v/>
      </c>
      <c r="H499" t="b">
        <f t="shared" si="23"/>
        <v>0</v>
      </c>
      <c r="J499" s="3" t="str">
        <v>415</v>
      </c>
      <c r="K499" s="4" t="str">
        <v>Many Syracusan cities rebel</v>
      </c>
      <c r="P499" t="str">
        <v>417</v>
      </c>
      <c r="Q499" t="str">
        <v>Orchmenos is given to Boeotia</v>
      </c>
    </row>
    <row r="500" spans="1:17" x14ac:dyDescent="0.25">
      <c r="A500" t="s">
        <v>499</v>
      </c>
      <c r="B500" t="str" cm="1">
        <f t="array" ref="B500">INDEX(_xlfn.TEXTSPLIT(A500, " "), 1)</f>
        <v>415-413</v>
      </c>
      <c r="C500" t="str" cm="1">
        <f t="array" ref="C500">INDEX(_xlfn.TEXTSPLIT(B500, "-"), 1)</f>
        <v>415</v>
      </c>
      <c r="D500" t="str" cm="1">
        <f t="array" ref="D500">IFERROR(INDEX(_xlfn.TEXTSPLIT(B500, "-"), 2), "")</f>
        <v>413</v>
      </c>
      <c r="E500" t="str">
        <f t="shared" si="21"/>
        <v>Siege of Syracuse --&gt;</v>
      </c>
      <c r="F500" t="str">
        <f t="shared" si="22"/>
        <v>--&gt; Siege of Syracuse</v>
      </c>
      <c r="H500" t="b">
        <f t="shared" si="23"/>
        <v>1</v>
      </c>
      <c r="J500" s="3" t="str">
        <v>415</v>
      </c>
      <c r="K500" s="4" t="str">
        <v>Siege of Syracuse --&gt;</v>
      </c>
      <c r="P500" t="str">
        <v>417</v>
      </c>
      <c r="Q500" t="str">
        <v>Sicyon joins the Peloponnesian League</v>
      </c>
    </row>
    <row r="501" spans="1:17" x14ac:dyDescent="0.25">
      <c r="A501" t="s">
        <v>500</v>
      </c>
      <c r="B501" t="str" cm="1">
        <f t="array" ref="B501">INDEX(_xlfn.TEXTSPLIT(A501, " "), 1)</f>
        <v>414-413</v>
      </c>
      <c r="C501" t="str" cm="1">
        <f t="array" ref="C501">INDEX(_xlfn.TEXTSPLIT(B501, "-"), 1)</f>
        <v>414</v>
      </c>
      <c r="D501" t="str" cm="1">
        <f t="array" ref="D501">IFERROR(INDEX(_xlfn.TEXTSPLIT(B501, "-"), 2), "")</f>
        <v>413</v>
      </c>
      <c r="E501" t="str">
        <f t="shared" si="21"/>
        <v>Metapontion allies with Athens --&gt;</v>
      </c>
      <c r="F501" t="str">
        <f t="shared" si="22"/>
        <v>--&gt; Metapontion allies with Athens</v>
      </c>
      <c r="H501" t="b">
        <f t="shared" si="23"/>
        <v>1</v>
      </c>
      <c r="J501" s="3" t="str">
        <v>414</v>
      </c>
      <c r="K501" s="4" t="str">
        <v>Metapontion allies with Athens --&gt;</v>
      </c>
      <c r="P501" t="str">
        <v>417</v>
      </c>
      <c r="Q501" t="str">
        <v>Epidauros is occupied by Sparta</v>
      </c>
    </row>
    <row r="502" spans="1:17" x14ac:dyDescent="0.25">
      <c r="A502" t="s">
        <v>501</v>
      </c>
      <c r="B502" t="str" cm="1">
        <f t="array" ref="B502">INDEX(_xlfn.TEXTSPLIT(A502, " "), 1)</f>
        <v>414</v>
      </c>
      <c r="C502" t="str" cm="1">
        <f t="array" ref="C502">INDEX(_xlfn.TEXTSPLIT(B502, "-"), 1)</f>
        <v>414</v>
      </c>
      <c r="D502" t="str" cm="1">
        <f t="array" ref="D502">IFERROR(INDEX(_xlfn.TEXTSPLIT(B502, "-"), 2), "")</f>
        <v/>
      </c>
      <c r="E502" t="str">
        <f t="shared" si="21"/>
        <v>Lamachus, Athenian commander killed at Syracuse.</v>
      </c>
      <c r="F502" t="str">
        <f t="shared" si="22"/>
        <v/>
      </c>
      <c r="H502" t="b">
        <f t="shared" si="23"/>
        <v>0</v>
      </c>
      <c r="J502" s="3" t="str">
        <v>414</v>
      </c>
      <c r="K502" s="4" t="str">
        <v>Lamachus, Athenian commander killed at Syracuse.</v>
      </c>
      <c r="P502" t="str">
        <v>416</v>
      </c>
      <c r="Q502" t="str">
        <v>Melos is besieged by Athens</v>
      </c>
    </row>
    <row r="503" spans="1:17" x14ac:dyDescent="0.25">
      <c r="A503" t="s">
        <v>502</v>
      </c>
      <c r="B503" t="str" cm="1">
        <f t="array" ref="B503">INDEX(_xlfn.TEXTSPLIT(A503, " "), 1)</f>
        <v>413</v>
      </c>
      <c r="C503" t="str" cm="1">
        <f t="array" ref="C503">INDEX(_xlfn.TEXTSPLIT(B503, "-"), 1)</f>
        <v>413</v>
      </c>
      <c r="D503" t="str" cm="1">
        <f t="array" ref="D503">IFERROR(INDEX(_xlfn.TEXTSPLIT(B503, "-"), 2), "")</f>
        <v/>
      </c>
      <c r="E503" t="str">
        <f t="shared" si="21"/>
        <v>Nicias and Demosthenes killed at Syracuse</v>
      </c>
      <c r="F503" t="str">
        <f t="shared" si="22"/>
        <v/>
      </c>
      <c r="H503" t="b">
        <f t="shared" si="23"/>
        <v>0</v>
      </c>
      <c r="J503" s="3" t="str">
        <v>413</v>
      </c>
      <c r="K503" s="4" t="str">
        <v>Nicias and Demosthenes killed at Syracuse</v>
      </c>
      <c r="P503" t="str">
        <v>416</v>
      </c>
      <c r="Q503" t="str">
        <v>Alcibiades makes plans, is restored to power.</v>
      </c>
    </row>
    <row r="504" spans="1:17" x14ac:dyDescent="0.25">
      <c r="A504" t="s">
        <v>503</v>
      </c>
      <c r="B504" t="str" cm="1">
        <f t="array" ref="B504">INDEX(_xlfn.TEXTSPLIT(A504, " "), 1)</f>
        <v>413</v>
      </c>
      <c r="C504" t="str" cm="1">
        <f t="array" ref="C504">INDEX(_xlfn.TEXTSPLIT(B504, "-"), 1)</f>
        <v>413</v>
      </c>
      <c r="D504" t="str" cm="1">
        <f t="array" ref="D504">IFERROR(INDEX(_xlfn.TEXTSPLIT(B504, "-"), 2), "")</f>
        <v/>
      </c>
      <c r="E504" t="str">
        <f t="shared" si="21"/>
        <v>Leontini and Kamarina are vassalized by Syracuse</v>
      </c>
      <c r="F504" t="str">
        <f t="shared" si="22"/>
        <v/>
      </c>
      <c r="H504" t="b">
        <f t="shared" si="23"/>
        <v>0</v>
      </c>
      <c r="J504" s="3" t="str">
        <v>413</v>
      </c>
      <c r="K504" s="4" t="str">
        <v>Leontini and Kamarina are vassalized by Syracuse</v>
      </c>
      <c r="P504" t="str">
        <v>416</v>
      </c>
      <c r="Q504" t="str">
        <v>Selinus annexes Segesta's frontier provinces</v>
      </c>
    </row>
    <row r="505" spans="1:17" x14ac:dyDescent="0.25">
      <c r="A505" t="s">
        <v>504</v>
      </c>
      <c r="B505" t="str" cm="1">
        <f t="array" ref="B505">INDEX(_xlfn.TEXTSPLIT(A505, " "), 1)</f>
        <v>413</v>
      </c>
      <c r="C505" t="str" cm="1">
        <f t="array" ref="C505">INDEX(_xlfn.TEXTSPLIT(B505, "-"), 1)</f>
        <v>413</v>
      </c>
      <c r="D505" t="str" cm="1">
        <f t="array" ref="D505">IFERROR(INDEX(_xlfn.TEXTSPLIT(B505, "-"), 2), "")</f>
        <v/>
      </c>
      <c r="E505" t="str">
        <f t="shared" si="21"/>
        <v>Herakleion is annexed by Makedonia</v>
      </c>
      <c r="F505" t="str">
        <f t="shared" si="22"/>
        <v/>
      </c>
      <c r="H505" t="b">
        <f t="shared" si="23"/>
        <v>0</v>
      </c>
      <c r="J505" s="3" t="str">
        <v>413</v>
      </c>
      <c r="K505" s="4" t="str">
        <v>Herakleion is annexed by Makedonia</v>
      </c>
      <c r="P505" t="str">
        <v>416</v>
      </c>
      <c r="Q505" t="str">
        <v>Massacre of the Melians.</v>
      </c>
    </row>
    <row r="506" spans="1:17" x14ac:dyDescent="0.25">
      <c r="A506" t="s">
        <v>505</v>
      </c>
      <c r="B506" t="str" cm="1">
        <f t="array" ref="B506">INDEX(_xlfn.TEXTSPLIT(A506, " "), 1)</f>
        <v>413</v>
      </c>
      <c r="C506" t="str" cm="1">
        <f t="array" ref="C506">INDEX(_xlfn.TEXTSPLIT(B506, "-"), 1)</f>
        <v>413</v>
      </c>
      <c r="D506" t="str" cm="1">
        <f t="array" ref="D506">IFERROR(INDEX(_xlfn.TEXTSPLIT(B506, "-"), 2), "")</f>
        <v/>
      </c>
      <c r="E506" t="str">
        <f t="shared" si="21"/>
        <v>Miletus and Khios betray Athens and join the Peloponnesian League</v>
      </c>
      <c r="F506" t="str">
        <f t="shared" si="22"/>
        <v/>
      </c>
      <c r="H506" t="b">
        <f t="shared" si="23"/>
        <v>0</v>
      </c>
      <c r="J506" s="3" t="str">
        <v>413</v>
      </c>
      <c r="K506" s="4" t="str">
        <v>Miletus and Khios betray Athens and join the Peloponnesian League</v>
      </c>
      <c r="P506" t="str">
        <v>415</v>
      </c>
      <c r="Q506" t="str">
        <v>Hermai statues are mutilated in Athens, Alcibiades accused, asks for inquiry, told to set sail for battle (Sicilian Expedition), is condemned to death in absentia, he defects to Sparta.</v>
      </c>
    </row>
    <row r="507" spans="1:17" x14ac:dyDescent="0.25">
      <c r="A507" t="s">
        <v>506</v>
      </c>
      <c r="B507" t="str" cm="1">
        <f t="array" ref="B507">INDEX(_xlfn.TEXTSPLIT(A507, " "), 1)</f>
        <v>412</v>
      </c>
      <c r="C507" t="str" cm="1">
        <f t="array" ref="C507">INDEX(_xlfn.TEXTSPLIT(B507, "-"), 1)</f>
        <v>412</v>
      </c>
      <c r="D507" t="str" cm="1">
        <f t="array" ref="D507">IFERROR(INDEX(_xlfn.TEXTSPLIT(B507, "-"), 2), "")</f>
        <v/>
      </c>
      <c r="E507" t="str">
        <f t="shared" si="21"/>
        <v>Alcibiades is expelled from Sparta, conspires to come back to Athens.</v>
      </c>
      <c r="F507" t="str">
        <f t="shared" si="22"/>
        <v/>
      </c>
      <c r="H507" t="b">
        <f t="shared" si="23"/>
        <v>0</v>
      </c>
      <c r="J507" s="3" t="str">
        <v>412</v>
      </c>
      <c r="K507" s="4" t="str">
        <v>Alcibiades is expelled from Sparta, conspires to come back to Athens.</v>
      </c>
      <c r="P507" t="str">
        <v>415</v>
      </c>
      <c r="Q507" t="str">
        <v>Many Syracusan cities rebel</v>
      </c>
    </row>
    <row r="508" spans="1:17" x14ac:dyDescent="0.25">
      <c r="A508" t="s">
        <v>507</v>
      </c>
      <c r="B508" t="str" cm="1">
        <f t="array" ref="B508">INDEX(_xlfn.TEXTSPLIT(A508, " "), 1)</f>
        <v>412</v>
      </c>
      <c r="C508" t="str" cm="1">
        <f t="array" ref="C508">INDEX(_xlfn.TEXTSPLIT(B508, "-"), 1)</f>
        <v>412</v>
      </c>
      <c r="D508" t="str" cm="1">
        <f t="array" ref="D508">IFERROR(INDEX(_xlfn.TEXTSPLIT(B508, "-"), 2), "")</f>
        <v/>
      </c>
      <c r="E508" t="str">
        <f t="shared" si="21"/>
        <v>Methymna is occupied by Sparta</v>
      </c>
      <c r="F508" t="str">
        <f t="shared" si="22"/>
        <v/>
      </c>
      <c r="H508" t="b">
        <f t="shared" si="23"/>
        <v>0</v>
      </c>
      <c r="J508" s="3" t="str">
        <v>412</v>
      </c>
      <c r="K508" s="4" t="str">
        <v>Methymna is occupied by Sparta</v>
      </c>
      <c r="P508" t="str">
        <v>415</v>
      </c>
      <c r="Q508" t="str">
        <v>Siege of Syracuse --&gt;</v>
      </c>
    </row>
    <row r="509" spans="1:17" x14ac:dyDescent="0.25">
      <c r="A509" t="s">
        <v>508</v>
      </c>
      <c r="B509" t="str" cm="1">
        <f t="array" ref="B509">INDEX(_xlfn.TEXTSPLIT(A509, " "), 1)</f>
        <v>412</v>
      </c>
      <c r="C509" t="str" cm="1">
        <f t="array" ref="C509">INDEX(_xlfn.TEXTSPLIT(B509, "-"), 1)</f>
        <v>412</v>
      </c>
      <c r="D509" t="str" cm="1">
        <f t="array" ref="D509">IFERROR(INDEX(_xlfn.TEXTSPLIT(B509, "-"), 2), "")</f>
        <v/>
      </c>
      <c r="E509" t="str">
        <f t="shared" si="21"/>
        <v>Klazomenai and Kyzikus betray Athens and join the Peloponnesian League</v>
      </c>
      <c r="F509" t="str">
        <f t="shared" si="22"/>
        <v/>
      </c>
      <c r="H509" t="b">
        <f t="shared" si="23"/>
        <v>0</v>
      </c>
      <c r="J509" s="3" t="str">
        <v>412</v>
      </c>
      <c r="K509" s="4" t="str">
        <v>Klazomenai and Kyzikus betray Athens and join the Peloponnesian League</v>
      </c>
      <c r="P509" t="str">
        <v>414</v>
      </c>
      <c r="Q509" t="str">
        <v>Metapontion allies with Athens --&gt;</v>
      </c>
    </row>
    <row r="510" spans="1:17" x14ac:dyDescent="0.25">
      <c r="A510" t="s">
        <v>509</v>
      </c>
      <c r="B510" t="str" cm="1">
        <f t="array" ref="B510">INDEX(_xlfn.TEXTSPLIT(A510, " "), 1)</f>
        <v>412</v>
      </c>
      <c r="C510" t="str" cm="1">
        <f t="array" ref="C510">INDEX(_xlfn.TEXTSPLIT(B510, "-"), 1)</f>
        <v>412</v>
      </c>
      <c r="D510" t="str" cm="1">
        <f t="array" ref="D510">IFERROR(INDEX(_xlfn.TEXTSPLIT(B510, "-"), 2), "")</f>
        <v/>
      </c>
      <c r="E510" t="str">
        <f t="shared" si="21"/>
        <v>Chios is sieged by Athens</v>
      </c>
      <c r="F510" t="str">
        <f t="shared" si="22"/>
        <v/>
      </c>
      <c r="H510" t="b">
        <f t="shared" si="23"/>
        <v>0</v>
      </c>
      <c r="J510" s="3" t="str">
        <v>412</v>
      </c>
      <c r="K510" s="4" t="str">
        <v>Chios is sieged by Athens</v>
      </c>
      <c r="P510" t="str">
        <v>414</v>
      </c>
      <c r="Q510" t="str">
        <v>Lamachus, Athenian commander killed at Syracuse.</v>
      </c>
    </row>
    <row r="511" spans="1:17" x14ac:dyDescent="0.25">
      <c r="A511" t="s">
        <v>510</v>
      </c>
      <c r="B511" t="str" cm="1">
        <f t="array" ref="B511">INDEX(_xlfn.TEXTSPLIT(A511, " "), 1)</f>
        <v>412</v>
      </c>
      <c r="C511" t="str" cm="1">
        <f t="array" ref="C511">INDEX(_xlfn.TEXTSPLIT(B511, "-"), 1)</f>
        <v>412</v>
      </c>
      <c r="D511" t="str" cm="1">
        <f t="array" ref="D511">IFERROR(INDEX(_xlfn.TEXTSPLIT(B511, "-"), 2), "")</f>
        <v/>
      </c>
      <c r="E511" t="str">
        <f t="shared" si="21"/>
        <v>Aygrion dies and is succeeded by Aygris</v>
      </c>
      <c r="F511" t="str">
        <f t="shared" si="22"/>
        <v/>
      </c>
      <c r="H511" t="b">
        <f t="shared" si="23"/>
        <v>0</v>
      </c>
      <c r="J511" s="3" t="str">
        <v>412</v>
      </c>
      <c r="K511" s="4" t="str">
        <v>Aygrion dies and is succeeded by Aygris</v>
      </c>
      <c r="P511" t="str">
        <v>413</v>
      </c>
      <c r="Q511" t="str">
        <v>Nicias and Demosthenes killed at Syracuse</v>
      </c>
    </row>
    <row r="512" spans="1:17" x14ac:dyDescent="0.25">
      <c r="A512" t="s">
        <v>511</v>
      </c>
      <c r="B512" t="str" cm="1">
        <f t="array" ref="B512">INDEX(_xlfn.TEXTSPLIT(A512, " "), 1)</f>
        <v>411</v>
      </c>
      <c r="C512" t="str" cm="1">
        <f t="array" ref="C512">INDEX(_xlfn.TEXTSPLIT(B512, "-"), 1)</f>
        <v>411</v>
      </c>
      <c r="D512" t="str" cm="1">
        <f t="array" ref="D512">IFERROR(INDEX(_xlfn.TEXTSPLIT(B512, "-"), 2), "")</f>
        <v/>
      </c>
      <c r="E512" t="str">
        <f t="shared" si="21"/>
        <v>Sparta allies with Persia</v>
      </c>
      <c r="F512" t="str">
        <f t="shared" si="22"/>
        <v/>
      </c>
      <c r="H512" t="b">
        <f t="shared" si="23"/>
        <v>0</v>
      </c>
      <c r="J512" s="3" t="str">
        <v>411</v>
      </c>
      <c r="K512" s="4" t="str">
        <v>Sparta allies with Persia</v>
      </c>
      <c r="P512" t="str">
        <v>413</v>
      </c>
      <c r="Q512" t="str">
        <v>Leontini and Kamarina are vassalized by Syracuse</v>
      </c>
    </row>
    <row r="513" spans="1:17" x14ac:dyDescent="0.25">
      <c r="A513" t="s">
        <v>512</v>
      </c>
      <c r="B513" t="str" cm="1">
        <f t="array" ref="B513">INDEX(_xlfn.TEXTSPLIT(A513, " "), 1)</f>
        <v>411</v>
      </c>
      <c r="C513" t="str" cm="1">
        <f t="array" ref="C513">INDEX(_xlfn.TEXTSPLIT(B513, "-"), 1)</f>
        <v>411</v>
      </c>
      <c r="D513" t="str" cm="1">
        <f t="array" ref="D513">IFERROR(INDEX(_xlfn.TEXTSPLIT(B513, "-"), 2), "")</f>
        <v/>
      </c>
      <c r="E513" t="str">
        <f t="shared" si="21"/>
        <v>Aspendos is annexed by Persia</v>
      </c>
      <c r="F513" t="str">
        <f t="shared" si="22"/>
        <v/>
      </c>
      <c r="H513" t="b">
        <f t="shared" si="23"/>
        <v>0</v>
      </c>
      <c r="J513" s="3" t="str">
        <v>411</v>
      </c>
      <c r="K513" s="4" t="str">
        <v>Aspendos is annexed by Persia</v>
      </c>
      <c r="P513" t="str">
        <v>413</v>
      </c>
      <c r="Q513" t="str">
        <v>Herakleion is annexed by Makedonia</v>
      </c>
    </row>
    <row r="514" spans="1:17" x14ac:dyDescent="0.25">
      <c r="A514" t="s">
        <v>513</v>
      </c>
      <c r="B514" t="str" cm="1">
        <f t="array" ref="B514">INDEX(_xlfn.TEXTSPLIT(A514, " "), 1)</f>
        <v>411</v>
      </c>
      <c r="C514" t="str" cm="1">
        <f t="array" ref="C514">INDEX(_xlfn.TEXTSPLIT(B514, "-"), 1)</f>
        <v>411</v>
      </c>
      <c r="D514" t="str" cm="1">
        <f t="array" ref="D514">IFERROR(INDEX(_xlfn.TEXTSPLIT(B514, "-"), 2), "")</f>
        <v/>
      </c>
      <c r="E514" t="str">
        <f t="shared" si="21"/>
        <v>Kyzikus and Klazomenai are impressed into the Delian League</v>
      </c>
      <c r="F514" t="str">
        <f t="shared" si="22"/>
        <v/>
      </c>
      <c r="H514" t="b">
        <f t="shared" si="23"/>
        <v>0</v>
      </c>
      <c r="J514" s="3" t="str">
        <v>411</v>
      </c>
      <c r="K514" s="4" t="str">
        <v>Kyzikus and Klazomenai are impressed into the Delian League</v>
      </c>
      <c r="P514" t="str">
        <v>413</v>
      </c>
      <c r="Q514" t="str">
        <v>Miletus and Khios betray Athens and join the Peloponnesian League</v>
      </c>
    </row>
    <row r="515" spans="1:17" x14ac:dyDescent="0.25">
      <c r="A515" t="s">
        <v>514</v>
      </c>
      <c r="B515" t="str" cm="1">
        <f t="array" ref="B515">INDEX(_xlfn.TEXTSPLIT(A515, " "), 1)</f>
        <v>411</v>
      </c>
      <c r="C515" t="str" cm="1">
        <f t="array" ref="C515">INDEX(_xlfn.TEXTSPLIT(B515, "-"), 1)</f>
        <v>411</v>
      </c>
      <c r="D515" t="str" cm="1">
        <f t="array" ref="D515">IFERROR(INDEX(_xlfn.TEXTSPLIT(B515, "-"), 2), "")</f>
        <v/>
      </c>
      <c r="E515" t="str">
        <f t="shared" ref="E515:E578" si="24">_xlfn.LET(
  _xlpm.szoveg,
  MID(A515, SEARCH(" ", A515) + 1, LEN(A515)),
  IF(ISNUMBER(SEARCH("-",B515)), _xlpm.szoveg &amp; " --&gt;", _xlpm.szoveg)
)</f>
        <v>Oropos is occupied by Boeotia</v>
      </c>
      <c r="F515" t="str">
        <f t="shared" ref="F515:F578" si="25">_xlfn.LET(
  _xlpm.szoveg,
  MID(A515, SEARCH(" ", A515) + 1, LEN(A515)),
  IF(ISNUMBER(SEARCH("-",B515)), "--&gt; " &amp; _xlpm.szoveg, "")
)</f>
        <v/>
      </c>
      <c r="H515" t="b">
        <f t="shared" ref="H515:H578" si="26">ISNUMBER(SEARCH("-", B515))</f>
        <v>0</v>
      </c>
      <c r="J515" s="3" t="str">
        <v>411</v>
      </c>
      <c r="K515" s="4" t="str">
        <v>Oropos is occupied by Boeotia</v>
      </c>
      <c r="P515" t="str">
        <v>413</v>
      </c>
      <c r="Q515" t="str">
        <v>--&gt; Siege of Syracuse</v>
      </c>
    </row>
    <row r="516" spans="1:17" x14ac:dyDescent="0.25">
      <c r="A516" t="s">
        <v>515</v>
      </c>
      <c r="B516" t="str" cm="1">
        <f t="array" ref="B516">INDEX(_xlfn.TEXTSPLIT(A516, " "), 1)</f>
        <v>411</v>
      </c>
      <c r="C516" t="str" cm="1">
        <f t="array" ref="C516">INDEX(_xlfn.TEXTSPLIT(B516, "-"), 1)</f>
        <v>411</v>
      </c>
      <c r="D516" t="str" cm="1">
        <f t="array" ref="D516">IFERROR(INDEX(_xlfn.TEXTSPLIT(B516, "-"), 2), "")</f>
        <v/>
      </c>
      <c r="E516" t="str">
        <f t="shared" si="24"/>
        <v>Illios is annexes by Lampsacus</v>
      </c>
      <c r="F516" t="str">
        <f t="shared" si="25"/>
        <v/>
      </c>
      <c r="H516" t="b">
        <f t="shared" si="26"/>
        <v>0</v>
      </c>
      <c r="J516" s="3" t="str">
        <v>411</v>
      </c>
      <c r="K516" s="4" t="str">
        <v>Illios is annexes by Lampsacus</v>
      </c>
      <c r="P516" t="str">
        <v>413</v>
      </c>
      <c r="Q516" t="str">
        <v>--&gt; Metapontion allies with Athens</v>
      </c>
    </row>
    <row r="517" spans="1:17" x14ac:dyDescent="0.25">
      <c r="A517" t="s">
        <v>516</v>
      </c>
      <c r="B517" t="str" cm="1">
        <f t="array" ref="B517">INDEX(_xlfn.TEXTSPLIT(A517, " "), 1)</f>
        <v>411</v>
      </c>
      <c r="C517" t="str" cm="1">
        <f t="array" ref="C517">INDEX(_xlfn.TEXTSPLIT(B517, "-"), 1)</f>
        <v>411</v>
      </c>
      <c r="D517" t="str" cm="1">
        <f t="array" ref="D517">IFERROR(INDEX(_xlfn.TEXTSPLIT(B517, "-"), 2), "")</f>
        <v/>
      </c>
      <c r="E517" t="str">
        <f t="shared" si="24"/>
        <v>Athens abandons the Siege of Chios</v>
      </c>
      <c r="F517" t="str">
        <f t="shared" si="25"/>
        <v/>
      </c>
      <c r="H517" t="b">
        <f t="shared" si="26"/>
        <v>0</v>
      </c>
      <c r="J517" s="3" t="str">
        <v>411</v>
      </c>
      <c r="K517" s="4" t="str">
        <v>Athens abandons the Siege of Chios</v>
      </c>
      <c r="P517" t="str">
        <v>412</v>
      </c>
      <c r="Q517" t="str">
        <v>Alcibiades is expelled from Sparta, conspires to come back to Athens.</v>
      </c>
    </row>
    <row r="518" spans="1:17" x14ac:dyDescent="0.25">
      <c r="A518" t="s">
        <v>517</v>
      </c>
      <c r="B518" t="str" cm="1">
        <f t="array" ref="B518">INDEX(_xlfn.TEXTSPLIT(A518, " "), 1)</f>
        <v>411</v>
      </c>
      <c r="C518" t="str" cm="1">
        <f t="array" ref="C518">INDEX(_xlfn.TEXTSPLIT(B518, "-"), 1)</f>
        <v>411</v>
      </c>
      <c r="D518" t="str" cm="1">
        <f t="array" ref="D518">IFERROR(INDEX(_xlfn.TEXTSPLIT(B518, "-"), 2), "")</f>
        <v/>
      </c>
      <c r="E518" t="str">
        <f t="shared" si="24"/>
        <v>Sparta leaves Methymna</v>
      </c>
      <c r="F518" t="str">
        <f t="shared" si="25"/>
        <v/>
      </c>
      <c r="H518" t="b">
        <f t="shared" si="26"/>
        <v>0</v>
      </c>
      <c r="J518" s="3" t="str">
        <v>411</v>
      </c>
      <c r="K518" s="4" t="str">
        <v>Sparta leaves Methymna</v>
      </c>
      <c r="P518" t="str">
        <v>412</v>
      </c>
      <c r="Q518" t="str">
        <v>Methymna is occupied by Sparta</v>
      </c>
    </row>
    <row r="519" spans="1:17" x14ac:dyDescent="0.25">
      <c r="A519" t="s">
        <v>518</v>
      </c>
      <c r="B519" t="str" cm="1">
        <f t="array" ref="B519">INDEX(_xlfn.TEXTSPLIT(A519, " "), 1)</f>
        <v>411</v>
      </c>
      <c r="C519" t="str" cm="1">
        <f t="array" ref="C519">INDEX(_xlfn.TEXTSPLIT(B519, "-"), 1)</f>
        <v>411</v>
      </c>
      <c r="D519" t="str" cm="1">
        <f t="array" ref="D519">IFERROR(INDEX(_xlfn.TEXTSPLIT(B519, "-"), 2), "")</f>
        <v/>
      </c>
      <c r="E519" t="str">
        <f t="shared" si="24"/>
        <v>Euboea, Byzantium, Abydos, Andros, Antandrus, Lampsacus, Chalcedon and Rodos betray Athens and join the Peloponnesian League</v>
      </c>
      <c r="F519" t="str">
        <f t="shared" si="25"/>
        <v/>
      </c>
      <c r="H519" t="b">
        <f t="shared" si="26"/>
        <v>0</v>
      </c>
      <c r="J519" s="3" t="str">
        <v>411</v>
      </c>
      <c r="K519" s="4" t="str">
        <v>Euboea, Byzantium, Abydos, Andros, Antandrus, Lampsacus, Chalcedon and Rodos betray Athens and join the Peloponnesian League</v>
      </c>
      <c r="P519" t="str">
        <v>412</v>
      </c>
      <c r="Q519" t="str">
        <v>Klazomenai and Kyzikus betray Athens and join the Peloponnesian League</v>
      </c>
    </row>
    <row r="520" spans="1:17" x14ac:dyDescent="0.25">
      <c r="A520" t="s">
        <v>519</v>
      </c>
      <c r="B520" t="str" cm="1">
        <f t="array" ref="B520">INDEX(_xlfn.TEXTSPLIT(A520, " "), 1)</f>
        <v>411</v>
      </c>
      <c r="C520" t="str" cm="1">
        <f t="array" ref="C520">INDEX(_xlfn.TEXTSPLIT(B520, "-"), 1)</f>
        <v>411</v>
      </c>
      <c r="D520" t="str" cm="1">
        <f t="array" ref="D520">IFERROR(INDEX(_xlfn.TEXTSPLIT(B520, "-"), 2), "")</f>
        <v/>
      </c>
      <c r="E520" t="str">
        <f t="shared" si="24"/>
        <v>Abydos is overthrown by Dercylidas</v>
      </c>
      <c r="F520" t="str">
        <f t="shared" si="25"/>
        <v/>
      </c>
      <c r="H520" t="b">
        <f t="shared" si="26"/>
        <v>0</v>
      </c>
      <c r="J520" s="3" t="str">
        <v>411</v>
      </c>
      <c r="K520" s="4" t="str">
        <v>Abydos is overthrown by Dercylidas</v>
      </c>
      <c r="P520" t="str">
        <v>412</v>
      </c>
      <c r="Q520" t="str">
        <v>Chios is sieged by Athens</v>
      </c>
    </row>
    <row r="521" spans="1:17" x14ac:dyDescent="0.25">
      <c r="A521" t="s">
        <v>520</v>
      </c>
      <c r="B521" t="str" cm="1">
        <f t="array" ref="B521">INDEX(_xlfn.TEXTSPLIT(A521, " "), 1)</f>
        <v>411</v>
      </c>
      <c r="C521" t="str" cm="1">
        <f t="array" ref="C521">INDEX(_xlfn.TEXTSPLIT(B521, "-"), 1)</f>
        <v>411</v>
      </c>
      <c r="D521" t="str" cm="1">
        <f t="array" ref="D521">IFERROR(INDEX(_xlfn.TEXTSPLIT(B521, "-"), 2), "")</f>
        <v/>
      </c>
      <c r="E521" t="str">
        <f t="shared" si="24"/>
        <v>Selinus attacks Segesta once again and aggravates Carthage</v>
      </c>
      <c r="F521" t="str">
        <f t="shared" si="25"/>
        <v/>
      </c>
      <c r="H521" t="b">
        <f t="shared" si="26"/>
        <v>0</v>
      </c>
      <c r="J521" s="3" t="str">
        <v>411</v>
      </c>
      <c r="K521" s="4" t="str">
        <v>Selinus attacks Segesta once again and aggravates Carthage</v>
      </c>
      <c r="P521" t="str">
        <v>412</v>
      </c>
      <c r="Q521" t="str">
        <v>Aygrion dies and is succeeded by Aygris</v>
      </c>
    </row>
    <row r="522" spans="1:17" x14ac:dyDescent="0.25">
      <c r="A522" t="s">
        <v>521</v>
      </c>
      <c r="B522" t="str" cm="1">
        <f t="array" ref="B522">INDEX(_xlfn.TEXTSPLIT(A522, " "), 1)</f>
        <v>411</v>
      </c>
      <c r="C522" t="str" cm="1">
        <f t="array" ref="C522">INDEX(_xlfn.TEXTSPLIT(B522, "-"), 1)</f>
        <v>411</v>
      </c>
      <c r="D522" t="str" cm="1">
        <f t="array" ref="D522">IFERROR(INDEX(_xlfn.TEXTSPLIT(B522, "-"), 2), "")</f>
        <v/>
      </c>
      <c r="E522" t="str">
        <f t="shared" si="24"/>
        <v>Athens is overthrown by the Four Hundred</v>
      </c>
      <c r="F522" t="str">
        <f t="shared" si="25"/>
        <v/>
      </c>
      <c r="H522" t="b">
        <f t="shared" si="26"/>
        <v>0</v>
      </c>
      <c r="J522" s="3" t="str">
        <v>411</v>
      </c>
      <c r="K522" s="4" t="str">
        <v>Athens is overthrown by the Four Hundred</v>
      </c>
      <c r="P522" t="str">
        <v>411</v>
      </c>
      <c r="Q522" t="str">
        <v>Sparta allies with Persia</v>
      </c>
    </row>
    <row r="523" spans="1:17" x14ac:dyDescent="0.25">
      <c r="A523" t="s">
        <v>522</v>
      </c>
      <c r="B523" t="str" cm="1">
        <f t="array" ref="B523">INDEX(_xlfn.TEXTSPLIT(A523, " "), 1)</f>
        <v>410</v>
      </c>
      <c r="C523" t="str" cm="1">
        <f t="array" ref="C523">INDEX(_xlfn.TEXTSPLIT(B523, "-"), 1)</f>
        <v>410</v>
      </c>
      <c r="D523" t="str" cm="1">
        <f t="array" ref="D523">IFERROR(INDEX(_xlfn.TEXTSPLIT(B523, "-"), 2), "")</f>
        <v/>
      </c>
      <c r="E523" t="str">
        <f t="shared" si="24"/>
        <v>After several successes, Athenian demagogue Cleophon rejects Spartan peace offers.</v>
      </c>
      <c r="F523" t="str">
        <f t="shared" si="25"/>
        <v/>
      </c>
      <c r="H523" t="b">
        <f t="shared" si="26"/>
        <v>0</v>
      </c>
      <c r="J523" s="3" t="str">
        <v>410</v>
      </c>
      <c r="K523" s="4" t="str">
        <v>After several successes, Athenian demagogue Cleophon rejects Spartan peace offers.</v>
      </c>
      <c r="P523" t="str">
        <v>411</v>
      </c>
      <c r="Q523" t="str">
        <v>Aspendos is annexed by Persia</v>
      </c>
    </row>
    <row r="524" spans="1:17" x14ac:dyDescent="0.25">
      <c r="A524" t="s">
        <v>523</v>
      </c>
      <c r="B524" t="str" cm="1">
        <f t="array" ref="B524">INDEX(_xlfn.TEXTSPLIT(A524, " "), 1)</f>
        <v>410</v>
      </c>
      <c r="C524" t="str" cm="1">
        <f t="array" ref="C524">INDEX(_xlfn.TEXTSPLIT(B524, "-"), 1)</f>
        <v>410</v>
      </c>
      <c r="D524" t="str" cm="1">
        <f t="array" ref="D524">IFERROR(INDEX(_xlfn.TEXTSPLIT(B524, "-"), 2), "")</f>
        <v/>
      </c>
      <c r="E524" t="str">
        <f t="shared" si="24"/>
        <v>Segesta is annexed by Carthage</v>
      </c>
      <c r="F524" t="str">
        <f t="shared" si="25"/>
        <v/>
      </c>
      <c r="H524" t="b">
        <f t="shared" si="26"/>
        <v>0</v>
      </c>
      <c r="J524" s="3" t="str">
        <v>410</v>
      </c>
      <c r="K524" s="4" t="str">
        <v>Segesta is annexed by Carthage</v>
      </c>
      <c r="P524" t="str">
        <v>411</v>
      </c>
      <c r="Q524" t="str">
        <v>Kyzikus and Klazomenai are impressed into the Delian League</v>
      </c>
    </row>
    <row r="525" spans="1:17" x14ac:dyDescent="0.25">
      <c r="A525" t="s">
        <v>524</v>
      </c>
      <c r="B525" t="str" cm="1">
        <f t="array" ref="B525">INDEX(_xlfn.TEXTSPLIT(A525, " "), 1)</f>
        <v>410</v>
      </c>
      <c r="C525" t="str" cm="1">
        <f t="array" ref="C525">INDEX(_xlfn.TEXTSPLIT(B525, "-"), 1)</f>
        <v>410</v>
      </c>
      <c r="D525" t="str" cm="1">
        <f t="array" ref="D525">IFERROR(INDEX(_xlfn.TEXTSPLIT(B525, "-"), 2), "")</f>
        <v/>
      </c>
      <c r="E525" t="str">
        <f t="shared" si="24"/>
        <v>Four Hundred are overthrown by Athens</v>
      </c>
      <c r="F525" t="str">
        <f t="shared" si="25"/>
        <v/>
      </c>
      <c r="H525" t="b">
        <f t="shared" si="26"/>
        <v>0</v>
      </c>
      <c r="J525" s="3" t="str">
        <v>410</v>
      </c>
      <c r="K525" s="4" t="str">
        <v>Four Hundred are overthrown by Athens</v>
      </c>
      <c r="P525" t="str">
        <v>411</v>
      </c>
      <c r="Q525" t="str">
        <v>Oropos is occupied by Boeotia</v>
      </c>
    </row>
    <row r="526" spans="1:17" x14ac:dyDescent="0.25">
      <c r="A526" t="s">
        <v>525</v>
      </c>
      <c r="B526" t="str" cm="1">
        <f t="array" ref="B526">INDEX(_xlfn.TEXTSPLIT(A526, " "), 1)</f>
        <v>409</v>
      </c>
      <c r="C526" t="str" cm="1">
        <f t="array" ref="C526">INDEX(_xlfn.TEXTSPLIT(B526, "-"), 1)</f>
        <v>409</v>
      </c>
      <c r="D526" t="str" cm="1">
        <f t="array" ref="D526">IFERROR(INDEX(_xlfn.TEXTSPLIT(B526, "-"), 2), "")</f>
        <v/>
      </c>
      <c r="E526" t="str">
        <f t="shared" si="24"/>
        <v>Antandrus is annexed by Persia</v>
      </c>
      <c r="F526" t="str">
        <f t="shared" si="25"/>
        <v/>
      </c>
      <c r="H526" t="b">
        <f t="shared" si="26"/>
        <v>0</v>
      </c>
      <c r="J526" s="3" t="str">
        <v>409</v>
      </c>
      <c r="K526" s="4" t="str">
        <v>Antandrus is annexed by Persia</v>
      </c>
      <c r="P526" t="str">
        <v>411</v>
      </c>
      <c r="Q526" t="str">
        <v>Illios is annexes by Lampsacus</v>
      </c>
    </row>
    <row r="527" spans="1:17" x14ac:dyDescent="0.25">
      <c r="A527" t="s">
        <v>526</v>
      </c>
      <c r="B527" t="str" cm="1">
        <f t="array" ref="B527">INDEX(_xlfn.TEXTSPLIT(A527, " "), 1)</f>
        <v>409</v>
      </c>
      <c r="C527" t="str" cm="1">
        <f t="array" ref="C527">INDEX(_xlfn.TEXTSPLIT(B527, "-"), 1)</f>
        <v>409</v>
      </c>
      <c r="D527" t="str" cm="1">
        <f t="array" ref="D527">IFERROR(INDEX(_xlfn.TEXTSPLIT(B527, "-"), 2), "")</f>
        <v/>
      </c>
      <c r="E527" t="str">
        <f t="shared" si="24"/>
        <v>Abydos is besieged by Athens</v>
      </c>
      <c r="F527" t="str">
        <f t="shared" si="25"/>
        <v/>
      </c>
      <c r="H527" t="b">
        <f t="shared" si="26"/>
        <v>0</v>
      </c>
      <c r="J527" s="3" t="str">
        <v>409</v>
      </c>
      <c r="K527" s="4" t="str">
        <v>Abydos is besieged by Athens</v>
      </c>
      <c r="P527" t="str">
        <v>411</v>
      </c>
      <c r="Q527" t="str">
        <v>Athens abandons the Siege of Chios</v>
      </c>
    </row>
    <row r="528" spans="1:17" x14ac:dyDescent="0.25">
      <c r="A528" t="s">
        <v>527</v>
      </c>
      <c r="B528" t="str" cm="1">
        <f t="array" ref="B528">INDEX(_xlfn.TEXTSPLIT(A528, " "), 1)</f>
        <v>409</v>
      </c>
      <c r="C528" t="str" cm="1">
        <f t="array" ref="C528">INDEX(_xlfn.TEXTSPLIT(B528, "-"), 1)</f>
        <v>409</v>
      </c>
      <c r="D528" t="str" cm="1">
        <f t="array" ref="D528">IFERROR(INDEX(_xlfn.TEXTSPLIT(B528, "-"), 2), "")</f>
        <v/>
      </c>
      <c r="E528" t="str">
        <f t="shared" si="24"/>
        <v>Sparta sieges Klazomenai</v>
      </c>
      <c r="F528" t="str">
        <f t="shared" si="25"/>
        <v/>
      </c>
      <c r="H528" t="b">
        <f t="shared" si="26"/>
        <v>0</v>
      </c>
      <c r="J528" s="3" t="str">
        <v>409</v>
      </c>
      <c r="K528" s="4" t="str">
        <v>Sparta sieges Klazomenai</v>
      </c>
      <c r="P528" t="str">
        <v>411</v>
      </c>
      <c r="Q528" t="str">
        <v>Sparta leaves Methymna</v>
      </c>
    </row>
    <row r="529" spans="1:17" x14ac:dyDescent="0.25">
      <c r="A529" t="s">
        <v>528</v>
      </c>
      <c r="B529" t="str" cm="1">
        <f t="array" ref="B529">INDEX(_xlfn.TEXTSPLIT(A529, " "), 1)</f>
        <v>409</v>
      </c>
      <c r="C529" t="str" cm="1">
        <f t="array" ref="C529">INDEX(_xlfn.TEXTSPLIT(B529, "-"), 1)</f>
        <v>409</v>
      </c>
      <c r="D529" t="str" cm="1">
        <f t="array" ref="D529">IFERROR(INDEX(_xlfn.TEXTSPLIT(B529, "-"), 2), "")</f>
        <v/>
      </c>
      <c r="E529" t="str">
        <f t="shared" si="24"/>
        <v>Selinus and Himera are sacked by Carthage</v>
      </c>
      <c r="F529" t="str">
        <f t="shared" si="25"/>
        <v/>
      </c>
      <c r="H529" t="b">
        <f t="shared" si="26"/>
        <v>0</v>
      </c>
      <c r="J529" s="3" t="str">
        <v>409</v>
      </c>
      <c r="K529" s="4" t="str">
        <v>Selinus and Himera are sacked by Carthage</v>
      </c>
      <c r="P529" t="str">
        <v>411</v>
      </c>
      <c r="Q529" t="str">
        <v>Euboea, Byzantium, Abydos, Andros, Antandrus, Lampsacus, Chalcedon and Rodos betray Athens and join the Peloponnesian League</v>
      </c>
    </row>
    <row r="530" spans="1:17" x14ac:dyDescent="0.25">
      <c r="A530" t="s">
        <v>529</v>
      </c>
      <c r="B530" t="str" cm="1">
        <f t="array" ref="B530">INDEX(_xlfn.TEXTSPLIT(A530, " "), 1)</f>
        <v>409</v>
      </c>
      <c r="C530" t="str" cm="1">
        <f t="array" ref="C530">INDEX(_xlfn.TEXTSPLIT(B530, "-"), 1)</f>
        <v>409</v>
      </c>
      <c r="D530" t="str" cm="1">
        <f t="array" ref="D530">IFERROR(INDEX(_xlfn.TEXTSPLIT(B530, "-"), 2), "")</f>
        <v/>
      </c>
      <c r="E530" t="str">
        <f t="shared" si="24"/>
        <v>Byzantium recaptured by Alcibiades for Athens.</v>
      </c>
      <c r="F530" t="str">
        <f t="shared" si="25"/>
        <v/>
      </c>
      <c r="H530" t="b">
        <f t="shared" si="26"/>
        <v>0</v>
      </c>
      <c r="J530" s="3" t="str">
        <v>409</v>
      </c>
      <c r="K530" s="4" t="str">
        <v>Byzantium recaptured by Alcibiades for Athens.</v>
      </c>
      <c r="P530" t="str">
        <v>411</v>
      </c>
      <c r="Q530" t="str">
        <v>Abydos is overthrown by Dercylidas</v>
      </c>
    </row>
    <row r="531" spans="1:17" x14ac:dyDescent="0.25">
      <c r="A531" t="s">
        <v>530</v>
      </c>
      <c r="B531" t="str" cm="1">
        <f t="array" ref="B531">INDEX(_xlfn.TEXTSPLIT(A531, " "), 1)</f>
        <v>408</v>
      </c>
      <c r="C531" t="str" cm="1">
        <f t="array" ref="C531">INDEX(_xlfn.TEXTSPLIT(B531, "-"), 1)</f>
        <v>408</v>
      </c>
      <c r="D531" t="str" cm="1">
        <f t="array" ref="D531">IFERROR(INDEX(_xlfn.TEXTSPLIT(B531, "-"), 2), "")</f>
        <v/>
      </c>
      <c r="E531" t="str">
        <f t="shared" si="24"/>
        <v>The 3 poleis of Rodos unite and build a new capital called Rodos</v>
      </c>
      <c r="F531" t="str">
        <f t="shared" si="25"/>
        <v/>
      </c>
      <c r="H531" t="b">
        <f t="shared" si="26"/>
        <v>0</v>
      </c>
      <c r="J531" s="3" t="str">
        <v>408</v>
      </c>
      <c r="K531" s="4" t="str">
        <v>The 3 poleis of Rodos unite and build a new capital called Rodos</v>
      </c>
      <c r="P531" t="str">
        <v>411</v>
      </c>
      <c r="Q531" t="str">
        <v>Selinus attacks Segesta once again and aggravates Carthage</v>
      </c>
    </row>
    <row r="532" spans="1:17" x14ac:dyDescent="0.25">
      <c r="A532" t="s">
        <v>531</v>
      </c>
      <c r="B532" t="str" cm="1">
        <f t="array" ref="B532">INDEX(_xlfn.TEXTSPLIT(A532, " "), 1)</f>
        <v>408</v>
      </c>
      <c r="C532" t="str" cm="1">
        <f t="array" ref="C532">INDEX(_xlfn.TEXTSPLIT(B532, "-"), 1)</f>
        <v>408</v>
      </c>
      <c r="D532" t="str" cm="1">
        <f t="array" ref="D532">IFERROR(INDEX(_xlfn.TEXTSPLIT(B532, "-"), 2), "")</f>
        <v/>
      </c>
      <c r="E532" t="str">
        <f t="shared" si="24"/>
        <v>Athens besieges Paleopoli</v>
      </c>
      <c r="F532" t="str">
        <f t="shared" si="25"/>
        <v/>
      </c>
      <c r="H532" t="b">
        <f t="shared" si="26"/>
        <v>0</v>
      </c>
      <c r="J532" s="3" t="str">
        <v>408</v>
      </c>
      <c r="K532" s="4" t="str">
        <v>Athens besieges Paleopoli</v>
      </c>
      <c r="P532" t="str">
        <v>411</v>
      </c>
      <c r="Q532" t="str">
        <v>Athens is overthrown by the Four Hundred</v>
      </c>
    </row>
    <row r="533" spans="1:17" x14ac:dyDescent="0.25">
      <c r="A533" t="s">
        <v>532</v>
      </c>
      <c r="B533" t="str" cm="1">
        <f t="array" ref="B533">INDEX(_xlfn.TEXTSPLIT(A533, " "), 1)</f>
        <v>408</v>
      </c>
      <c r="C533" t="str" cm="1">
        <f t="array" ref="C533">INDEX(_xlfn.TEXTSPLIT(B533, "-"), 1)</f>
        <v>408</v>
      </c>
      <c r="D533" t="str" cm="1">
        <f t="array" ref="D533">IFERROR(INDEX(_xlfn.TEXTSPLIT(B533, "-"), 2), "")</f>
        <v/>
      </c>
      <c r="E533" t="str">
        <f t="shared" si="24"/>
        <v>Athens abandons Siege of Abydos</v>
      </c>
      <c r="F533" t="str">
        <f t="shared" si="25"/>
        <v/>
      </c>
      <c r="H533" t="b">
        <f t="shared" si="26"/>
        <v>0</v>
      </c>
      <c r="J533" s="3" t="str">
        <v>408</v>
      </c>
      <c r="K533" s="4" t="str">
        <v>Athens abandons Siege of Abydos</v>
      </c>
      <c r="P533" t="str">
        <v>410</v>
      </c>
      <c r="Q533" t="str">
        <v>After several successes, Athenian demagogue Cleophon rejects Spartan peace offers.</v>
      </c>
    </row>
    <row r="534" spans="1:17" x14ac:dyDescent="0.25">
      <c r="A534" t="s">
        <v>533</v>
      </c>
      <c r="B534" t="str" cm="1">
        <f t="array" ref="B534">INDEX(_xlfn.TEXTSPLIT(A534, " "), 1)</f>
        <v>408</v>
      </c>
      <c r="C534" t="str" cm="1">
        <f t="array" ref="C534">INDEX(_xlfn.TEXTSPLIT(B534, "-"), 1)</f>
        <v>408</v>
      </c>
      <c r="D534" t="str" cm="1">
        <f t="array" ref="D534">IFERROR(INDEX(_xlfn.TEXTSPLIT(B534, "-"), 2), "")</f>
        <v/>
      </c>
      <c r="E534" t="str">
        <f t="shared" si="24"/>
        <v>Sparta abandons the Siege of Klazomenai</v>
      </c>
      <c r="F534" t="str">
        <f t="shared" si="25"/>
        <v/>
      </c>
      <c r="H534" t="b">
        <f t="shared" si="26"/>
        <v>0</v>
      </c>
      <c r="J534" s="3" t="str">
        <v>408</v>
      </c>
      <c r="K534" s="4" t="str">
        <v>Sparta abandons the Siege of Klazomenai</v>
      </c>
      <c r="P534" t="str">
        <v>410</v>
      </c>
      <c r="Q534" t="str">
        <v>Segesta is annexed by Carthage</v>
      </c>
    </row>
    <row r="535" spans="1:17" x14ac:dyDescent="0.25">
      <c r="A535" t="s">
        <v>534</v>
      </c>
      <c r="B535" t="str" cm="1">
        <f t="array" ref="B535">INDEX(_xlfn.TEXTSPLIT(A535, " "), 1)</f>
        <v>408</v>
      </c>
      <c r="C535" t="str" cm="1">
        <f t="array" ref="C535">INDEX(_xlfn.TEXTSPLIT(B535, "-"), 1)</f>
        <v>408</v>
      </c>
      <c r="D535" t="str" cm="1">
        <f t="array" ref="D535">IFERROR(INDEX(_xlfn.TEXTSPLIT(B535, "-"), 2), "")</f>
        <v/>
      </c>
      <c r="E535" t="str">
        <f t="shared" si="24"/>
        <v>Alcibiades reenters Athens in triumph, Lysander, a Spartan commander, has fleet built at Ephesus.</v>
      </c>
      <c r="F535" t="str">
        <f t="shared" si="25"/>
        <v/>
      </c>
      <c r="H535" t="b">
        <f t="shared" si="26"/>
        <v>0</v>
      </c>
      <c r="J535" s="3" t="str">
        <v>408</v>
      </c>
      <c r="K535" s="4" t="str">
        <v>Alcibiades reenters Athens in triumph, Lysander, a Spartan commander, has fleet built at Ephesus.</v>
      </c>
      <c r="P535" t="str">
        <v>410</v>
      </c>
      <c r="Q535" t="str">
        <v>Four Hundred are overthrown by Athens</v>
      </c>
    </row>
    <row r="536" spans="1:17" x14ac:dyDescent="0.25">
      <c r="A536" t="s">
        <v>535</v>
      </c>
      <c r="B536" t="str" cm="1">
        <f t="array" ref="B536">INDEX(_xlfn.TEXTSPLIT(A536, " "), 1)</f>
        <v>407</v>
      </c>
      <c r="C536" t="str" cm="1">
        <f t="array" ref="C536">INDEX(_xlfn.TEXTSPLIT(B536, "-"), 1)</f>
        <v>407</v>
      </c>
      <c r="D536" t="str" cm="1">
        <f t="array" ref="D536">IFERROR(INDEX(_xlfn.TEXTSPLIT(B536, "-"), 2), "")</f>
        <v/>
      </c>
      <c r="E536" t="str">
        <f t="shared" si="24"/>
        <v>Thermae is founded by Carthage</v>
      </c>
      <c r="F536" t="str">
        <f t="shared" si="25"/>
        <v/>
      </c>
      <c r="H536" t="b">
        <f t="shared" si="26"/>
        <v>0</v>
      </c>
      <c r="J536" s="3" t="str">
        <v>407</v>
      </c>
      <c r="K536" s="4" t="str">
        <v>Thermae is founded by Carthage</v>
      </c>
      <c r="P536" t="str">
        <v>409</v>
      </c>
      <c r="Q536" t="str">
        <v>Antandrus is annexed by Persia</v>
      </c>
    </row>
    <row r="537" spans="1:17" x14ac:dyDescent="0.25">
      <c r="A537" t="s">
        <v>536</v>
      </c>
      <c r="B537" t="str" cm="1">
        <f t="array" ref="B537">INDEX(_xlfn.TEXTSPLIT(A537, " "), 1)</f>
        <v>407</v>
      </c>
      <c r="C537" t="str" cm="1">
        <f t="array" ref="C537">INDEX(_xlfn.TEXTSPLIT(B537, "-"), 1)</f>
        <v>407</v>
      </c>
      <c r="D537" t="str" cm="1">
        <f t="array" ref="D537">IFERROR(INDEX(_xlfn.TEXTSPLIT(B537, "-"), 2), "")</f>
        <v/>
      </c>
      <c r="E537" t="str">
        <f t="shared" si="24"/>
        <v>Athens abandons the Siege of Paleopoli</v>
      </c>
      <c r="F537" t="str">
        <f t="shared" si="25"/>
        <v/>
      </c>
      <c r="H537" t="b">
        <f t="shared" si="26"/>
        <v>0</v>
      </c>
      <c r="J537" s="3" t="str">
        <v>407</v>
      </c>
      <c r="K537" s="4" t="str">
        <v>Athens abandons the Siege of Paleopoli</v>
      </c>
      <c r="P537" t="str">
        <v>409</v>
      </c>
      <c r="Q537" t="str">
        <v>Abydos is besieged by Athens</v>
      </c>
    </row>
    <row r="538" spans="1:17" x14ac:dyDescent="0.25">
      <c r="A538" t="s">
        <v>537</v>
      </c>
      <c r="B538" t="str" cm="1">
        <f t="array" ref="B538">INDEX(_xlfn.TEXTSPLIT(A538, " "), 1)</f>
        <v>407</v>
      </c>
      <c r="C538" t="str" cm="1">
        <f t="array" ref="C538">INDEX(_xlfn.TEXTSPLIT(B538, "-"), 1)</f>
        <v>407</v>
      </c>
      <c r="D538" t="str" cm="1">
        <f t="array" ref="D538">IFERROR(INDEX(_xlfn.TEXTSPLIT(B538, "-"), 2), "")</f>
        <v/>
      </c>
      <c r="E538" t="str">
        <f t="shared" si="24"/>
        <v>Lysander begins destruction of Athenian fleet, Alcibiades stripped of power.</v>
      </c>
      <c r="F538" t="str">
        <f t="shared" si="25"/>
        <v/>
      </c>
      <c r="H538" t="b">
        <f t="shared" si="26"/>
        <v>0</v>
      </c>
      <c r="J538" s="3" t="str">
        <v>407</v>
      </c>
      <c r="K538" s="4" t="str">
        <v>Lysander begins destruction of Athenian fleet, Alcibiades stripped of power.</v>
      </c>
      <c r="P538" t="str">
        <v>409</v>
      </c>
      <c r="Q538" t="str">
        <v>Sparta sieges Klazomenai</v>
      </c>
    </row>
    <row r="539" spans="1:17" x14ac:dyDescent="0.25">
      <c r="A539" t="s">
        <v>538</v>
      </c>
      <c r="B539" t="str" cm="1">
        <f t="array" ref="B539">INDEX(_xlfn.TEXTSPLIT(A539, " "), 1)</f>
        <v>406</v>
      </c>
      <c r="C539" t="str" cm="1">
        <f t="array" ref="C539">INDEX(_xlfn.TEXTSPLIT(B539, "-"), 1)</f>
        <v>406</v>
      </c>
      <c r="D539" t="str" cm="1">
        <f t="array" ref="D539">IFERROR(INDEX(_xlfn.TEXTSPLIT(B539, "-"), 2), "")</f>
        <v/>
      </c>
      <c r="E539" t="str">
        <f t="shared" si="24"/>
        <v>Sparta sieges Methymna</v>
      </c>
      <c r="F539" t="str">
        <f t="shared" si="25"/>
        <v/>
      </c>
      <c r="H539" t="b">
        <f t="shared" si="26"/>
        <v>0</v>
      </c>
      <c r="J539" s="3" t="str">
        <v>406</v>
      </c>
      <c r="K539" s="4" t="str">
        <v>Sparta sieges Methymna</v>
      </c>
      <c r="P539" t="str">
        <v>409</v>
      </c>
      <c r="Q539" t="str">
        <v>Selinus and Himera are sacked by Carthage</v>
      </c>
    </row>
    <row r="540" spans="1:17" x14ac:dyDescent="0.25">
      <c r="A540" t="s">
        <v>539</v>
      </c>
      <c r="B540" t="str" cm="1">
        <f t="array" ref="B540">INDEX(_xlfn.TEXTSPLIT(A540, " "), 1)</f>
        <v>406</v>
      </c>
      <c r="C540" t="str" cm="1">
        <f t="array" ref="C540">INDEX(_xlfn.TEXTSPLIT(B540, "-"), 1)</f>
        <v>406</v>
      </c>
      <c r="D540" t="str" cm="1">
        <f t="array" ref="D540">IFERROR(INDEX(_xlfn.TEXTSPLIT(B540, "-"), 2), "")</f>
        <v/>
      </c>
      <c r="E540" t="str">
        <f t="shared" si="24"/>
        <v>Akragas is sacked by Carthage</v>
      </c>
      <c r="F540" t="str">
        <f t="shared" si="25"/>
        <v/>
      </c>
      <c r="H540" t="b">
        <f t="shared" si="26"/>
        <v>0</v>
      </c>
      <c r="J540" s="3" t="str">
        <v>406</v>
      </c>
      <c r="K540" s="4" t="str">
        <v>Akragas is sacked by Carthage</v>
      </c>
      <c r="P540" t="str">
        <v>409</v>
      </c>
      <c r="Q540" t="str">
        <v>Byzantium recaptured by Alcibiades for Athens.</v>
      </c>
    </row>
    <row r="541" spans="1:17" x14ac:dyDescent="0.25">
      <c r="A541" t="s">
        <v>540</v>
      </c>
      <c r="B541" t="str" cm="1">
        <f t="array" ref="B541">INDEX(_xlfn.TEXTSPLIT(A541, " "), 1)</f>
        <v>406</v>
      </c>
      <c r="C541" t="str" cm="1">
        <f t="array" ref="C541">INDEX(_xlfn.TEXTSPLIT(B541, "-"), 1)</f>
        <v>406</v>
      </c>
      <c r="D541" t="str" cm="1">
        <f t="array" ref="D541">IFERROR(INDEX(_xlfn.TEXTSPLIT(B541, "-"), 2), "")</f>
        <v/>
      </c>
      <c r="E541" t="str">
        <f t="shared" si="24"/>
        <v>Callicratides, Spartan naval commander, loses Battle of Arginusae over blockade of Mitylene harbor, Sparta sues for peace, rejected by Cleophon.</v>
      </c>
      <c r="F541" t="str">
        <f t="shared" si="25"/>
        <v/>
      </c>
      <c r="H541" t="b">
        <f t="shared" si="26"/>
        <v>0</v>
      </c>
      <c r="J541" s="3" t="str">
        <v>406</v>
      </c>
      <c r="K541" s="4" t="str">
        <v>Callicratides, Spartan naval commander, loses Battle of Arginusae over blockade of Mitylene harbor, Sparta sues for peace, rejected by Cleophon.</v>
      </c>
      <c r="P541" t="str">
        <v>408</v>
      </c>
      <c r="Q541" t="str">
        <v>The 3 poleis of Rodos unite and build a new capital called Rodos</v>
      </c>
    </row>
    <row r="542" spans="1:17" x14ac:dyDescent="0.25">
      <c r="A542" t="s">
        <v>541</v>
      </c>
      <c r="B542" t="str" cm="1">
        <f t="array" ref="B542">INDEX(_xlfn.TEXTSPLIT(A542, " "), 1)</f>
        <v>405</v>
      </c>
      <c r="C542" t="str" cm="1">
        <f t="array" ref="C542">INDEX(_xlfn.TEXTSPLIT(B542, "-"), 1)</f>
        <v>405</v>
      </c>
      <c r="D542" t="str" cm="1">
        <f t="array" ref="D542">IFERROR(INDEX(_xlfn.TEXTSPLIT(B542, "-"), 2), "")</f>
        <v/>
      </c>
      <c r="E542" t="str">
        <f t="shared" si="24"/>
        <v>Methymna is impressed into the Peloponnesian League</v>
      </c>
      <c r="F542" t="str">
        <f t="shared" si="25"/>
        <v/>
      </c>
      <c r="H542" t="b">
        <f t="shared" si="26"/>
        <v>0</v>
      </c>
      <c r="J542" s="3" t="str">
        <v>405</v>
      </c>
      <c r="K542" s="4" t="str">
        <v>Methymna is impressed into the Peloponnesian League</v>
      </c>
      <c r="P542" t="str">
        <v>408</v>
      </c>
      <c r="Q542" t="str">
        <v>Athens besieges Paleopoli</v>
      </c>
    </row>
    <row r="543" spans="1:17" x14ac:dyDescent="0.25">
      <c r="A543" t="s">
        <v>542</v>
      </c>
      <c r="B543" t="str" cm="1">
        <f t="array" ref="B543">INDEX(_xlfn.TEXTSPLIT(A543, " "), 1)</f>
        <v>405</v>
      </c>
      <c r="C543" t="str" cm="1">
        <f t="array" ref="C543">INDEX(_xlfn.TEXTSPLIT(B543, "-"), 1)</f>
        <v>405</v>
      </c>
      <c r="D543" t="str" cm="1">
        <f t="array" ref="D543">IFERROR(INDEX(_xlfn.TEXTSPLIT(B543, "-"), 2), "")</f>
        <v/>
      </c>
      <c r="E543" t="str">
        <f t="shared" si="24"/>
        <v>Syracuse is overthrown by Dionysius the Elder</v>
      </c>
      <c r="F543" t="str">
        <f t="shared" si="25"/>
        <v/>
      </c>
      <c r="H543" t="b">
        <f t="shared" si="26"/>
        <v>0</v>
      </c>
      <c r="J543" s="3" t="str">
        <v>405</v>
      </c>
      <c r="K543" s="4" t="str">
        <v>Syracuse is overthrown by Dionysius the Elder</v>
      </c>
      <c r="P543" t="str">
        <v>408</v>
      </c>
      <c r="Q543" t="str">
        <v>Athens abandons Siege of Abydos</v>
      </c>
    </row>
    <row r="544" spans="1:17" x14ac:dyDescent="0.25">
      <c r="A544" t="s">
        <v>543</v>
      </c>
      <c r="B544" t="str" cm="1">
        <f t="array" ref="B544">INDEX(_xlfn.TEXTSPLIT(A544, " "), 1)</f>
        <v>405</v>
      </c>
      <c r="C544" t="str" cm="1">
        <f t="array" ref="C544">INDEX(_xlfn.TEXTSPLIT(B544, "-"), 1)</f>
        <v>405</v>
      </c>
      <c r="D544" t="str" cm="1">
        <f t="array" ref="D544">IFERROR(INDEX(_xlfn.TEXTSPLIT(B544, "-"), 2), "")</f>
        <v/>
      </c>
      <c r="E544" t="str">
        <f t="shared" si="24"/>
        <v>Melos is annexed by Sparta</v>
      </c>
      <c r="F544" t="str">
        <f t="shared" si="25"/>
        <v/>
      </c>
      <c r="H544" t="b">
        <f t="shared" si="26"/>
        <v>0</v>
      </c>
      <c r="J544" s="3" t="str">
        <v>405</v>
      </c>
      <c r="K544" s="4" t="str">
        <v>Melos is annexed by Sparta</v>
      </c>
      <c r="P544" t="str">
        <v>408</v>
      </c>
      <c r="Q544" t="str">
        <v>Sparta abandons the Siege of Klazomenai</v>
      </c>
    </row>
    <row r="545" spans="1:17" x14ac:dyDescent="0.25">
      <c r="A545" t="s">
        <v>544</v>
      </c>
      <c r="B545" t="str" cm="1">
        <f t="array" ref="B545">INDEX(_xlfn.TEXTSPLIT(A545, " "), 1)</f>
        <v>405</v>
      </c>
      <c r="C545" t="str" cm="1">
        <f t="array" ref="C545">INDEX(_xlfn.TEXTSPLIT(B545, "-"), 1)</f>
        <v>405</v>
      </c>
      <c r="D545" t="str" cm="1">
        <f t="array" ref="D545">IFERROR(INDEX(_xlfn.TEXTSPLIT(B545, "-"), 2), "")</f>
        <v/>
      </c>
      <c r="E545" t="str">
        <f t="shared" si="24"/>
        <v>Gela, Kamarina and Akrillai is sacked by Carthage</v>
      </c>
      <c r="F545" t="str">
        <f t="shared" si="25"/>
        <v/>
      </c>
      <c r="H545" t="b">
        <f t="shared" si="26"/>
        <v>0</v>
      </c>
      <c r="J545" s="3" t="str">
        <v>405</v>
      </c>
      <c r="K545" s="4" t="str">
        <v>Gela, Kamarina and Akrillai is sacked by Carthage</v>
      </c>
      <c r="P545" t="str">
        <v>408</v>
      </c>
      <c r="Q545" t="str">
        <v>Alcibiades reenters Athens in triumph, Lysander, a Spartan commander, has fleet built at Ephesus.</v>
      </c>
    </row>
    <row r="546" spans="1:17" x14ac:dyDescent="0.25">
      <c r="A546" t="s">
        <v>545</v>
      </c>
      <c r="B546" t="str" cm="1">
        <f t="array" ref="B546">INDEX(_xlfn.TEXTSPLIT(A546, " "), 1)</f>
        <v>405</v>
      </c>
      <c r="C546" t="str" cm="1">
        <f t="array" ref="C546">INDEX(_xlfn.TEXTSPLIT(B546, "-"), 1)</f>
        <v>405</v>
      </c>
      <c r="D546" t="str" cm="1">
        <f t="array" ref="D546">IFERROR(INDEX(_xlfn.TEXTSPLIT(B546, "-"), 2), "")</f>
        <v/>
      </c>
      <c r="E546" t="str">
        <f t="shared" si="24"/>
        <v>Carthage allow the people of the sacked cities to return as Carthaginian subjects and rebuild their cities</v>
      </c>
      <c r="F546" t="str">
        <f t="shared" si="25"/>
        <v/>
      </c>
      <c r="H546" t="b">
        <f t="shared" si="26"/>
        <v>0</v>
      </c>
      <c r="J546" s="3" t="str">
        <v>405</v>
      </c>
      <c r="K546" s="4" t="str">
        <v>Carthage allow the people of the sacked cities to return as Carthaginian subjects and rebuild their cities</v>
      </c>
      <c r="P546" t="str">
        <v>407</v>
      </c>
      <c r="Q546" t="str">
        <v>Thermae is founded by Carthage</v>
      </c>
    </row>
    <row r="547" spans="1:17" x14ac:dyDescent="0.25">
      <c r="A547" t="s">
        <v>546</v>
      </c>
      <c r="B547" t="str" cm="1">
        <f t="array" ref="B547">INDEX(_xlfn.TEXTSPLIT(A547, " "), 1)</f>
        <v>405</v>
      </c>
      <c r="C547" t="str" cm="1">
        <f t="array" ref="C547">INDEX(_xlfn.TEXTSPLIT(B547, "-"), 1)</f>
        <v>405</v>
      </c>
      <c r="D547" t="str" cm="1">
        <f t="array" ref="D547">IFERROR(INDEX(_xlfn.TEXTSPLIT(B547, "-"), 2), "")</f>
        <v/>
      </c>
      <c r="E547" t="str">
        <f t="shared" si="24"/>
        <v>Leontini and Morgantina declare independence from Syracuse</v>
      </c>
      <c r="F547" t="str">
        <f t="shared" si="25"/>
        <v/>
      </c>
      <c r="H547" t="b">
        <f t="shared" si="26"/>
        <v>0</v>
      </c>
      <c r="J547" s="3" t="str">
        <v>405</v>
      </c>
      <c r="K547" s="4" t="str">
        <v>Leontini and Morgantina declare independence from Syracuse</v>
      </c>
      <c r="P547" t="str">
        <v>407</v>
      </c>
      <c r="Q547" t="str">
        <v>Athens abandons the Siege of Paleopoli</v>
      </c>
    </row>
    <row r="548" spans="1:17" x14ac:dyDescent="0.25">
      <c r="A548" t="s">
        <v>547</v>
      </c>
      <c r="B548" t="str" cm="1">
        <f t="array" ref="B548">INDEX(_xlfn.TEXTSPLIT(A548, " "), 1)</f>
        <v>405</v>
      </c>
      <c r="C548" t="str" cm="1">
        <f t="array" ref="C548">INDEX(_xlfn.TEXTSPLIT(B548, "-"), 1)</f>
        <v>405</v>
      </c>
      <c r="D548" t="str" cm="1">
        <f t="array" ref="D548">IFERROR(INDEX(_xlfn.TEXTSPLIT(B548, "-"), 2), "")</f>
        <v/>
      </c>
      <c r="E548" t="str">
        <f t="shared" si="24"/>
        <v>Carthage annexes Elymi, Sicel and Sican territory</v>
      </c>
      <c r="F548" t="str">
        <f t="shared" si="25"/>
        <v/>
      </c>
      <c r="H548" t="b">
        <f t="shared" si="26"/>
        <v>0</v>
      </c>
      <c r="J548" s="3" t="str">
        <v>405</v>
      </c>
      <c r="K548" s="4" t="str">
        <v>Carthage annexes Elymi, Sicel and Sican territory</v>
      </c>
      <c r="P548" t="str">
        <v>407</v>
      </c>
      <c r="Q548" t="str">
        <v>Lysander begins destruction of Athenian fleet, Alcibiades stripped of power.</v>
      </c>
    </row>
    <row r="549" spans="1:17" x14ac:dyDescent="0.25">
      <c r="A549" t="s">
        <v>548</v>
      </c>
      <c r="B549" t="str" cm="1">
        <f t="array" ref="B549">INDEX(_xlfn.TEXTSPLIT(A549, " "), 1)</f>
        <v>405</v>
      </c>
      <c r="C549" t="str" cm="1">
        <f t="array" ref="C549">INDEX(_xlfn.TEXTSPLIT(B549, "-"), 1)</f>
        <v>405</v>
      </c>
      <c r="D549" t="str" cm="1">
        <f t="array" ref="D549">IFERROR(INDEX(_xlfn.TEXTSPLIT(B549, "-"), 2), "")</f>
        <v/>
      </c>
      <c r="E549" t="str">
        <f t="shared" si="24"/>
        <v>The naval Battle of Aegospotami in which Lysander captures the Athenian fleet, Spartan king Pausanias besieges Athens, Cleophon executed, Corinth and Thebes demand destruction of Athens.</v>
      </c>
      <c r="F549" t="str">
        <f t="shared" si="25"/>
        <v/>
      </c>
      <c r="H549" t="b">
        <f t="shared" si="26"/>
        <v>0</v>
      </c>
      <c r="J549" s="3" t="str">
        <v>405</v>
      </c>
      <c r="K549" s="4" t="str">
        <v>The naval Battle of Aegospotami in which Lysander captures the Athenian fleet, Spartan king Pausanias besieges Athens, Cleophon executed, Corinth and Thebes demand destruction of Athens.</v>
      </c>
      <c r="P549" t="str">
        <v>406</v>
      </c>
      <c r="Q549" t="str">
        <v>Sparta sieges Methymna</v>
      </c>
    </row>
    <row r="550" spans="1:17" x14ac:dyDescent="0.25">
      <c r="A550" t="s">
        <v>549</v>
      </c>
      <c r="B550" t="str" cm="1">
        <f t="array" ref="B550">INDEX(_xlfn.TEXTSPLIT(A550, " "), 1)</f>
        <v>405</v>
      </c>
      <c r="C550" t="str" cm="1">
        <f t="array" ref="C550">INDEX(_xlfn.TEXTSPLIT(B550, "-"), 1)</f>
        <v>405</v>
      </c>
      <c r="D550" t="str" cm="1">
        <f t="array" ref="D550">IFERROR(INDEX(_xlfn.TEXTSPLIT(B550, "-"), 2), "")</f>
        <v/>
      </c>
      <c r="E550" t="str">
        <f t="shared" si="24"/>
        <v>Klazomenai and Ephesus betray Athens and join the Peloponnesian League. All Carthaginian subjects (Except Ziz, their islands, Motya, Solus, Elymi, Segesta, and Entella) gain independence</v>
      </c>
      <c r="F550" t="str">
        <f t="shared" si="25"/>
        <v/>
      </c>
      <c r="H550" t="b">
        <f t="shared" si="26"/>
        <v>0</v>
      </c>
      <c r="J550" s="3" t="str">
        <v>405</v>
      </c>
      <c r="K550" s="4" t="str">
        <v>Klazomenai and Ephesus betray Athens and join the Peloponnesian League. All Carthaginian subjects (Except Ziz, their islands, Motya, Solus, Elymi, Segesta, and Entella) gain independence</v>
      </c>
      <c r="P550" t="str">
        <v>406</v>
      </c>
      <c r="Q550" t="str">
        <v>Akragas is sacked by Carthage</v>
      </c>
    </row>
    <row r="551" spans="1:17" x14ac:dyDescent="0.25">
      <c r="A551" t="s">
        <v>550</v>
      </c>
      <c r="B551" t="str" cm="1">
        <f t="array" ref="B551">INDEX(_xlfn.TEXTSPLIT(A551, " "), 1)</f>
        <v>404</v>
      </c>
      <c r="C551" t="str" cm="1">
        <f t="array" ref="C551">INDEX(_xlfn.TEXTSPLIT(B551, "-"), 1)</f>
        <v>404</v>
      </c>
      <c r="D551" t="str" cm="1">
        <f t="array" ref="D551">IFERROR(INDEX(_xlfn.TEXTSPLIT(B551, "-"), 2), "")</f>
        <v/>
      </c>
      <c r="E551" t="str">
        <f t="shared" si="24"/>
        <v>Athens capitulates April 25. Theramenes secures terms, prevents total destruction of Athens, Theramenes and Alcibiades are killed.</v>
      </c>
      <c r="F551" t="str">
        <f t="shared" si="25"/>
        <v/>
      </c>
      <c r="H551" t="b">
        <f t="shared" si="26"/>
        <v>0</v>
      </c>
      <c r="J551" s="3" t="str">
        <v>404</v>
      </c>
      <c r="K551" s="4" t="str">
        <v>Athens capitulates April 25. Theramenes secures terms, prevents total destruction of Athens, Theramenes and Alcibiades are killed.</v>
      </c>
      <c r="P551" t="str">
        <v>406</v>
      </c>
      <c r="Q551" t="str">
        <v>Callicratides, Spartan naval commander, loses Battle of Arginusae over blockade of Mitylene harbor, Sparta sues for peace, rejected by Cleophon.</v>
      </c>
    </row>
    <row r="552" spans="1:17" x14ac:dyDescent="0.25">
      <c r="A552" t="s">
        <v>551</v>
      </c>
      <c r="B552" t="str" cm="1">
        <f t="array" ref="B552">INDEX(_xlfn.TEXTSPLIT(A552, " "), 1)</f>
        <v>404</v>
      </c>
      <c r="C552" t="str" cm="1">
        <f t="array" ref="C552">INDEX(_xlfn.TEXTSPLIT(B552, "-"), 1)</f>
        <v>404</v>
      </c>
      <c r="D552" t="str" cm="1">
        <f t="array" ref="D552">IFERROR(INDEX(_xlfn.TEXTSPLIT(B552, "-"), 2), "")</f>
        <v/>
      </c>
      <c r="E552" t="str">
        <f t="shared" si="24"/>
        <v>Delian League is dissolved</v>
      </c>
      <c r="F552" t="str">
        <f t="shared" si="25"/>
        <v/>
      </c>
      <c r="H552" t="b">
        <f t="shared" si="26"/>
        <v>0</v>
      </c>
      <c r="J552" s="3" t="str">
        <v>404</v>
      </c>
      <c r="K552" s="4" t="str">
        <v>Delian League is dissolved</v>
      </c>
      <c r="P552" t="str">
        <v>405</v>
      </c>
      <c r="Q552" t="str">
        <v>Methymna is impressed into the Peloponnesian League</v>
      </c>
    </row>
    <row r="553" spans="1:17" x14ac:dyDescent="0.25">
      <c r="A553" t="s">
        <v>552</v>
      </c>
      <c r="B553" t="str" cm="1">
        <f t="array" ref="B553">INDEX(_xlfn.TEXTSPLIT(A553, " "), 1)</f>
        <v>404</v>
      </c>
      <c r="C553" t="str" cm="1">
        <f t="array" ref="C553">INDEX(_xlfn.TEXTSPLIT(B553, "-"), 1)</f>
        <v>404</v>
      </c>
      <c r="D553" t="str" cm="1">
        <f t="array" ref="D553">IFERROR(INDEX(_xlfn.TEXTSPLIT(B553, "-"), 2), "")</f>
        <v/>
      </c>
      <c r="E553" t="str">
        <f t="shared" si="24"/>
        <v>Korinth leaves the Peloponnesian League</v>
      </c>
      <c r="F553" t="str">
        <f t="shared" si="25"/>
        <v/>
      </c>
      <c r="H553" t="b">
        <f t="shared" si="26"/>
        <v>0</v>
      </c>
      <c r="J553" s="3" t="str">
        <v>404</v>
      </c>
      <c r="K553" s="4" t="str">
        <v>Korinth leaves the Peloponnesian League</v>
      </c>
      <c r="P553" t="str">
        <v>405</v>
      </c>
      <c r="Q553" t="str">
        <v>Syracuse is overthrown by Dionysius the Elder</v>
      </c>
    </row>
    <row r="554" spans="1:17" x14ac:dyDescent="0.25">
      <c r="A554" t="s">
        <v>553</v>
      </c>
      <c r="B554" t="str" cm="1">
        <f t="array" ref="B554">INDEX(_xlfn.TEXTSPLIT(A554, " "), 1)</f>
        <v>404</v>
      </c>
      <c r="C554" t="str" cm="1">
        <f t="array" ref="C554">INDEX(_xlfn.TEXTSPLIT(B554, "-"), 1)</f>
        <v>404</v>
      </c>
      <c r="D554" t="str" cm="1">
        <f t="array" ref="D554">IFERROR(INDEX(_xlfn.TEXTSPLIT(B554, "-"), 2), "")</f>
        <v/>
      </c>
      <c r="E554" t="str">
        <f t="shared" si="24"/>
        <v>Entella is overthrown by mercenaries loyal to Carthage</v>
      </c>
      <c r="F554" t="str">
        <f t="shared" si="25"/>
        <v/>
      </c>
      <c r="H554" t="b">
        <f t="shared" si="26"/>
        <v>0</v>
      </c>
      <c r="J554" s="3" t="str">
        <v>404</v>
      </c>
      <c r="K554" s="4" t="str">
        <v>Entella is overthrown by mercenaries loyal to Carthage</v>
      </c>
      <c r="P554" t="str">
        <v>405</v>
      </c>
      <c r="Q554" t="str">
        <v>Melos is annexed by Sparta</v>
      </c>
    </row>
    <row r="555" spans="1:17" x14ac:dyDescent="0.25">
      <c r="A555" t="s">
        <v>554</v>
      </c>
      <c r="B555" t="str" cm="1">
        <f t="array" ref="B555">INDEX(_xlfn.TEXTSPLIT(A555, " "), 1)</f>
        <v>404</v>
      </c>
      <c r="C555" t="str" cm="1">
        <f t="array" ref="C555">INDEX(_xlfn.TEXTSPLIT(B555, "-"), 1)</f>
        <v>404</v>
      </c>
      <c r="D555" t="str" cm="1">
        <f t="array" ref="D555">IFERROR(INDEX(_xlfn.TEXTSPLIT(B555, "-"), 2), "")</f>
        <v/>
      </c>
      <c r="E555" t="str">
        <f t="shared" si="24"/>
        <v>Aygris becomes a Syracusan Subject</v>
      </c>
      <c r="F555" t="str">
        <f t="shared" si="25"/>
        <v/>
      </c>
      <c r="H555" t="b">
        <f t="shared" si="26"/>
        <v>0</v>
      </c>
      <c r="J555" s="3" t="str">
        <v>404</v>
      </c>
      <c r="K555" s="4" t="str">
        <v>Aygris becomes a Syracusan Subject</v>
      </c>
      <c r="P555" t="str">
        <v>405</v>
      </c>
      <c r="Q555" t="str">
        <v>Gela, Kamarina and Akrillai is sacked by Carthage</v>
      </c>
    </row>
    <row r="556" spans="1:17" x14ac:dyDescent="0.25">
      <c r="A556" t="s">
        <v>555</v>
      </c>
      <c r="B556" t="str" cm="1">
        <f t="array" ref="B556">INDEX(_xlfn.TEXTSPLIT(A556, " "), 1)</f>
        <v>404</v>
      </c>
      <c r="C556" t="str" cm="1">
        <f t="array" ref="C556">INDEX(_xlfn.TEXTSPLIT(B556, "-"), 1)</f>
        <v>404</v>
      </c>
      <c r="D556" t="str" cm="1">
        <f t="array" ref="D556">IFERROR(INDEX(_xlfn.TEXTSPLIT(B556, "-"), 2), "")</f>
        <v/>
      </c>
      <c r="E556" t="str">
        <f t="shared" si="24"/>
        <v>Nafpaktos is annexed by Ozolian Locris</v>
      </c>
      <c r="F556" t="str">
        <f t="shared" si="25"/>
        <v/>
      </c>
      <c r="H556" t="b">
        <f t="shared" si="26"/>
        <v>0</v>
      </c>
      <c r="J556" s="3" t="str">
        <v>404</v>
      </c>
      <c r="K556" s="4" t="str">
        <v>Nafpaktos is annexed by Ozolian Locris</v>
      </c>
      <c r="P556" t="str">
        <v>405</v>
      </c>
      <c r="Q556" t="str">
        <v>Carthage allow the people of the sacked cities to return as Carthaginian subjects and rebuild their cities</v>
      </c>
    </row>
    <row r="557" spans="1:17" x14ac:dyDescent="0.25">
      <c r="A557" t="s">
        <v>556</v>
      </c>
      <c r="B557" t="str" cm="1">
        <f t="array" ref="B557">INDEX(_xlfn.TEXTSPLIT(A557, " "), 1)</f>
        <v>404</v>
      </c>
      <c r="C557" t="str" cm="1">
        <f t="array" ref="C557">INDEX(_xlfn.TEXTSPLIT(B557, "-"), 1)</f>
        <v>404</v>
      </c>
      <c r="D557" t="str" cm="1">
        <f t="array" ref="D557">IFERROR(INDEX(_xlfn.TEXTSPLIT(B557, "-"), 2), "")</f>
        <v/>
      </c>
      <c r="E557" t="str">
        <f t="shared" si="24"/>
        <v>Athens is overthrown by the Thirty</v>
      </c>
      <c r="F557" t="str">
        <f t="shared" si="25"/>
        <v/>
      </c>
      <c r="H557" t="b">
        <f t="shared" si="26"/>
        <v>0</v>
      </c>
      <c r="J557" s="3" t="str">
        <v>404</v>
      </c>
      <c r="K557" s="4" t="str">
        <v>Athens is overthrown by the Thirty</v>
      </c>
      <c r="P557" t="str">
        <v>405</v>
      </c>
      <c r="Q557" t="str">
        <v>Leontini and Morgantina declare independence from Syracuse</v>
      </c>
    </row>
    <row r="558" spans="1:17" x14ac:dyDescent="0.25">
      <c r="A558" t="s">
        <v>557</v>
      </c>
      <c r="B558" t="str" cm="1">
        <f t="array" ref="B558">INDEX(_xlfn.TEXTSPLIT(A558, " "), 1)</f>
        <v>404</v>
      </c>
      <c r="C558" t="str" cm="1">
        <f t="array" ref="C558">INDEX(_xlfn.TEXTSPLIT(B558, "-"), 1)</f>
        <v>404</v>
      </c>
      <c r="D558" t="str" cm="1">
        <f t="array" ref="D558">IFERROR(INDEX(_xlfn.TEXTSPLIT(B558, "-"), 2), "")</f>
        <v/>
      </c>
      <c r="E558" t="str">
        <f t="shared" si="24"/>
        <v>Athens joins the Peloponnesian League</v>
      </c>
      <c r="F558" t="str">
        <f t="shared" si="25"/>
        <v/>
      </c>
      <c r="H558" t="b">
        <f t="shared" si="26"/>
        <v>0</v>
      </c>
      <c r="J558" s="3" t="str">
        <v>404</v>
      </c>
      <c r="K558" s="4" t="str">
        <v>Athens joins the Peloponnesian League</v>
      </c>
      <c r="P558" t="str">
        <v>405</v>
      </c>
      <c r="Q558" t="str">
        <v>Carthage annexes Elymi, Sicel and Sican territory</v>
      </c>
    </row>
    <row r="559" spans="1:17" x14ac:dyDescent="0.25">
      <c r="A559" t="s">
        <v>558</v>
      </c>
      <c r="B559" t="str" cm="1">
        <f t="array" ref="B559">INDEX(_xlfn.TEXTSPLIT(A559, " "), 1)</f>
        <v>403</v>
      </c>
      <c r="C559" t="str" cm="1">
        <f t="array" ref="C559">INDEX(_xlfn.TEXTSPLIT(B559, "-"), 1)</f>
        <v>403</v>
      </c>
      <c r="D559" t="str" cm="1">
        <f t="array" ref="D559">IFERROR(INDEX(_xlfn.TEXTSPLIT(B559, "-"), 2), "")</f>
        <v/>
      </c>
      <c r="E559" t="str">
        <f t="shared" si="24"/>
        <v>Aeimnestus, who is loyal to Dionysius, overthrows Castrugiuvanni</v>
      </c>
      <c r="F559" t="str">
        <f t="shared" si="25"/>
        <v/>
      </c>
      <c r="H559" t="b">
        <f t="shared" si="26"/>
        <v>0</v>
      </c>
      <c r="J559" s="3" t="str">
        <v>403</v>
      </c>
      <c r="K559" s="4" t="str">
        <v>Aeimnestus, who is loyal to Dionysius, overthrows Castrugiuvanni</v>
      </c>
      <c r="P559" t="str">
        <v>405</v>
      </c>
      <c r="Q559" t="str">
        <v>The naval Battle of Aegospotami in which Lysander captures the Athenian fleet, Spartan king Pausanias besieges Athens, Cleophon executed, Corinth and Thebes demand destruction of Athens.</v>
      </c>
    </row>
    <row r="560" spans="1:17" x14ac:dyDescent="0.25">
      <c r="A560" t="s">
        <v>559</v>
      </c>
      <c r="B560" t="str" cm="1">
        <f t="array" ref="B560">INDEX(_xlfn.TEXTSPLIT(A560, " "), 1)</f>
        <v>403</v>
      </c>
      <c r="C560" t="str" cm="1">
        <f t="array" ref="C560">INDEX(_xlfn.TEXTSPLIT(B560, "-"), 1)</f>
        <v>403</v>
      </c>
      <c r="D560" t="str" cm="1">
        <f t="array" ref="D560">IFERROR(INDEX(_xlfn.TEXTSPLIT(B560, "-"), 2), "")</f>
        <v/>
      </c>
      <c r="E560" t="str">
        <f t="shared" si="24"/>
        <v>Aetna is overthrown by mercenaries loyal to Dionysius</v>
      </c>
      <c r="F560" t="str">
        <f t="shared" si="25"/>
        <v/>
      </c>
      <c r="H560" t="b">
        <f t="shared" si="26"/>
        <v>0</v>
      </c>
      <c r="J560" s="3" t="str">
        <v>403</v>
      </c>
      <c r="K560" s="4" t="str">
        <v>Aetna is overthrown by mercenaries loyal to Dionysius</v>
      </c>
      <c r="P560" t="str">
        <v>405</v>
      </c>
      <c r="Q560" t="str">
        <v>Klazomenai and Ephesus betray Athens and join the Peloponnesian League. All Carthaginian subjects (Except Ziz, their islands, Motya, Solus, Elymi, Segesta, and Entella) gain independence</v>
      </c>
    </row>
    <row r="561" spans="1:17" x14ac:dyDescent="0.25">
      <c r="A561" t="s">
        <v>560</v>
      </c>
      <c r="B561" t="str" cm="1">
        <f t="array" ref="B561">INDEX(_xlfn.TEXTSPLIT(A561, " "), 1)</f>
        <v>403</v>
      </c>
      <c r="C561" t="str" cm="1">
        <f t="array" ref="C561">INDEX(_xlfn.TEXTSPLIT(B561, "-"), 1)</f>
        <v>403</v>
      </c>
      <c r="D561" t="str" cm="1">
        <f t="array" ref="D561">IFERROR(INDEX(_xlfn.TEXTSPLIT(B561, "-"), 2), "")</f>
        <v/>
      </c>
      <c r="E561" t="str">
        <f t="shared" si="24"/>
        <v>Dionysius destroys Naxos and Catania and Sicels split Naxos with Syracuse, Catania is ruled by Campanian mercenaries loyal to Dionysius</v>
      </c>
      <c r="F561" t="str">
        <f t="shared" si="25"/>
        <v/>
      </c>
      <c r="H561" t="b">
        <f t="shared" si="26"/>
        <v>0</v>
      </c>
      <c r="J561" s="3" t="str">
        <v>403</v>
      </c>
      <c r="K561" s="4" t="str">
        <v>Dionysius destroys Naxos and Catania and Sicels split Naxos with Syracuse, Catania is ruled by Campanian mercenaries loyal to Dionysius</v>
      </c>
      <c r="P561" t="str">
        <v>404</v>
      </c>
      <c r="Q561" t="str">
        <v>Athens capitulates April 25. Theramenes secures terms, prevents total destruction of Athens, Theramenes and Alcibiades are killed.</v>
      </c>
    </row>
    <row r="562" spans="1:17" x14ac:dyDescent="0.25">
      <c r="A562" t="s">
        <v>561</v>
      </c>
      <c r="B562" t="str" cm="1">
        <f t="array" ref="B562">INDEX(_xlfn.TEXTSPLIT(A562, " "), 1)</f>
        <v>403</v>
      </c>
      <c r="C562" t="str" cm="1">
        <f t="array" ref="C562">INDEX(_xlfn.TEXTSPLIT(B562, "-"), 1)</f>
        <v>403</v>
      </c>
      <c r="D562" t="str" cm="1">
        <f t="array" ref="D562">IFERROR(INDEX(_xlfn.TEXTSPLIT(B562, "-"), 2), "")</f>
        <v/>
      </c>
      <c r="E562" t="str">
        <f t="shared" si="24"/>
        <v>Athens overthrows the Thirty</v>
      </c>
      <c r="F562" t="str">
        <f t="shared" si="25"/>
        <v/>
      </c>
      <c r="H562" t="b">
        <f t="shared" si="26"/>
        <v>0</v>
      </c>
      <c r="J562" s="3" t="str">
        <v>403</v>
      </c>
      <c r="K562" s="4" t="str">
        <v>Athens overthrows the Thirty</v>
      </c>
      <c r="P562" t="str">
        <v>404</v>
      </c>
      <c r="Q562" t="str">
        <v>Delian League is dissolved</v>
      </c>
    </row>
    <row r="563" spans="1:17" x14ac:dyDescent="0.25">
      <c r="A563" t="s">
        <v>562</v>
      </c>
      <c r="B563" t="str" cm="1">
        <f t="array" ref="B563">INDEX(_xlfn.TEXTSPLIT(A563, " "), 1)</f>
        <v>403</v>
      </c>
      <c r="C563" t="str" cm="1">
        <f t="array" ref="C563">INDEX(_xlfn.TEXTSPLIT(B563, "-"), 1)</f>
        <v>403</v>
      </c>
      <c r="D563" t="str" cm="1">
        <f t="array" ref="D563">IFERROR(INDEX(_xlfn.TEXTSPLIT(B563, "-"), 2), "")</f>
        <v/>
      </c>
      <c r="E563" t="str">
        <f t="shared" si="24"/>
        <v>Athens leaves the Peloponnesian League and refounds the Delian League</v>
      </c>
      <c r="F563" t="str">
        <f t="shared" si="25"/>
        <v/>
      </c>
      <c r="H563" t="b">
        <f t="shared" si="26"/>
        <v>0</v>
      </c>
      <c r="J563" s="3" t="str">
        <v>403</v>
      </c>
      <c r="K563" s="4" t="str">
        <v>Athens leaves the Peloponnesian League and refounds the Delian League</v>
      </c>
      <c r="P563" t="str">
        <v>404</v>
      </c>
      <c r="Q563" t="str">
        <v>Korinth leaves the Peloponnesian League</v>
      </c>
    </row>
    <row r="564" spans="1:17" x14ac:dyDescent="0.25">
      <c r="A564" t="s">
        <v>563</v>
      </c>
      <c r="B564" t="str" cm="1">
        <f t="array" ref="B564">INDEX(_xlfn.TEXTSPLIT(A564, " "), 1)</f>
        <v>402</v>
      </c>
      <c r="C564" t="str" cm="1">
        <f t="array" ref="C564">INDEX(_xlfn.TEXTSPLIT(B564, "-"), 1)</f>
        <v>402</v>
      </c>
      <c r="D564" t="str" cm="1">
        <f t="array" ref="D564">IFERROR(INDEX(_xlfn.TEXTSPLIT(B564, "-"), 2), "")</f>
        <v/>
      </c>
      <c r="E564" t="str">
        <f t="shared" si="24"/>
        <v>Elis leaves the Peloponnesian League and is subsequently sieged by Sparta</v>
      </c>
      <c r="F564" t="str">
        <f t="shared" si="25"/>
        <v/>
      </c>
      <c r="H564" t="b">
        <f t="shared" si="26"/>
        <v>0</v>
      </c>
      <c r="J564" s="3" t="str">
        <v>402</v>
      </c>
      <c r="K564" s="4" t="str">
        <v>Elis leaves the Peloponnesian League and is subsequently sieged by Sparta</v>
      </c>
      <c r="P564" t="str">
        <v>404</v>
      </c>
      <c r="Q564" t="str">
        <v>Entella is overthrown by mercenaries loyal to Carthage</v>
      </c>
    </row>
    <row r="565" spans="1:17" x14ac:dyDescent="0.25">
      <c r="A565" t="s">
        <v>564</v>
      </c>
      <c r="B565" t="str" cm="1">
        <f t="array" ref="B565">INDEX(_xlfn.TEXTSPLIT(A565, " "), 1)</f>
        <v>401</v>
      </c>
      <c r="C565" t="str" cm="1">
        <f t="array" ref="C565">INDEX(_xlfn.TEXTSPLIT(B565, "-"), 1)</f>
        <v>401</v>
      </c>
      <c r="D565" t="str" cm="1">
        <f t="array" ref="D565">IFERROR(INDEX(_xlfn.TEXTSPLIT(B565, "-"), 2), "")</f>
        <v/>
      </c>
      <c r="E565" t="str">
        <f t="shared" si="24"/>
        <v>Euboea joins the Delian League</v>
      </c>
      <c r="F565" t="str">
        <f t="shared" si="25"/>
        <v/>
      </c>
      <c r="H565" t="b">
        <f t="shared" si="26"/>
        <v>0</v>
      </c>
      <c r="J565" s="3" t="str">
        <v>401</v>
      </c>
      <c r="K565" s="4" t="str">
        <v>Euboea joins the Delian League</v>
      </c>
      <c r="P565" t="str">
        <v>404</v>
      </c>
      <c r="Q565" t="str">
        <v>Aygris becomes a Syracusan Subject</v>
      </c>
    </row>
    <row r="566" spans="1:17" x14ac:dyDescent="0.25">
      <c r="A566" t="s">
        <v>565</v>
      </c>
      <c r="B566" t="str" cm="1">
        <f t="array" ref="B566">INDEX(_xlfn.TEXTSPLIT(A566, " "), 1)</f>
        <v>401</v>
      </c>
      <c r="C566" t="str" cm="1">
        <f t="array" ref="C566">INDEX(_xlfn.TEXTSPLIT(B566, "-"), 1)</f>
        <v>401</v>
      </c>
      <c r="D566" t="str" cm="1">
        <f t="array" ref="D566">IFERROR(INDEX(_xlfn.TEXTSPLIT(B566, "-"), 2), "")</f>
        <v/>
      </c>
      <c r="E566" t="str">
        <f t="shared" si="24"/>
        <v>Elis is sacked and impressed into the Peloponnesian League</v>
      </c>
      <c r="F566" t="str">
        <f t="shared" si="25"/>
        <v/>
      </c>
      <c r="H566" t="b">
        <f t="shared" si="26"/>
        <v>0</v>
      </c>
      <c r="J566" s="3" t="str">
        <v>401</v>
      </c>
      <c r="K566" s="4" t="str">
        <v>Elis is sacked and impressed into the Peloponnesian League</v>
      </c>
      <c r="P566" t="str">
        <v>404</v>
      </c>
      <c r="Q566" t="str">
        <v>Nafpaktos is annexed by Ozolian Locris</v>
      </c>
    </row>
    <row r="567" spans="1:17" x14ac:dyDescent="0.25">
      <c r="A567" t="s">
        <v>566</v>
      </c>
      <c r="B567" t="str" cm="1">
        <f t="array" ref="B567">INDEX(_xlfn.TEXTSPLIT(A567, " "), 1)</f>
        <v>401</v>
      </c>
      <c r="C567" t="str" cm="1">
        <f t="array" ref="C567">INDEX(_xlfn.TEXTSPLIT(B567, "-"), 1)</f>
        <v>401</v>
      </c>
      <c r="D567" t="str" cm="1">
        <f t="array" ref="D567">IFERROR(INDEX(_xlfn.TEXTSPLIT(B567, "-"), 2), "")</f>
        <v/>
      </c>
      <c r="E567" t="str">
        <f t="shared" si="24"/>
        <v>Dionysius free Castrugiuvanni from Aeimnestus</v>
      </c>
      <c r="F567" t="str">
        <f t="shared" si="25"/>
        <v/>
      </c>
      <c r="H567" t="b">
        <f t="shared" si="26"/>
        <v>0</v>
      </c>
      <c r="J567" s="3" t="str">
        <v>401</v>
      </c>
      <c r="K567" s="4" t="str">
        <v>Dionysius free Castrugiuvanni from Aeimnestus</v>
      </c>
      <c r="P567" t="str">
        <v>404</v>
      </c>
      <c r="Q567" t="str">
        <v>Athens is overthrown by the Thirty</v>
      </c>
    </row>
    <row r="568" spans="1:17" x14ac:dyDescent="0.25">
      <c r="A568" t="s">
        <v>567</v>
      </c>
      <c r="B568" t="str" cm="1">
        <f t="array" ref="B568">INDEX(_xlfn.TEXTSPLIT(A568, " "), 1)</f>
        <v>401</v>
      </c>
      <c r="C568" t="str" cm="1">
        <f t="array" ref="C568">INDEX(_xlfn.TEXTSPLIT(B568, "-"), 1)</f>
        <v>401</v>
      </c>
      <c r="D568" t="str" cm="1">
        <f t="array" ref="D568">IFERROR(INDEX(_xlfn.TEXTSPLIT(B568, "-"), 2), "")</f>
        <v/>
      </c>
      <c r="E568" t="str">
        <f t="shared" si="24"/>
        <v>Poseidonia is annexed by Lucanians</v>
      </c>
      <c r="F568" t="str">
        <f t="shared" si="25"/>
        <v/>
      </c>
      <c r="H568" t="b">
        <f t="shared" si="26"/>
        <v>0</v>
      </c>
      <c r="J568" s="3" t="str">
        <v>401</v>
      </c>
      <c r="K568" s="4" t="str">
        <v>Poseidonia is annexed by Lucanians</v>
      </c>
      <c r="P568" t="str">
        <v>404</v>
      </c>
      <c r="Q568" t="str">
        <v>Athens joins the Peloponnesian League</v>
      </c>
    </row>
    <row r="569" spans="1:17" x14ac:dyDescent="0.25">
      <c r="A569" t="s">
        <v>568</v>
      </c>
      <c r="B569" t="str" cm="1">
        <f t="array" ref="B569">INDEX(_xlfn.TEXTSPLIT(A569, " "), 1)</f>
        <v>401</v>
      </c>
      <c r="C569" t="str" cm="1">
        <f t="array" ref="C569">INDEX(_xlfn.TEXTSPLIT(B569, "-"), 1)</f>
        <v>401</v>
      </c>
      <c r="D569" t="str" cm="1">
        <f t="array" ref="D569">IFERROR(INDEX(_xlfn.TEXTSPLIT(B569, "-"), 2), "")</f>
        <v/>
      </c>
      <c r="E569" t="str">
        <f t="shared" si="24"/>
        <v>Thucydides, Greek historian, leaves account of "Golden Age of Pericles" and Peloponnesian War at his death (History of the Peloponnesian War).</v>
      </c>
      <c r="F569" t="str">
        <f t="shared" si="25"/>
        <v/>
      </c>
      <c r="H569" t="b">
        <f t="shared" si="26"/>
        <v>0</v>
      </c>
      <c r="J569" s="3" t="str">
        <v>401</v>
      </c>
      <c r="K569" s="4" t="str">
        <v>Thucydides, Greek historian, leaves account of "Golden Age of Pericles" and Peloponnesian War at his death (History of the Peloponnesian War).</v>
      </c>
      <c r="P569" t="str">
        <v>403</v>
      </c>
      <c r="Q569" t="str">
        <v>Aeimnestus, who is loyal to Dionysius, overthrows Castrugiuvanni</v>
      </c>
    </row>
    <row r="570" spans="1:17" x14ac:dyDescent="0.25">
      <c r="A570" t="s">
        <v>569</v>
      </c>
      <c r="B570" t="str" cm="1">
        <f t="array" ref="B570">INDEX(_xlfn.TEXTSPLIT(A570, " "), 1)</f>
        <v>400</v>
      </c>
      <c r="C570" t="str" cm="1">
        <f t="array" ref="C570">INDEX(_xlfn.TEXTSPLIT(B570, "-"), 1)</f>
        <v>400</v>
      </c>
      <c r="D570" t="str" cm="1">
        <f t="array" ref="D570">IFERROR(INDEX(_xlfn.TEXTSPLIT(B570, "-"), 2), "")</f>
        <v/>
      </c>
      <c r="E570" t="str">
        <f t="shared" si="24"/>
        <v>Adranon is founded by Dionysius</v>
      </c>
      <c r="F570" t="str">
        <f t="shared" si="25"/>
        <v/>
      </c>
      <c r="H570" t="b">
        <f t="shared" si="26"/>
        <v>0</v>
      </c>
      <c r="J570" s="3" t="str">
        <v>400</v>
      </c>
      <c r="K570" s="4" t="str">
        <v>Adranon is founded by Dionysius</v>
      </c>
      <c r="P570" t="str">
        <v>403</v>
      </c>
      <c r="Q570" t="str">
        <v>Aetna is overthrown by mercenaries loyal to Dionysius</v>
      </c>
    </row>
    <row r="571" spans="1:17" x14ac:dyDescent="0.25">
      <c r="A571" t="s">
        <v>570</v>
      </c>
      <c r="B571" t="str" cm="1">
        <f t="array" ref="B571">INDEX(_xlfn.TEXTSPLIT(A571, " "), 1)</f>
        <v>400</v>
      </c>
      <c r="C571" t="str" cm="1">
        <f t="array" ref="C571">INDEX(_xlfn.TEXTSPLIT(B571, "-"), 1)</f>
        <v>400</v>
      </c>
      <c r="D571" t="str" cm="1">
        <f t="array" ref="D571">IFERROR(INDEX(_xlfn.TEXTSPLIT(B571, "-"), 2), "")</f>
        <v/>
      </c>
      <c r="E571" t="str">
        <f t="shared" si="24"/>
        <v>Aygris annexes Centuripe</v>
      </c>
      <c r="F571" t="str">
        <f t="shared" si="25"/>
        <v/>
      </c>
      <c r="H571" t="b">
        <f t="shared" si="26"/>
        <v>0</v>
      </c>
      <c r="J571" s="3" t="str">
        <v>400</v>
      </c>
      <c r="K571" s="4" t="str">
        <v>Aygris annexes Centuripe</v>
      </c>
      <c r="P571" t="str">
        <v>403</v>
      </c>
      <c r="Q571" t="str">
        <v>Dionysius destroys Naxos and Catania and Sicels split Naxos with Syracuse, Catania is ruled by Campanian mercenaries loyal to Dionysius</v>
      </c>
    </row>
    <row r="572" spans="1:17" x14ac:dyDescent="0.25">
      <c r="A572" t="s">
        <v>571</v>
      </c>
      <c r="B572" t="str" cm="1">
        <f t="array" ref="B572">INDEX(_xlfn.TEXTSPLIT(A572, " "), 1)</f>
        <v>400</v>
      </c>
      <c r="C572" t="str" cm="1">
        <f t="array" ref="C572">INDEX(_xlfn.TEXTSPLIT(B572, "-"), 1)</f>
        <v>400</v>
      </c>
      <c r="D572" t="str" cm="1">
        <f t="array" ref="D572">IFERROR(INDEX(_xlfn.TEXTSPLIT(B572, "-"), 2), "")</f>
        <v/>
      </c>
      <c r="E572" t="str">
        <f t="shared" si="24"/>
        <v>Democritus, Greek philosopher, develops Atomic theory, believes cause and necessity, nothing comes out of nothing</v>
      </c>
      <c r="F572" t="str">
        <f t="shared" si="25"/>
        <v/>
      </c>
      <c r="H572" t="b">
        <f t="shared" si="26"/>
        <v>0</v>
      </c>
      <c r="J572" s="3" t="str">
        <v>400</v>
      </c>
      <c r="K572" s="4" t="str">
        <v>Democritus, Greek philosopher, develops Atomic theory, believes cause and necessity, nothing comes out of nothing</v>
      </c>
      <c r="P572" t="str">
        <v>403</v>
      </c>
      <c r="Q572" t="str">
        <v>Athens overthrows the Thirty</v>
      </c>
    </row>
    <row r="573" spans="1:17" x14ac:dyDescent="0.25">
      <c r="A573" t="s">
        <v>572</v>
      </c>
      <c r="B573" t="str" cm="1">
        <f t="array" ref="B573">INDEX(_xlfn.TEXTSPLIT(A573, " "), 1)</f>
        <v>399</v>
      </c>
      <c r="C573" t="str" cm="1">
        <f t="array" ref="C573">INDEX(_xlfn.TEXTSPLIT(B573, "-"), 1)</f>
        <v>399</v>
      </c>
      <c r="D573" t="str" cm="1">
        <f t="array" ref="D573">IFERROR(INDEX(_xlfn.TEXTSPLIT(B573, "-"), 2), "")</f>
        <v/>
      </c>
      <c r="E573" t="str">
        <f t="shared" si="24"/>
        <v>Illios declares independence from Lampsacus</v>
      </c>
      <c r="F573" t="str">
        <f t="shared" si="25"/>
        <v/>
      </c>
      <c r="H573" t="b">
        <f t="shared" si="26"/>
        <v>0</v>
      </c>
      <c r="J573" s="3" t="str">
        <v>399</v>
      </c>
      <c r="K573" s="4" t="str">
        <v>Illios declares independence from Lampsacus</v>
      </c>
      <c r="P573" t="str">
        <v>403</v>
      </c>
      <c r="Q573" t="str">
        <v>Athens leaves the Peloponnesian League and refounds the Delian League</v>
      </c>
    </row>
    <row r="574" spans="1:17" x14ac:dyDescent="0.25">
      <c r="A574" t="s">
        <v>573</v>
      </c>
      <c r="B574" t="str" cm="1">
        <f t="array" ref="B574">INDEX(_xlfn.TEXTSPLIT(A574, " "), 1)</f>
        <v>399</v>
      </c>
      <c r="C574" t="str" cm="1">
        <f t="array" ref="C574">INDEX(_xlfn.TEXTSPLIT(B574, "-"), 1)</f>
        <v>399</v>
      </c>
      <c r="D574" t="str" cm="1">
        <f t="array" ref="D574">IFERROR(INDEX(_xlfn.TEXTSPLIT(B574, "-"), 2), "")</f>
        <v/>
      </c>
      <c r="E574" t="str">
        <f t="shared" si="24"/>
        <v>Sparta sways Persian Controlled Greek cities near Pergamon to their side and march on Egyptian Larissa and siege it</v>
      </c>
      <c r="F574" t="str">
        <f t="shared" si="25"/>
        <v/>
      </c>
      <c r="H574" t="b">
        <f t="shared" si="26"/>
        <v>0</v>
      </c>
      <c r="J574" s="3" t="str">
        <v>399</v>
      </c>
      <c r="K574" s="4" t="str">
        <v>Sparta sways Persian Controlled Greek cities near Pergamon to their side and march on Egyptian Larissa and siege it</v>
      </c>
      <c r="P574" t="str">
        <v>402</v>
      </c>
      <c r="Q574" t="str">
        <v>Elis leaves the Peloponnesian League and is subsequently sieged by Sparta</v>
      </c>
    </row>
    <row r="575" spans="1:17" x14ac:dyDescent="0.25">
      <c r="A575" t="s">
        <v>574</v>
      </c>
      <c r="B575" t="str" cm="1">
        <f t="array" ref="B575">INDEX(_xlfn.TEXTSPLIT(A575, " "), 1)</f>
        <v>399</v>
      </c>
      <c r="C575" t="str" cm="1">
        <f t="array" ref="C575">INDEX(_xlfn.TEXTSPLIT(B575, "-"), 1)</f>
        <v>399</v>
      </c>
      <c r="D575" t="str" cm="1">
        <f t="array" ref="D575">IFERROR(INDEX(_xlfn.TEXTSPLIT(B575, "-"), 2), "")</f>
        <v/>
      </c>
      <c r="E575" t="str">
        <f t="shared" si="24"/>
        <v>Socrates, Greek philosopher, condemned to death for corrupting youth.</v>
      </c>
      <c r="F575" t="str">
        <f t="shared" si="25"/>
        <v/>
      </c>
      <c r="H575" t="b">
        <f t="shared" si="26"/>
        <v>0</v>
      </c>
      <c r="J575" s="3" t="str">
        <v>399</v>
      </c>
      <c r="K575" s="4" t="str">
        <v>Socrates, Greek philosopher, condemned to death for corrupting youth.</v>
      </c>
      <c r="P575" t="str">
        <v>401</v>
      </c>
      <c r="Q575" t="str">
        <v>Euboea joins the Delian League</v>
      </c>
    </row>
    <row r="576" spans="1:17" x14ac:dyDescent="0.25">
      <c r="A576" t="s">
        <v>575</v>
      </c>
      <c r="B576" t="str" cm="1">
        <f t="array" ref="B576">INDEX(_xlfn.TEXTSPLIT(A576, " "), 1)</f>
        <v>398</v>
      </c>
      <c r="C576" t="str" cm="1">
        <f t="array" ref="C576">INDEX(_xlfn.TEXTSPLIT(B576, "-"), 1)</f>
        <v>398</v>
      </c>
      <c r="D576" t="str" cm="1">
        <f t="array" ref="D576">IFERROR(INDEX(_xlfn.TEXTSPLIT(B576, "-"), 2), "")</f>
        <v/>
      </c>
      <c r="E576" t="str">
        <f t="shared" si="24"/>
        <v>Ionia joins the Peloponnesian League</v>
      </c>
      <c r="F576" t="str">
        <f t="shared" si="25"/>
        <v/>
      </c>
      <c r="H576" t="b">
        <f t="shared" si="26"/>
        <v>0</v>
      </c>
      <c r="J576" s="3" t="str">
        <v>398</v>
      </c>
      <c r="K576" s="4" t="str">
        <v>Ionia joins the Peloponnesian League</v>
      </c>
      <c r="P576" t="str">
        <v>401</v>
      </c>
      <c r="Q576" t="str">
        <v>Elis is sacked and impressed into the Peloponnesian League</v>
      </c>
    </row>
    <row r="577" spans="1:17" x14ac:dyDescent="0.25">
      <c r="A577" t="s">
        <v>576</v>
      </c>
      <c r="B577" t="str" cm="1">
        <f t="array" ref="B577">INDEX(_xlfn.TEXTSPLIT(A577, " "), 1)</f>
        <v>398</v>
      </c>
      <c r="C577" t="str" cm="1">
        <f t="array" ref="C577">INDEX(_xlfn.TEXTSPLIT(B577, "-"), 1)</f>
        <v>398</v>
      </c>
      <c r="D577" t="str" cm="1">
        <f t="array" ref="D577">IFERROR(INDEX(_xlfn.TEXTSPLIT(B577, "-"), 2), "")</f>
        <v/>
      </c>
      <c r="E577" t="str">
        <f t="shared" si="24"/>
        <v>All Carthaginian subjects (Except Ziz, their islands, Motya, Solus, Elymi, Segesta, and Entella) gain independence from Carthage</v>
      </c>
      <c r="F577" t="str">
        <f t="shared" si="25"/>
        <v/>
      </c>
      <c r="H577" t="b">
        <f t="shared" si="26"/>
        <v>0</v>
      </c>
      <c r="J577" s="3" t="str">
        <v>398</v>
      </c>
      <c r="K577" s="4" t="str">
        <v>All Carthaginian subjects (Except Ziz, their islands, Motya, Solus, Elymi, Segesta, and Entella) gain independence from Carthage</v>
      </c>
      <c r="P577" t="str">
        <v>401</v>
      </c>
      <c r="Q577" t="str">
        <v>Dionysius free Castrugiuvanni from Aeimnestus</v>
      </c>
    </row>
    <row r="578" spans="1:17" x14ac:dyDescent="0.25">
      <c r="A578" t="s">
        <v>577</v>
      </c>
      <c r="B578" t="str" cm="1">
        <f t="array" ref="B578">INDEX(_xlfn.TEXTSPLIT(A578, " "), 1)</f>
        <v>398</v>
      </c>
      <c r="C578" t="str" cm="1">
        <f t="array" ref="C578">INDEX(_xlfn.TEXTSPLIT(B578, "-"), 1)</f>
        <v>398</v>
      </c>
      <c r="D578" t="str" cm="1">
        <f t="array" ref="D578">IFERROR(INDEX(_xlfn.TEXTSPLIT(B578, "-"), 2), "")</f>
        <v/>
      </c>
      <c r="E578" t="str">
        <f t="shared" si="24"/>
        <v>Dionysius sieges Segesta and Entella</v>
      </c>
      <c r="F578" t="str">
        <f t="shared" si="25"/>
        <v/>
      </c>
      <c r="H578" t="b">
        <f t="shared" si="26"/>
        <v>0</v>
      </c>
      <c r="J578" s="3" t="str">
        <v>398</v>
      </c>
      <c r="K578" s="4" t="str">
        <v>Dionysius sieges Segesta and Entella</v>
      </c>
      <c r="P578" t="str">
        <v>401</v>
      </c>
      <c r="Q578" t="str">
        <v>Poseidonia is annexed by Lucanians</v>
      </c>
    </row>
    <row r="579" spans="1:17" x14ac:dyDescent="0.25">
      <c r="A579" t="s">
        <v>578</v>
      </c>
      <c r="B579" t="str" cm="1">
        <f t="array" ref="B579">INDEX(_xlfn.TEXTSPLIT(A579, " "), 1)</f>
        <v>398</v>
      </c>
      <c r="C579" t="str" cm="1">
        <f t="array" ref="C579">INDEX(_xlfn.TEXTSPLIT(B579, "-"), 1)</f>
        <v>398</v>
      </c>
      <c r="D579" t="str" cm="1">
        <f t="array" ref="D579">IFERROR(INDEX(_xlfn.TEXTSPLIT(B579, "-"), 2), "")</f>
        <v/>
      </c>
      <c r="E579" t="str">
        <f t="shared" ref="E579:E642" si="27">_xlfn.LET(
  _xlpm.szoveg,
  MID(A579, SEARCH(" ", A579) + 1, LEN(A579)),
  IF(ISNUMBER(SEARCH("-",B579)), _xlpm.szoveg &amp; " --&gt;", _xlpm.szoveg)
)</f>
        <v>Mainland territory of Motya is occupied by Dionysius</v>
      </c>
      <c r="F579" t="str">
        <f t="shared" ref="F579:F642" si="28">_xlfn.LET(
  _xlpm.szoveg,
  MID(A579, SEARCH(" ", A579) + 1, LEN(A579)),
  IF(ISNUMBER(SEARCH("-",B579)), "--&gt; " &amp; _xlpm.szoveg, "")
)</f>
        <v/>
      </c>
      <c r="H579" t="b">
        <f t="shared" ref="H579:H642" si="29">ISNUMBER(SEARCH("-", B579))</f>
        <v>0</v>
      </c>
      <c r="J579" s="3" t="str">
        <v>398</v>
      </c>
      <c r="K579" s="4" t="str">
        <v>Mainland territory of Motya is occupied by Dionysius</v>
      </c>
      <c r="P579" t="str">
        <v>401</v>
      </c>
      <c r="Q579" t="str">
        <v>Thucydides, Greek historian, leaves account of "Golden Age of Pericles" and Peloponnesian War at his death (History of the Peloponnesian War).</v>
      </c>
    </row>
    <row r="580" spans="1:17" x14ac:dyDescent="0.25">
      <c r="A580" t="s">
        <v>579</v>
      </c>
      <c r="B580" t="str" cm="1">
        <f t="array" ref="B580">INDEX(_xlfn.TEXTSPLIT(A580, " "), 1)</f>
        <v>397</v>
      </c>
      <c r="C580" t="str" cm="1">
        <f t="array" ref="C580">INDEX(_xlfn.TEXTSPLIT(B580, "-"), 1)</f>
        <v>397</v>
      </c>
      <c r="D580" t="str" cm="1">
        <f t="array" ref="D580">IFERROR(INDEX(_xlfn.TEXTSPLIT(B580, "-"), 2), "")</f>
        <v/>
      </c>
      <c r="E580" t="str">
        <f t="shared" si="27"/>
        <v>Motya is destroyed by Dionysius and the Carthaginians build Lilybaion to replace it</v>
      </c>
      <c r="F580" t="str">
        <f t="shared" si="28"/>
        <v/>
      </c>
      <c r="H580" t="b">
        <f t="shared" si="29"/>
        <v>0</v>
      </c>
      <c r="J580" s="3" t="str">
        <v>397</v>
      </c>
      <c r="K580" s="4" t="str">
        <v>Motya is destroyed by Dionysius and the Carthaginians build Lilybaion to replace it</v>
      </c>
      <c r="P580" t="str">
        <v>400</v>
      </c>
      <c r="Q580" t="str">
        <v>Adranon is founded by Dionysius</v>
      </c>
    </row>
    <row r="581" spans="1:17" x14ac:dyDescent="0.25">
      <c r="A581" t="s">
        <v>580</v>
      </c>
      <c r="B581" t="str" cm="1">
        <f t="array" ref="B581">INDEX(_xlfn.TEXTSPLIT(A581, " "), 1)</f>
        <v>397</v>
      </c>
      <c r="C581" t="str" cm="1">
        <f t="array" ref="C581">INDEX(_xlfn.TEXTSPLIT(B581, "-"), 1)</f>
        <v>397</v>
      </c>
      <c r="D581" t="str" cm="1">
        <f t="array" ref="D581">IFERROR(INDEX(_xlfn.TEXTSPLIT(B581, "-"), 2), "")</f>
        <v/>
      </c>
      <c r="E581" t="str">
        <f t="shared" si="27"/>
        <v>Dionysius abandons the Sieges of Entella and Segesta</v>
      </c>
      <c r="F581" t="str">
        <f t="shared" si="28"/>
        <v/>
      </c>
      <c r="H581" t="b">
        <f t="shared" si="29"/>
        <v>0</v>
      </c>
      <c r="J581" s="3" t="str">
        <v>397</v>
      </c>
      <c r="K581" s="4" t="str">
        <v>Dionysius abandons the Sieges of Entella and Segesta</v>
      </c>
      <c r="P581" t="str">
        <v>400</v>
      </c>
      <c r="Q581" t="str">
        <v>Aygris annexes Centuripe</v>
      </c>
    </row>
    <row r="582" spans="1:17" x14ac:dyDescent="0.25">
      <c r="A582" t="s">
        <v>581</v>
      </c>
      <c r="B582" t="str" cm="1">
        <f t="array" ref="B582">INDEX(_xlfn.TEXTSPLIT(A582, " "), 1)</f>
        <v>397</v>
      </c>
      <c r="C582" t="str" cm="1">
        <f t="array" ref="C582">INDEX(_xlfn.TEXTSPLIT(B582, "-"), 1)</f>
        <v>397</v>
      </c>
      <c r="D582" t="str" cm="1">
        <f t="array" ref="D582">IFERROR(INDEX(_xlfn.TEXTSPLIT(B582, "-"), 2), "")</f>
        <v/>
      </c>
      <c r="E582" t="str">
        <f t="shared" si="27"/>
        <v>Eryx, Segesta, Lipari, Messene and Entella are annexed by Carthage</v>
      </c>
      <c r="F582" t="str">
        <f t="shared" si="28"/>
        <v/>
      </c>
      <c r="H582" t="b">
        <f t="shared" si="29"/>
        <v>0</v>
      </c>
      <c r="J582" s="3" t="str">
        <v>397</v>
      </c>
      <c r="K582" s="4" t="str">
        <v>Eryx, Segesta, Lipari, Messene and Entella are annexed by Carthage</v>
      </c>
      <c r="P582" t="str">
        <v>400</v>
      </c>
      <c r="Q582" t="str">
        <v>Democritus, Greek philosopher, develops Atomic theory, believes cause and necessity, nothing comes out of nothing</v>
      </c>
    </row>
    <row r="583" spans="1:17" x14ac:dyDescent="0.25">
      <c r="A583" t="s">
        <v>582</v>
      </c>
      <c r="B583" t="str" cm="1">
        <f t="array" ref="B583">INDEX(_xlfn.TEXTSPLIT(A583, " "), 1)</f>
        <v>397</v>
      </c>
      <c r="C583" t="str" cm="1">
        <f t="array" ref="C583">INDEX(_xlfn.TEXTSPLIT(B583, "-"), 1)</f>
        <v>397</v>
      </c>
      <c r="D583" t="str" cm="1">
        <f t="array" ref="D583">IFERROR(INDEX(_xlfn.TEXTSPLIT(B583, "-"), 2), "")</f>
        <v/>
      </c>
      <c r="E583" t="str">
        <f t="shared" si="27"/>
        <v>Carthage allies with the Sicel cities except Assorus</v>
      </c>
      <c r="F583" t="str">
        <f t="shared" si="28"/>
        <v/>
      </c>
      <c r="H583" t="b">
        <f t="shared" si="29"/>
        <v>0</v>
      </c>
      <c r="J583" s="3" t="str">
        <v>397</v>
      </c>
      <c r="K583" s="4" t="str">
        <v>Carthage allies with the Sicel cities except Assorus</v>
      </c>
      <c r="P583" t="str">
        <v>399</v>
      </c>
      <c r="Q583" t="str">
        <v>Illios declares independence from Lampsacus</v>
      </c>
    </row>
    <row r="584" spans="1:17" x14ac:dyDescent="0.25">
      <c r="A584" t="s">
        <v>583</v>
      </c>
      <c r="B584" t="str" cm="1">
        <f t="array" ref="B584">INDEX(_xlfn.TEXTSPLIT(A584, " "), 1)</f>
        <v>397</v>
      </c>
      <c r="C584" t="str" cm="1">
        <f t="array" ref="C584">INDEX(_xlfn.TEXTSPLIT(B584, "-"), 1)</f>
        <v>397</v>
      </c>
      <c r="D584" t="str" cm="1">
        <f t="array" ref="D584">IFERROR(INDEX(_xlfn.TEXTSPLIT(B584, "-"), 2), "")</f>
        <v/>
      </c>
      <c r="E584" t="str">
        <f t="shared" si="27"/>
        <v>Tauormenion is founded by Carthage to be a supply base, settled by Sicels</v>
      </c>
      <c r="F584" t="str">
        <f t="shared" si="28"/>
        <v/>
      </c>
      <c r="H584" t="b">
        <f t="shared" si="29"/>
        <v>0</v>
      </c>
      <c r="J584" s="3" t="str">
        <v>397</v>
      </c>
      <c r="K584" s="4" t="str">
        <v>Tauormenion is founded by Carthage to be a supply base, settled by Sicels</v>
      </c>
      <c r="P584" t="str">
        <v>399</v>
      </c>
      <c r="Q584" t="str">
        <v>Sparta sways Persian Controlled Greek cities near Pergamon to their side and march on Egyptian Larissa and siege it</v>
      </c>
    </row>
    <row r="585" spans="1:17" x14ac:dyDescent="0.25">
      <c r="A585" t="s">
        <v>584</v>
      </c>
      <c r="B585" t="str" cm="1">
        <f t="array" ref="B585">INDEX(_xlfn.TEXTSPLIT(A585, " "), 1)</f>
        <v>397</v>
      </c>
      <c r="C585" t="str" cm="1">
        <f t="array" ref="C585">INDEX(_xlfn.TEXTSPLIT(B585, "-"), 1)</f>
        <v>397</v>
      </c>
      <c r="D585" t="str" cm="1">
        <f t="array" ref="D585">IFERROR(INDEX(_xlfn.TEXTSPLIT(B585, "-"), 2), "")</f>
        <v/>
      </c>
      <c r="E585" t="str">
        <f t="shared" si="27"/>
        <v>Carthaginian forces have to go the long way around Mount Etna due to an eruption</v>
      </c>
      <c r="F585" t="str">
        <f t="shared" si="28"/>
        <v/>
      </c>
      <c r="H585" t="b">
        <f t="shared" si="29"/>
        <v>0</v>
      </c>
      <c r="J585" s="3" t="str">
        <v>397</v>
      </c>
      <c r="K585" s="4" t="str">
        <v>Carthaginian forces have to go the long way around Mount Etna due to an eruption</v>
      </c>
      <c r="P585" t="str">
        <v>399</v>
      </c>
      <c r="Q585" t="str">
        <v>Socrates, Greek philosopher, condemned to death for corrupting youth.</v>
      </c>
    </row>
    <row r="586" spans="1:17" x14ac:dyDescent="0.25">
      <c r="A586" t="s">
        <v>585</v>
      </c>
      <c r="B586" t="str" cm="1">
        <f t="array" ref="B586">INDEX(_xlfn.TEXTSPLIT(A586, " "), 1)</f>
        <v>397</v>
      </c>
      <c r="C586" t="str" cm="1">
        <f t="array" ref="C586">INDEX(_xlfn.TEXTSPLIT(B586, "-"), 1)</f>
        <v>397</v>
      </c>
      <c r="D586" t="str" cm="1">
        <f t="array" ref="D586">IFERROR(INDEX(_xlfn.TEXTSPLIT(B586, "-"), 2), "")</f>
        <v/>
      </c>
      <c r="E586" t="str">
        <f t="shared" si="27"/>
        <v>Catania is occupied by Carthage</v>
      </c>
      <c r="F586" t="str">
        <f t="shared" si="28"/>
        <v/>
      </c>
      <c r="H586" t="b">
        <f t="shared" si="29"/>
        <v>0</v>
      </c>
      <c r="J586" s="3" t="str">
        <v>397</v>
      </c>
      <c r="K586" s="4" t="str">
        <v>Catania is occupied by Carthage</v>
      </c>
      <c r="P586" t="str">
        <v>398</v>
      </c>
      <c r="Q586" t="str">
        <v>Ionia joins the Peloponnesian League</v>
      </c>
    </row>
    <row r="587" spans="1:17" x14ac:dyDescent="0.25">
      <c r="A587" t="s">
        <v>586</v>
      </c>
      <c r="B587" t="str" cm="1">
        <f t="array" ref="B587">INDEX(_xlfn.TEXTSPLIT(A587, " "), 1)</f>
        <v>397</v>
      </c>
      <c r="C587" t="str" cm="1">
        <f t="array" ref="C587">INDEX(_xlfn.TEXTSPLIT(B587, "-"), 1)</f>
        <v>397</v>
      </c>
      <c r="D587" t="str" cm="1">
        <f t="array" ref="D587">IFERROR(INDEX(_xlfn.TEXTSPLIT(B587, "-"), 2), "")</f>
        <v/>
      </c>
      <c r="E587" t="str">
        <f t="shared" si="27"/>
        <v>Battle of Catania</v>
      </c>
      <c r="F587" t="str">
        <f t="shared" si="28"/>
        <v/>
      </c>
      <c r="H587" t="b">
        <f t="shared" si="29"/>
        <v>0</v>
      </c>
      <c r="J587" s="3" t="str">
        <v>397</v>
      </c>
      <c r="K587" s="4" t="str">
        <v>Battle of Catania</v>
      </c>
      <c r="P587" t="str">
        <v>398</v>
      </c>
      <c r="Q587" t="str">
        <v>All Carthaginian subjects (Except Ziz, their islands, Motya, Solus, Elymi, Segesta, and Entella) gain independence from Carthage</v>
      </c>
    </row>
    <row r="588" spans="1:17" x14ac:dyDescent="0.25">
      <c r="A588" t="s">
        <v>587</v>
      </c>
      <c r="B588" t="str" cm="1">
        <f t="array" ref="B588">INDEX(_xlfn.TEXTSPLIT(A588, " "), 1)</f>
        <v>397</v>
      </c>
      <c r="C588" t="str" cm="1">
        <f t="array" ref="C588">INDEX(_xlfn.TEXTSPLIT(B588, "-"), 1)</f>
        <v>397</v>
      </c>
      <c r="D588" t="str" cm="1">
        <f t="array" ref="D588">IFERROR(INDEX(_xlfn.TEXTSPLIT(B588, "-"), 2), "")</f>
        <v/>
      </c>
      <c r="E588" t="str">
        <f t="shared" si="27"/>
        <v>Syracuse is besieged by Carthage</v>
      </c>
      <c r="F588" t="str">
        <f t="shared" si="28"/>
        <v/>
      </c>
      <c r="H588" t="b">
        <f t="shared" si="29"/>
        <v>0</v>
      </c>
      <c r="J588" s="3" t="str">
        <v>397</v>
      </c>
      <c r="K588" s="4" t="str">
        <v>Syracuse is besieged by Carthage</v>
      </c>
      <c r="P588" t="str">
        <v>398</v>
      </c>
      <c r="Q588" t="str">
        <v>Dionysius sieges Segesta and Entella</v>
      </c>
    </row>
    <row r="589" spans="1:17" x14ac:dyDescent="0.25">
      <c r="A589" t="s">
        <v>588</v>
      </c>
      <c r="B589" t="str" cm="1">
        <f t="array" ref="B589">INDEX(_xlfn.TEXTSPLIT(A589, " "), 1)</f>
        <v>396</v>
      </c>
      <c r="C589" t="str" cm="1">
        <f t="array" ref="C589">INDEX(_xlfn.TEXTSPLIT(B589, "-"), 1)</f>
        <v>396</v>
      </c>
      <c r="D589" t="str" cm="1">
        <f t="array" ref="D589">IFERROR(INDEX(_xlfn.TEXTSPLIT(B589, "-"), 2), "")</f>
        <v/>
      </c>
      <c r="E589" t="str">
        <f t="shared" si="27"/>
        <v>Carthage lifts the Siege of Syracuse and abandons Eastern Sicily except Messene and Lipari</v>
      </c>
      <c r="F589" t="str">
        <f t="shared" si="28"/>
        <v/>
      </c>
      <c r="H589" t="b">
        <f t="shared" si="29"/>
        <v>0</v>
      </c>
      <c r="J589" s="3" t="str">
        <v>396</v>
      </c>
      <c r="K589" s="4" t="str">
        <v>Carthage lifts the Siege of Syracuse and abandons Eastern Sicily except Messene and Lipari</v>
      </c>
      <c r="P589" t="str">
        <v>398</v>
      </c>
      <c r="Q589" t="str">
        <v>Mainland territory of Motya is occupied by Dionysius</v>
      </c>
    </row>
    <row r="590" spans="1:17" x14ac:dyDescent="0.25">
      <c r="A590" t="s">
        <v>589</v>
      </c>
      <c r="B590" t="str" cm="1">
        <f t="array" ref="B590">INDEX(_xlfn.TEXTSPLIT(A590, " "), 1)</f>
        <v>396</v>
      </c>
      <c r="C590" t="str" cm="1">
        <f t="array" ref="C590">INDEX(_xlfn.TEXTSPLIT(B590, "-"), 1)</f>
        <v>396</v>
      </c>
      <c r="D590" t="str" cm="1">
        <f t="array" ref="D590">IFERROR(INDEX(_xlfn.TEXTSPLIT(B590, "-"), 2), "")</f>
        <v/>
      </c>
      <c r="E590" t="str">
        <f t="shared" si="27"/>
        <v>Himera and Selinus are annexed by Carthage</v>
      </c>
      <c r="F590" t="str">
        <f t="shared" si="28"/>
        <v/>
      </c>
      <c r="H590" t="b">
        <f t="shared" si="29"/>
        <v>0</v>
      </c>
      <c r="J590" s="3" t="str">
        <v>396</v>
      </c>
      <c r="K590" s="4" t="str">
        <v>Himera and Selinus are annexed by Carthage</v>
      </c>
      <c r="P590" t="str">
        <v>397</v>
      </c>
      <c r="Q590" t="str">
        <v>Motya is destroyed by Dionysius and the Carthaginians build Lilybaion to replace it</v>
      </c>
    </row>
    <row r="591" spans="1:17" x14ac:dyDescent="0.25">
      <c r="A591" t="s">
        <v>590</v>
      </c>
      <c r="B591" t="str" cm="1">
        <f t="array" ref="B591">INDEX(_xlfn.TEXTSPLIT(A591, " "), 1)</f>
        <v>396</v>
      </c>
      <c r="C591" t="str" cm="1">
        <f t="array" ref="C591">INDEX(_xlfn.TEXTSPLIT(B591, "-"), 1)</f>
        <v>396</v>
      </c>
      <c r="D591" t="str" cm="1">
        <f t="array" ref="D591">IFERROR(INDEX(_xlfn.TEXTSPLIT(B591, "-"), 2), "")</f>
        <v/>
      </c>
      <c r="E591" t="str">
        <f t="shared" si="27"/>
        <v>Gela, Ergezio, Catania, Adranon, Kamarina and Leontini are annexed by Dionysius</v>
      </c>
      <c r="F591" t="str">
        <f t="shared" si="28"/>
        <v/>
      </c>
      <c r="H591" t="b">
        <f t="shared" si="29"/>
        <v>0</v>
      </c>
      <c r="J591" s="3" t="str">
        <v>396</v>
      </c>
      <c r="K591" s="4" t="str">
        <v>Gela, Ergezio, Catania, Adranon, Kamarina and Leontini are annexed by Dionysius</v>
      </c>
      <c r="P591" t="str">
        <v>397</v>
      </c>
      <c r="Q591" t="str">
        <v>Dionysius abandons the Sieges of Entella and Segesta</v>
      </c>
    </row>
    <row r="592" spans="1:17" x14ac:dyDescent="0.25">
      <c r="A592" t="s">
        <v>591</v>
      </c>
      <c r="B592" t="str" cm="1">
        <f t="array" ref="B592">INDEX(_xlfn.TEXTSPLIT(A592, " "), 1)</f>
        <v>396</v>
      </c>
      <c r="C592" t="str" cm="1">
        <f t="array" ref="C592">INDEX(_xlfn.TEXTSPLIT(B592, "-"), 1)</f>
        <v>396</v>
      </c>
      <c r="D592" t="str" cm="1">
        <f t="array" ref="D592">IFERROR(INDEX(_xlfn.TEXTSPLIT(B592, "-"), 2), "")</f>
        <v/>
      </c>
      <c r="E592" t="str">
        <f t="shared" si="27"/>
        <v>Tyndaris is founded by Dionysius to combat piracy and a base of operations</v>
      </c>
      <c r="F592" t="str">
        <f t="shared" si="28"/>
        <v/>
      </c>
      <c r="H592" t="b">
        <f t="shared" si="29"/>
        <v>0</v>
      </c>
      <c r="J592" s="3" t="str">
        <v>396</v>
      </c>
      <c r="K592" s="4" t="str">
        <v>Tyndaris is founded by Dionysius to combat piracy and a base of operations</v>
      </c>
      <c r="P592" t="str">
        <v>397</v>
      </c>
      <c r="Q592" t="str">
        <v>Eryx, Segesta, Lipari, Messene and Entella are annexed by Carthage</v>
      </c>
    </row>
    <row r="593" spans="1:17" x14ac:dyDescent="0.25">
      <c r="A593" t="s">
        <v>592</v>
      </c>
      <c r="B593" t="str" cm="1">
        <f t="array" ref="B593">INDEX(_xlfn.TEXTSPLIT(A593, " "), 1)</f>
        <v>396</v>
      </c>
      <c r="C593" t="str" cm="1">
        <f t="array" ref="C593">INDEX(_xlfn.TEXTSPLIT(B593, "-"), 1)</f>
        <v>396</v>
      </c>
      <c r="D593" t="str" cm="1">
        <f t="array" ref="D593">IFERROR(INDEX(_xlfn.TEXTSPLIT(B593, "-"), 2), "")</f>
        <v/>
      </c>
      <c r="E593" t="str">
        <f t="shared" si="27"/>
        <v>Persia annexes Rodos</v>
      </c>
      <c r="F593" t="str">
        <f t="shared" si="28"/>
        <v/>
      </c>
      <c r="H593" t="b">
        <f t="shared" si="29"/>
        <v>0</v>
      </c>
      <c r="J593" s="3" t="str">
        <v>396</v>
      </c>
      <c r="K593" s="4" t="str">
        <v>Persia annexes Rodos</v>
      </c>
      <c r="P593" t="str">
        <v>397</v>
      </c>
      <c r="Q593" t="str">
        <v>Carthage allies with the Sicel cities except Assorus</v>
      </c>
    </row>
    <row r="594" spans="1:17" x14ac:dyDescent="0.25">
      <c r="A594" t="s">
        <v>593</v>
      </c>
      <c r="B594" t="str" cm="1">
        <f t="array" ref="B594">INDEX(_xlfn.TEXTSPLIT(A594, " "), 1)</f>
        <v>396</v>
      </c>
      <c r="C594" t="str" cm="1">
        <f t="array" ref="C594">INDEX(_xlfn.TEXTSPLIT(B594, "-"), 1)</f>
        <v>396</v>
      </c>
      <c r="D594" t="str" cm="1">
        <f t="array" ref="D594">IFERROR(INDEX(_xlfn.TEXTSPLIT(B594, "-"), 2), "")</f>
        <v/>
      </c>
      <c r="E594" t="str">
        <f t="shared" si="27"/>
        <v>Sparta campaigns in Phrygia</v>
      </c>
      <c r="F594" t="str">
        <f t="shared" si="28"/>
        <v/>
      </c>
      <c r="H594" t="b">
        <f t="shared" si="29"/>
        <v>0</v>
      </c>
      <c r="J594" s="3" t="str">
        <v>396</v>
      </c>
      <c r="K594" s="4" t="str">
        <v>Sparta campaigns in Phrygia</v>
      </c>
      <c r="P594" t="str">
        <v>397</v>
      </c>
      <c r="Q594" t="str">
        <v>Tauormenion is founded by Carthage to be a supply base, settled by Sicels</v>
      </c>
    </row>
    <row r="595" spans="1:17" x14ac:dyDescent="0.25">
      <c r="A595" t="s">
        <v>594</v>
      </c>
      <c r="B595" t="str" cm="1">
        <f t="array" ref="B595">INDEX(_xlfn.TEXTSPLIT(A595, " "), 1)</f>
        <v>395</v>
      </c>
      <c r="C595" t="str" cm="1">
        <f t="array" ref="C595">INDEX(_xlfn.TEXTSPLIT(B595, "-"), 1)</f>
        <v>395</v>
      </c>
      <c r="D595" t="str" cm="1">
        <f t="array" ref="D595">IFERROR(INDEX(_xlfn.TEXTSPLIT(B595, "-"), 2), "")</f>
        <v/>
      </c>
      <c r="E595" t="str">
        <f t="shared" si="27"/>
        <v>Sparta campaigns in Ionia, Caria and march up to Sardis</v>
      </c>
      <c r="F595" t="str">
        <f t="shared" si="28"/>
        <v/>
      </c>
      <c r="H595" t="b">
        <f t="shared" si="29"/>
        <v>0</v>
      </c>
      <c r="J595" s="3" t="str">
        <v>395</v>
      </c>
      <c r="K595" s="4" t="str">
        <v>Sparta campaigns in Ionia, Caria and march up to Sardis</v>
      </c>
      <c r="P595" t="str">
        <v>397</v>
      </c>
      <c r="Q595" t="str">
        <v>Carthaginian forces have to go the long way around Mount Etna due to an eruption</v>
      </c>
    </row>
    <row r="596" spans="1:17" x14ac:dyDescent="0.25">
      <c r="A596" t="s">
        <v>595</v>
      </c>
      <c r="B596" t="str" cm="1">
        <f t="array" ref="B596">INDEX(_xlfn.TEXTSPLIT(A596, " "), 1)</f>
        <v>395</v>
      </c>
      <c r="C596" t="str" cm="1">
        <f t="array" ref="C596">INDEX(_xlfn.TEXTSPLIT(B596, "-"), 1)</f>
        <v>395</v>
      </c>
      <c r="D596" t="str" cm="1">
        <f t="array" ref="D596">IFERROR(INDEX(_xlfn.TEXTSPLIT(B596, "-"), 2), "")</f>
        <v/>
      </c>
      <c r="E596" t="str">
        <f t="shared" si="27"/>
        <v>Orchmenus leaves the Boeotian League</v>
      </c>
      <c r="F596" t="str">
        <f t="shared" si="28"/>
        <v/>
      </c>
      <c r="H596" t="b">
        <f t="shared" si="29"/>
        <v>0</v>
      </c>
      <c r="J596" s="3" t="str">
        <v>395</v>
      </c>
      <c r="K596" s="4" t="str">
        <v>Orchmenus leaves the Boeotian League</v>
      </c>
      <c r="P596" t="str">
        <v>397</v>
      </c>
      <c r="Q596" t="str">
        <v>Catania is occupied by Carthage</v>
      </c>
    </row>
    <row r="597" spans="1:17" x14ac:dyDescent="0.25">
      <c r="A597" t="s">
        <v>596</v>
      </c>
      <c r="B597" t="str" cm="1">
        <f t="array" ref="B597">INDEX(_xlfn.TEXTSPLIT(A597, " "), 1)</f>
        <v>395</v>
      </c>
      <c r="C597" t="str" cm="1">
        <f t="array" ref="C597">INDEX(_xlfn.TEXTSPLIT(B597, "-"), 1)</f>
        <v>395</v>
      </c>
      <c r="D597" t="str" cm="1">
        <f t="array" ref="D597">IFERROR(INDEX(_xlfn.TEXTSPLIT(B597, "-"), 2), "")</f>
        <v/>
      </c>
      <c r="E597" t="str">
        <f t="shared" si="27"/>
        <v>Cephaloedium is annexed by Dionysius</v>
      </c>
      <c r="F597" t="str">
        <f t="shared" si="28"/>
        <v/>
      </c>
      <c r="H597" t="b">
        <f t="shared" si="29"/>
        <v>0</v>
      </c>
      <c r="J597" s="3" t="str">
        <v>395</v>
      </c>
      <c r="K597" s="4" t="str">
        <v>Cephaloedium is annexed by Dionysius</v>
      </c>
      <c r="P597" t="str">
        <v>397</v>
      </c>
      <c r="Q597" t="str">
        <v>Battle of Catania</v>
      </c>
    </row>
    <row r="598" spans="1:17" x14ac:dyDescent="0.25">
      <c r="A598" t="s">
        <v>597</v>
      </c>
      <c r="B598" t="str" cm="1">
        <f t="array" ref="B598">INDEX(_xlfn.TEXTSPLIT(A598, " "), 1)</f>
        <v>395</v>
      </c>
      <c r="C598" t="str" cm="1">
        <f t="array" ref="C598">INDEX(_xlfn.TEXTSPLIT(B598, "-"), 1)</f>
        <v>395</v>
      </c>
      <c r="D598" t="str" cm="1">
        <f t="array" ref="D598">IFERROR(INDEX(_xlfn.TEXTSPLIT(B598, "-"), 2), "")</f>
        <v/>
      </c>
      <c r="E598" t="str">
        <f t="shared" si="27"/>
        <v>Mylae is annexed by Rhegion</v>
      </c>
      <c r="F598" t="str">
        <f t="shared" si="28"/>
        <v/>
      </c>
      <c r="H598" t="b">
        <f t="shared" si="29"/>
        <v>0</v>
      </c>
      <c r="J598" s="3" t="str">
        <v>395</v>
      </c>
      <c r="K598" s="4" t="str">
        <v>Mylae is annexed by Rhegion</v>
      </c>
      <c r="P598" t="str">
        <v>397</v>
      </c>
      <c r="Q598" t="str">
        <v>Syracuse is besieged by Carthage</v>
      </c>
    </row>
    <row r="599" spans="1:17" x14ac:dyDescent="0.25">
      <c r="A599" t="s">
        <v>598</v>
      </c>
      <c r="B599" t="str" cm="1">
        <f t="array" ref="B599">INDEX(_xlfn.TEXTSPLIT(A599, " "), 1)</f>
        <v>395</v>
      </c>
      <c r="C599" t="str" cm="1">
        <f t="array" ref="C599">INDEX(_xlfn.TEXTSPLIT(B599, "-"), 1)</f>
        <v>395</v>
      </c>
      <c r="D599" t="str" cm="1">
        <f t="array" ref="D599">IFERROR(INDEX(_xlfn.TEXTSPLIT(B599, "-"), 2), "")</f>
        <v/>
      </c>
      <c r="E599" t="str">
        <f t="shared" si="27"/>
        <v>Argos, Korinthos and Boeotian League leave the Peloponnesian League</v>
      </c>
      <c r="F599" t="str">
        <f t="shared" si="28"/>
        <v/>
      </c>
      <c r="H599" t="b">
        <f t="shared" si="29"/>
        <v>0</v>
      </c>
      <c r="J599" s="3" t="str">
        <v>395</v>
      </c>
      <c r="K599" s="4" t="str">
        <v>Argos, Korinthos and Boeotian League leave the Peloponnesian League</v>
      </c>
      <c r="P599" t="str">
        <v>396</v>
      </c>
      <c r="Q599" t="str">
        <v>Carthage lifts the Siege of Syracuse and abandons Eastern Sicily except Messene and Lipari</v>
      </c>
    </row>
    <row r="600" spans="1:17" x14ac:dyDescent="0.25">
      <c r="A600" t="s">
        <v>599</v>
      </c>
      <c r="B600" t="str" cm="1">
        <f t="array" ref="B600">INDEX(_xlfn.TEXTSPLIT(A600, " "), 1)</f>
        <v>394</v>
      </c>
      <c r="C600" t="str" cm="1">
        <f t="array" ref="C600">INDEX(_xlfn.TEXTSPLIT(B600, "-"), 1)</f>
        <v>394</v>
      </c>
      <c r="D600" t="str" cm="1">
        <f t="array" ref="D600">IFERROR(INDEX(_xlfn.TEXTSPLIT(B600, "-"), 2), "")</f>
        <v/>
      </c>
      <c r="E600" t="str">
        <f t="shared" si="27"/>
        <v>Sparta withdraws from Anatolia</v>
      </c>
      <c r="F600" t="str">
        <f t="shared" si="28"/>
        <v/>
      </c>
      <c r="H600" t="b">
        <f t="shared" si="29"/>
        <v>0</v>
      </c>
      <c r="J600" s="3" t="str">
        <v>394</v>
      </c>
      <c r="K600" s="4" t="str">
        <v>Sparta withdraws from Anatolia</v>
      </c>
      <c r="P600" t="str">
        <v>396</v>
      </c>
      <c r="Q600" t="str">
        <v>Himera and Selinus are annexed by Carthage</v>
      </c>
    </row>
    <row r="601" spans="1:17" x14ac:dyDescent="0.25">
      <c r="A601" t="s">
        <v>600</v>
      </c>
      <c r="B601" t="str" cm="1">
        <f t="array" ref="B601">INDEX(_xlfn.TEXTSPLIT(A601, " "), 1)</f>
        <v>394</v>
      </c>
      <c r="C601" t="str" cm="1">
        <f t="array" ref="C601">INDEX(_xlfn.TEXTSPLIT(B601, "-"), 1)</f>
        <v>394</v>
      </c>
      <c r="D601" t="str" cm="1">
        <f t="array" ref="D601">IFERROR(INDEX(_xlfn.TEXTSPLIT(B601, "-"), 2), "")</f>
        <v/>
      </c>
      <c r="E601" t="str">
        <f t="shared" si="27"/>
        <v>All Thracian and Anatolian Greek cities leave the Peloponnesian League (Except Sestos and Abydos)</v>
      </c>
      <c r="F601" t="str">
        <f t="shared" si="28"/>
        <v/>
      </c>
      <c r="H601" t="b">
        <f t="shared" si="29"/>
        <v>0</v>
      </c>
      <c r="J601" s="3" t="str">
        <v>394</v>
      </c>
      <c r="K601" s="4" t="str">
        <v>All Thracian and Anatolian Greek cities leave the Peloponnesian League (Except Sestos and Abydos)</v>
      </c>
      <c r="P601" t="str">
        <v>396</v>
      </c>
      <c r="Q601" t="str">
        <v>Gela, Ergezio, Catania, Adranon, Kamarina and Leontini are annexed by Dionysius</v>
      </c>
    </row>
    <row r="602" spans="1:17" x14ac:dyDescent="0.25">
      <c r="A602" t="s">
        <v>601</v>
      </c>
      <c r="B602" t="str" cm="1">
        <f t="array" ref="B602">INDEX(_xlfn.TEXTSPLIT(A602, " "), 1)</f>
        <v>394</v>
      </c>
      <c r="C602" t="str" cm="1">
        <f t="array" ref="C602">INDEX(_xlfn.TEXTSPLIT(B602, "-"), 1)</f>
        <v>394</v>
      </c>
      <c r="D602" t="str" cm="1">
        <f t="array" ref="D602">IFERROR(INDEX(_xlfn.TEXTSPLIT(B602, "-"), 2), "")</f>
        <v/>
      </c>
      <c r="E602" t="str">
        <f t="shared" si="27"/>
        <v>Virtually all Greek Anatolian cities are annexed by Persia</v>
      </c>
      <c r="F602" t="str">
        <f t="shared" si="28"/>
        <v/>
      </c>
      <c r="H602" t="b">
        <f t="shared" si="29"/>
        <v>0</v>
      </c>
      <c r="J602" s="3" t="str">
        <v>394</v>
      </c>
      <c r="K602" s="4" t="str">
        <v>Virtually all Greek Anatolian cities are annexed by Persia</v>
      </c>
      <c r="P602" t="str">
        <v>396</v>
      </c>
      <c r="Q602" t="str">
        <v>Tyndaris is founded by Dionysius to combat piracy and a base of operations</v>
      </c>
    </row>
    <row r="603" spans="1:17" x14ac:dyDescent="0.25">
      <c r="A603" t="s">
        <v>602</v>
      </c>
      <c r="B603" t="str" cm="1">
        <f t="array" ref="B603">INDEX(_xlfn.TEXTSPLIT(A603, " "), 1)</f>
        <v>394</v>
      </c>
      <c r="C603" t="str" cm="1">
        <f t="array" ref="C603">INDEX(_xlfn.TEXTSPLIT(B603, "-"), 1)</f>
        <v>394</v>
      </c>
      <c r="D603" t="str" cm="1">
        <f t="array" ref="D603">IFERROR(INDEX(_xlfn.TEXTSPLIT(B603, "-"), 2), "")</f>
        <v/>
      </c>
      <c r="E603" t="str">
        <f t="shared" si="27"/>
        <v>Klazomenaites relocate to an island off shore</v>
      </c>
      <c r="F603" t="str">
        <f t="shared" si="28"/>
        <v/>
      </c>
      <c r="H603" t="b">
        <f t="shared" si="29"/>
        <v>0</v>
      </c>
      <c r="J603" s="3" t="str">
        <v>394</v>
      </c>
      <c r="K603" s="4" t="str">
        <v>Klazomenaites relocate to an island off shore</v>
      </c>
      <c r="P603" t="str">
        <v>396</v>
      </c>
      <c r="Q603" t="str">
        <v>Persia annexes Rodos</v>
      </c>
    </row>
    <row r="604" spans="1:17" x14ac:dyDescent="0.25">
      <c r="A604" t="s">
        <v>603</v>
      </c>
      <c r="B604" t="str" cm="1">
        <f t="array" ref="B604">INDEX(_xlfn.TEXTSPLIT(A604, " "), 1)</f>
        <v>394</v>
      </c>
      <c r="C604" t="str" cm="1">
        <f t="array" ref="C604">INDEX(_xlfn.TEXTSPLIT(B604, "-"), 1)</f>
        <v>394</v>
      </c>
      <c r="D604" t="str" cm="1">
        <f t="array" ref="D604">IFERROR(INDEX(_xlfn.TEXTSPLIT(B604, "-"), 2), "")</f>
        <v/>
      </c>
      <c r="E604" t="str">
        <f t="shared" si="27"/>
        <v>Mylae is annexed by Syracuse</v>
      </c>
      <c r="F604" t="str">
        <f t="shared" si="28"/>
        <v/>
      </c>
      <c r="H604" t="b">
        <f t="shared" si="29"/>
        <v>0</v>
      </c>
      <c r="J604" s="3" t="str">
        <v>394</v>
      </c>
      <c r="K604" s="4" t="str">
        <v>Mylae is annexed by Syracuse</v>
      </c>
      <c r="P604" t="str">
        <v>396</v>
      </c>
      <c r="Q604" t="str">
        <v>Sparta campaigns in Phrygia</v>
      </c>
    </row>
    <row r="605" spans="1:17" x14ac:dyDescent="0.25">
      <c r="A605" t="s">
        <v>604</v>
      </c>
      <c r="B605" t="str" cm="1">
        <f t="array" ref="B605">INDEX(_xlfn.TEXTSPLIT(A605, " "), 1)</f>
        <v>393</v>
      </c>
      <c r="C605" t="str" cm="1">
        <f t="array" ref="C605">INDEX(_xlfn.TEXTSPLIT(B605, "-"), 1)</f>
        <v>393</v>
      </c>
      <c r="D605" t="str" cm="1">
        <f t="array" ref="D605">IFERROR(INDEX(_xlfn.TEXTSPLIT(B605, "-"), 2), "")</f>
        <v/>
      </c>
      <c r="E605" t="str">
        <f t="shared" si="27"/>
        <v>Lipari is annexed by Syracuse</v>
      </c>
      <c r="F605" t="str">
        <f t="shared" si="28"/>
        <v/>
      </c>
      <c r="H605" t="b">
        <f t="shared" si="29"/>
        <v>0</v>
      </c>
      <c r="J605" s="3" t="str">
        <v>393</v>
      </c>
      <c r="K605" s="4" t="str">
        <v>Lipari is annexed by Syracuse</v>
      </c>
      <c r="P605" t="str">
        <v>395</v>
      </c>
      <c r="Q605" t="str">
        <v>Sparta campaigns in Ionia, Caria and march up to Sardis</v>
      </c>
    </row>
    <row r="606" spans="1:17" x14ac:dyDescent="0.25">
      <c r="A606" t="s">
        <v>605</v>
      </c>
      <c r="B606" t="str" cm="1">
        <f t="array" ref="B606">INDEX(_xlfn.TEXTSPLIT(A606, " "), 1)</f>
        <v>393</v>
      </c>
      <c r="C606" t="str" cm="1">
        <f t="array" ref="C606">INDEX(_xlfn.TEXTSPLIT(B606, "-"), 1)</f>
        <v>393</v>
      </c>
      <c r="D606" t="str" cm="1">
        <f t="array" ref="D606">IFERROR(INDEX(_xlfn.TEXTSPLIT(B606, "-"), 2), "")</f>
        <v/>
      </c>
      <c r="E606" t="str">
        <f t="shared" si="27"/>
        <v>Italiote League is formed by Sybaris on the Traeis, Croton, Caulonia, Thurii, Rhegium and Velia</v>
      </c>
      <c r="F606" t="str">
        <f t="shared" si="28"/>
        <v/>
      </c>
      <c r="H606" t="b">
        <f t="shared" si="29"/>
        <v>0</v>
      </c>
      <c r="J606" s="3" t="str">
        <v>393</v>
      </c>
      <c r="K606" s="4" t="str">
        <v>Italiote League is formed by Sybaris on the Traeis, Croton, Caulonia, Thurii, Rhegium and Velia</v>
      </c>
      <c r="P606" t="str">
        <v>395</v>
      </c>
      <c r="Q606" t="str">
        <v>Orchmenus leaves the Boeotian League</v>
      </c>
    </row>
    <row r="607" spans="1:17" x14ac:dyDescent="0.25">
      <c r="A607" t="s">
        <v>606</v>
      </c>
      <c r="B607" t="str" cm="1">
        <f t="array" ref="B607">INDEX(_xlfn.TEXTSPLIT(A607, " "), 1)</f>
        <v>393</v>
      </c>
      <c r="C607" t="str" cm="1">
        <f t="array" ref="C607">INDEX(_xlfn.TEXTSPLIT(B607, "-"), 1)</f>
        <v>393</v>
      </c>
      <c r="D607" t="str" cm="1">
        <f t="array" ref="D607">IFERROR(INDEX(_xlfn.TEXTSPLIT(B607, "-"), 2), "")</f>
        <v/>
      </c>
      <c r="E607" t="str">
        <f t="shared" si="27"/>
        <v>Imbros, Lemnos and Skyros are annexed by Athens</v>
      </c>
      <c r="F607" t="str">
        <f t="shared" si="28"/>
        <v/>
      </c>
      <c r="H607" t="b">
        <f t="shared" si="29"/>
        <v>0</v>
      </c>
      <c r="J607" s="3" t="str">
        <v>393</v>
      </c>
      <c r="K607" s="4" t="str">
        <v>Imbros, Lemnos and Skyros are annexed by Athens</v>
      </c>
      <c r="P607" t="str">
        <v>395</v>
      </c>
      <c r="Q607" t="str">
        <v>Cephaloedium is annexed by Dionysius</v>
      </c>
    </row>
    <row r="608" spans="1:17" x14ac:dyDescent="0.25">
      <c r="A608" t="s">
        <v>607</v>
      </c>
      <c r="B608" t="str" cm="1">
        <f t="array" ref="B608">INDEX(_xlfn.TEXTSPLIT(A608, " "), 1)</f>
        <v>393</v>
      </c>
      <c r="C608" t="str" cm="1">
        <f t="array" ref="C608">INDEX(_xlfn.TEXTSPLIT(B608, "-"), 1)</f>
        <v>393</v>
      </c>
      <c r="D608" t="str" cm="1">
        <f t="array" ref="D608">IFERROR(INDEX(_xlfn.TEXTSPLIT(B608, "-"), 2), "")</f>
        <v/>
      </c>
      <c r="E608" t="str">
        <f t="shared" si="27"/>
        <v>Makedonia starts paying tribute to the newly formed Kingdom of Dardania</v>
      </c>
      <c r="F608" t="str">
        <f t="shared" si="28"/>
        <v/>
      </c>
      <c r="H608" t="b">
        <f t="shared" si="29"/>
        <v>0</v>
      </c>
      <c r="J608" s="3" t="str">
        <v>393</v>
      </c>
      <c r="K608" s="4" t="str">
        <v>Makedonia starts paying tribute to the newly formed Kingdom of Dardania</v>
      </c>
      <c r="P608" t="str">
        <v>395</v>
      </c>
      <c r="Q608" t="str">
        <v>Mylae is annexed by Rhegion</v>
      </c>
    </row>
    <row r="609" spans="1:17" x14ac:dyDescent="0.25">
      <c r="A609" t="s">
        <v>608</v>
      </c>
      <c r="B609" t="str" cm="1">
        <f t="array" ref="B609">INDEX(_xlfn.TEXTSPLIT(A609, " "), 1)</f>
        <v>393</v>
      </c>
      <c r="C609" t="str" cm="1">
        <f t="array" ref="C609">INDEX(_xlfn.TEXTSPLIT(B609, "-"), 1)</f>
        <v>393</v>
      </c>
      <c r="D609" t="str" cm="1">
        <f t="array" ref="D609">IFERROR(INDEX(_xlfn.TEXTSPLIT(B609, "-"), 2), "")</f>
        <v/>
      </c>
      <c r="E609" t="str">
        <f t="shared" si="27"/>
        <v>Chalcidian League annexes some Makedonian land</v>
      </c>
      <c r="F609" t="str">
        <f t="shared" si="28"/>
        <v/>
      </c>
      <c r="H609" t="b">
        <f t="shared" si="29"/>
        <v>0</v>
      </c>
      <c r="J609" s="3" t="str">
        <v>393</v>
      </c>
      <c r="K609" s="4" t="str">
        <v>Chalcidian League annexes some Makedonian land</v>
      </c>
      <c r="P609" t="str">
        <v>395</v>
      </c>
      <c r="Q609" t="str">
        <v>Argos, Korinthos and Boeotian League leave the Peloponnesian League</v>
      </c>
    </row>
    <row r="610" spans="1:17" x14ac:dyDescent="0.25">
      <c r="A610" t="s">
        <v>609</v>
      </c>
      <c r="B610" t="str" cm="1">
        <f t="array" ref="B610">INDEX(_xlfn.TEXTSPLIT(A610, " "), 1)</f>
        <v>392</v>
      </c>
      <c r="C610" t="str" cm="1">
        <f t="array" ref="C610">INDEX(_xlfn.TEXTSPLIT(B610, "-"), 1)</f>
        <v>392</v>
      </c>
      <c r="D610" t="str" cm="1">
        <f t="array" ref="D610">IFERROR(INDEX(_xlfn.TEXTSPLIT(B610, "-"), 2), "")</f>
        <v/>
      </c>
      <c r="E610" t="str">
        <f t="shared" si="27"/>
        <v>Sparta occupies Lechaeum</v>
      </c>
      <c r="F610" t="str">
        <f t="shared" si="28"/>
        <v/>
      </c>
      <c r="H610" t="b">
        <f t="shared" si="29"/>
        <v>0</v>
      </c>
      <c r="J610" s="3" t="str">
        <v>392</v>
      </c>
      <c r="K610" s="4" t="str">
        <v>Sparta occupies Lechaeum</v>
      </c>
      <c r="P610" t="str">
        <v>394</v>
      </c>
      <c r="Q610" t="str">
        <v>Sparta withdraws from Anatolia</v>
      </c>
    </row>
    <row r="611" spans="1:17" x14ac:dyDescent="0.25">
      <c r="A611" t="s">
        <v>610</v>
      </c>
      <c r="B611" t="str" cm="1">
        <f t="array" ref="B611">INDEX(_xlfn.TEXTSPLIT(A611, " "), 1)</f>
        <v>392</v>
      </c>
      <c r="C611" t="str" cm="1">
        <f t="array" ref="C611">INDEX(_xlfn.TEXTSPLIT(B611, "-"), 1)</f>
        <v>392</v>
      </c>
      <c r="D611" t="str" cm="1">
        <f t="array" ref="D611">IFERROR(INDEX(_xlfn.TEXTSPLIT(B611, "-"), 2), "")</f>
        <v/>
      </c>
      <c r="E611" t="str">
        <f t="shared" si="27"/>
        <v>Heraclea Minoa, Akragas and Sicani territory are annexed by Carthage</v>
      </c>
      <c r="F611" t="str">
        <f t="shared" si="28"/>
        <v/>
      </c>
      <c r="H611" t="b">
        <f t="shared" si="29"/>
        <v>0</v>
      </c>
      <c r="J611" s="3" t="str">
        <v>392</v>
      </c>
      <c r="K611" s="4" t="str">
        <v>Heraclea Minoa, Akragas and Sicani territory are annexed by Carthage</v>
      </c>
      <c r="P611" t="str">
        <v>394</v>
      </c>
      <c r="Q611" t="str">
        <v>All Thracian and Anatolian Greek cities leave the Peloponnesian League (Except Sestos and Abydos)</v>
      </c>
    </row>
    <row r="612" spans="1:17" x14ac:dyDescent="0.25">
      <c r="A612" t="s">
        <v>611</v>
      </c>
      <c r="B612" t="str" cm="1">
        <f t="array" ref="B612">INDEX(_xlfn.TEXTSPLIT(A612, " "), 1)</f>
        <v>392</v>
      </c>
      <c r="C612" t="str" cm="1">
        <f t="array" ref="C612">INDEX(_xlfn.TEXTSPLIT(B612, "-"), 1)</f>
        <v>392</v>
      </c>
      <c r="D612" t="str" cm="1">
        <f t="array" ref="D612">IFERROR(INDEX(_xlfn.TEXTSPLIT(B612, "-"), 2), "")</f>
        <v/>
      </c>
      <c r="E612" t="str">
        <f t="shared" si="27"/>
        <v>Sicel territory is annexed by Dionysius</v>
      </c>
      <c r="F612" t="str">
        <f t="shared" si="28"/>
        <v/>
      </c>
      <c r="H612" t="b">
        <f t="shared" si="29"/>
        <v>0</v>
      </c>
      <c r="J612" s="3" t="str">
        <v>392</v>
      </c>
      <c r="K612" s="4" t="str">
        <v>Sicel territory is annexed by Dionysius</v>
      </c>
      <c r="P612" t="str">
        <v>394</v>
      </c>
      <c r="Q612" t="str">
        <v>Virtually all Greek Anatolian cities are annexed by Persia</v>
      </c>
    </row>
    <row r="613" spans="1:17" x14ac:dyDescent="0.25">
      <c r="A613" t="s">
        <v>612</v>
      </c>
      <c r="B613" t="str" cm="1">
        <f t="array" ref="B613">INDEX(_xlfn.TEXTSPLIT(A613, " "), 1)</f>
        <v>392</v>
      </c>
      <c r="C613" t="str" cm="1">
        <f t="array" ref="C613">INDEX(_xlfn.TEXTSPLIT(B613, "-"), 1)</f>
        <v>392</v>
      </c>
      <c r="D613" t="str" cm="1">
        <f t="array" ref="D613">IFERROR(INDEX(_xlfn.TEXTSPLIT(B613, "-"), 2), "")</f>
        <v/>
      </c>
      <c r="E613" t="str">
        <f t="shared" si="27"/>
        <v>Makedonia stops paying tribute to Dardania</v>
      </c>
      <c r="F613" t="str">
        <f t="shared" si="28"/>
        <v/>
      </c>
      <c r="H613" t="b">
        <f t="shared" si="29"/>
        <v>0</v>
      </c>
      <c r="J613" s="3" t="str">
        <v>392</v>
      </c>
      <c r="K613" s="4" t="str">
        <v>Makedonia stops paying tribute to Dardania</v>
      </c>
      <c r="P613" t="str">
        <v>394</v>
      </c>
      <c r="Q613" t="str">
        <v>Klazomenaites relocate to an island off shore</v>
      </c>
    </row>
    <row r="614" spans="1:17" x14ac:dyDescent="0.25">
      <c r="A614" t="s">
        <v>613</v>
      </c>
      <c r="B614" t="str" cm="1">
        <f t="array" ref="B614">INDEX(_xlfn.TEXTSPLIT(A614, " "), 1)</f>
        <v>392</v>
      </c>
      <c r="C614" t="str" cm="1">
        <f t="array" ref="C614">INDEX(_xlfn.TEXTSPLIT(B614, "-"), 1)</f>
        <v>392</v>
      </c>
      <c r="D614" t="str" cm="1">
        <f t="array" ref="D614">IFERROR(INDEX(_xlfn.TEXTSPLIT(B614, "-"), 2), "")</f>
        <v/>
      </c>
      <c r="E614" t="str">
        <f t="shared" si="27"/>
        <v>Makedonia reannexes the land taken by the Chalcidian League</v>
      </c>
      <c r="F614" t="str">
        <f t="shared" si="28"/>
        <v/>
      </c>
      <c r="H614" t="b">
        <f t="shared" si="29"/>
        <v>0</v>
      </c>
      <c r="J614" s="3" t="str">
        <v>392</v>
      </c>
      <c r="K614" s="4" t="str">
        <v>Makedonia reannexes the land taken by the Chalcidian League</v>
      </c>
      <c r="P614" t="str">
        <v>394</v>
      </c>
      <c r="Q614" t="str">
        <v>Mylae is annexed by Syracuse</v>
      </c>
    </row>
    <row r="615" spans="1:17" x14ac:dyDescent="0.25">
      <c r="A615" t="s">
        <v>614</v>
      </c>
      <c r="B615" t="str" cm="1">
        <f t="array" ref="B615">INDEX(_xlfn.TEXTSPLIT(A615, " "), 1)</f>
        <v>392</v>
      </c>
      <c r="C615" t="str" cm="1">
        <f t="array" ref="C615">INDEX(_xlfn.TEXTSPLIT(B615, "-"), 1)</f>
        <v>392</v>
      </c>
      <c r="D615" t="str" cm="1">
        <f t="array" ref="D615">IFERROR(INDEX(_xlfn.TEXTSPLIT(B615, "-"), 2), "")</f>
        <v/>
      </c>
      <c r="E615" t="str">
        <f t="shared" si="27"/>
        <v>Damastion is annexed by Dardania</v>
      </c>
      <c r="F615" t="str">
        <f t="shared" si="28"/>
        <v/>
      </c>
      <c r="H615" t="b">
        <f t="shared" si="29"/>
        <v>0</v>
      </c>
      <c r="J615" s="3" t="str">
        <v>392</v>
      </c>
      <c r="K615" s="4" t="str">
        <v>Damastion is annexed by Dardania</v>
      </c>
      <c r="P615" t="str">
        <v>393</v>
      </c>
      <c r="Q615" t="str">
        <v>Lipari is annexed by Syracuse</v>
      </c>
    </row>
    <row r="616" spans="1:17" x14ac:dyDescent="0.25">
      <c r="A616" t="s">
        <v>615</v>
      </c>
      <c r="B616" t="str" cm="1">
        <f t="array" ref="B616">INDEX(_xlfn.TEXTSPLIT(A616, " "), 1)</f>
        <v>391</v>
      </c>
      <c r="C616" t="str" cm="1">
        <f t="array" ref="C616">INDEX(_xlfn.TEXTSPLIT(B616, "-"), 1)</f>
        <v>391</v>
      </c>
      <c r="D616" t="str" cm="1">
        <f t="array" ref="D616">IFERROR(INDEX(_xlfn.TEXTSPLIT(B616, "-"), 2), "")</f>
        <v/>
      </c>
      <c r="E616" t="str">
        <f t="shared" si="27"/>
        <v>Korinth occupies Phlius</v>
      </c>
      <c r="F616" t="str">
        <f t="shared" si="28"/>
        <v/>
      </c>
      <c r="H616" t="b">
        <f t="shared" si="29"/>
        <v>0</v>
      </c>
      <c r="J616" s="3" t="str">
        <v>391</v>
      </c>
      <c r="K616" s="4" t="str">
        <v>Korinth occupies Phlius</v>
      </c>
      <c r="P616" t="str">
        <v>393</v>
      </c>
      <c r="Q616" t="str">
        <v>Italiote League is formed by Sybaris on the Traeis, Croton, Caulonia, Thurii, Rhegium and Velia</v>
      </c>
    </row>
    <row r="617" spans="1:17" x14ac:dyDescent="0.25">
      <c r="A617" t="s">
        <v>616</v>
      </c>
      <c r="B617" t="str" cm="1">
        <f t="array" ref="B617">INDEX(_xlfn.TEXTSPLIT(A617, " "), 1)</f>
        <v>391</v>
      </c>
      <c r="C617" t="str" cm="1">
        <f t="array" ref="C617">INDEX(_xlfn.TEXTSPLIT(B617, "-"), 1)</f>
        <v>391</v>
      </c>
      <c r="D617" t="str" cm="1">
        <f t="array" ref="D617">IFERROR(INDEX(_xlfn.TEXTSPLIT(B617, "-"), 2), "")</f>
        <v/>
      </c>
      <c r="E617" t="str">
        <f t="shared" si="27"/>
        <v>Tauromenion is overthrown by mercenaries loyal to Dionysius</v>
      </c>
      <c r="F617" t="str">
        <f t="shared" si="28"/>
        <v/>
      </c>
      <c r="H617" t="b">
        <f t="shared" si="29"/>
        <v>0</v>
      </c>
      <c r="J617" s="3" t="str">
        <v>391</v>
      </c>
      <c r="K617" s="4" t="str">
        <v>Tauromenion is overthrown by mercenaries loyal to Dionysius</v>
      </c>
      <c r="P617" t="str">
        <v>393</v>
      </c>
      <c r="Q617" t="str">
        <v>Imbros, Lemnos and Skyros are annexed by Athens</v>
      </c>
    </row>
    <row r="618" spans="1:17" x14ac:dyDescent="0.25">
      <c r="A618" t="s">
        <v>617</v>
      </c>
      <c r="B618" t="str" cm="1">
        <f t="array" ref="B618">INDEX(_xlfn.TEXTSPLIT(A618, " "), 1)</f>
        <v>391</v>
      </c>
      <c r="C618" t="str" cm="1">
        <f t="array" ref="C618">INDEX(_xlfn.TEXTSPLIT(B618, "-"), 1)</f>
        <v>391</v>
      </c>
      <c r="D618" t="str" cm="1">
        <f t="array" ref="D618">IFERROR(INDEX(_xlfn.TEXTSPLIT(B618, "-"), 2), "")</f>
        <v/>
      </c>
      <c r="E618" t="str">
        <f t="shared" si="27"/>
        <v>Makedonia starts pays tribute to Dardania</v>
      </c>
      <c r="F618" t="str">
        <f t="shared" si="28"/>
        <v/>
      </c>
      <c r="H618" t="b">
        <f t="shared" si="29"/>
        <v>0</v>
      </c>
      <c r="J618" s="3" t="str">
        <v>391</v>
      </c>
      <c r="K618" s="4" t="str">
        <v>Makedonia starts pays tribute to Dardania</v>
      </c>
      <c r="P618" t="str">
        <v>393</v>
      </c>
      <c r="Q618" t="str">
        <v>Makedonia starts paying tribute to the newly formed Kingdom of Dardania</v>
      </c>
    </row>
    <row r="619" spans="1:17" x14ac:dyDescent="0.25">
      <c r="A619" t="s">
        <v>618</v>
      </c>
      <c r="B619" t="str" cm="1">
        <f t="array" ref="B619">INDEX(_xlfn.TEXTSPLIT(A619, " "), 1)</f>
        <v>390</v>
      </c>
      <c r="C619" t="str" cm="1">
        <f t="array" ref="C619">INDEX(_xlfn.TEXTSPLIT(B619, "-"), 1)</f>
        <v>390</v>
      </c>
      <c r="D619" t="str" cm="1">
        <f t="array" ref="D619">IFERROR(INDEX(_xlfn.TEXTSPLIT(B619, "-"), 2), "")</f>
        <v/>
      </c>
      <c r="E619" t="str">
        <f t="shared" si="27"/>
        <v>The Acarnanian League joins the Peloponnesian League</v>
      </c>
      <c r="F619" t="str">
        <f t="shared" si="28"/>
        <v/>
      </c>
      <c r="H619" t="b">
        <f t="shared" si="29"/>
        <v>0</v>
      </c>
      <c r="J619" s="3" t="str">
        <v>390</v>
      </c>
      <c r="K619" s="4" t="str">
        <v>The Acarnanian League joins the Peloponnesian League</v>
      </c>
      <c r="P619" t="str">
        <v>393</v>
      </c>
      <c r="Q619" t="str">
        <v>Chalcidian League annexes some Makedonian land</v>
      </c>
    </row>
    <row r="620" spans="1:17" x14ac:dyDescent="0.25">
      <c r="A620" t="s">
        <v>619</v>
      </c>
      <c r="B620" t="str" cm="1">
        <f t="array" ref="B620">INDEX(_xlfn.TEXTSPLIT(A620, " "), 1)</f>
        <v>390</v>
      </c>
      <c r="C620" t="str" cm="1">
        <f t="array" ref="C620">INDEX(_xlfn.TEXTSPLIT(B620, "-"), 1)</f>
        <v>390</v>
      </c>
      <c r="D620" t="str" cm="1">
        <f t="array" ref="D620">IFERROR(INDEX(_xlfn.TEXTSPLIT(B620, "-"), 2), "")</f>
        <v/>
      </c>
      <c r="E620" t="str">
        <f t="shared" si="27"/>
        <v>Dercylidas is succeeded by Anaxibios</v>
      </c>
      <c r="F620" t="str">
        <f t="shared" si="28"/>
        <v/>
      </c>
      <c r="H620" t="b">
        <f t="shared" si="29"/>
        <v>0</v>
      </c>
      <c r="J620" s="3" t="str">
        <v>390</v>
      </c>
      <c r="K620" s="4" t="str">
        <v>Dercylidas is succeeded by Anaxibios</v>
      </c>
      <c r="P620" t="str">
        <v>392</v>
      </c>
      <c r="Q620" t="str">
        <v>Sparta occupies Lechaeum</v>
      </c>
    </row>
    <row r="621" spans="1:17" x14ac:dyDescent="0.25">
      <c r="A621" t="s">
        <v>620</v>
      </c>
      <c r="B621" t="str" cm="1">
        <f t="array" ref="B621">INDEX(_xlfn.TEXTSPLIT(A621, " "), 1)</f>
        <v>390</v>
      </c>
      <c r="C621" t="str" cm="1">
        <f t="array" ref="C621">INDEX(_xlfn.TEXTSPLIT(B621, "-"), 1)</f>
        <v>390</v>
      </c>
      <c r="D621" t="str" cm="1">
        <f t="array" ref="D621">IFERROR(INDEX(_xlfn.TEXTSPLIT(B621, "-"), 2), "")</f>
        <v/>
      </c>
      <c r="E621" t="str">
        <f t="shared" si="27"/>
        <v>Himera is merged into Thermae</v>
      </c>
      <c r="F621" t="str">
        <f t="shared" si="28"/>
        <v/>
      </c>
      <c r="H621" t="b">
        <f t="shared" si="29"/>
        <v>0</v>
      </c>
      <c r="J621" s="3" t="str">
        <v>390</v>
      </c>
      <c r="K621" s="4" t="str">
        <v>Himera is merged into Thermae</v>
      </c>
      <c r="P621" t="str">
        <v>392</v>
      </c>
      <c r="Q621" t="str">
        <v>Heraclea Minoa, Akragas and Sicani territory are annexed by Carthage</v>
      </c>
    </row>
    <row r="622" spans="1:17" x14ac:dyDescent="0.25">
      <c r="A622" t="s">
        <v>621</v>
      </c>
      <c r="B622" t="str" cm="1">
        <f t="array" ref="B622">INDEX(_xlfn.TEXTSPLIT(A622, " "), 1)</f>
        <v>390</v>
      </c>
      <c r="C622" t="str" cm="1">
        <f t="array" ref="C622">INDEX(_xlfn.TEXTSPLIT(B622, "-"), 1)</f>
        <v>390</v>
      </c>
      <c r="D622" t="str" cm="1">
        <f t="array" ref="D622">IFERROR(INDEX(_xlfn.TEXTSPLIT(B622, "-"), 2), "")</f>
        <v/>
      </c>
      <c r="E622" t="str">
        <f t="shared" si="27"/>
        <v>Dionysius transfers control of Mylae to Messene</v>
      </c>
      <c r="F622" t="str">
        <f t="shared" si="28"/>
        <v/>
      </c>
      <c r="H622" t="b">
        <f t="shared" si="29"/>
        <v>0</v>
      </c>
      <c r="J622" s="3" t="str">
        <v>390</v>
      </c>
      <c r="K622" s="4" t="str">
        <v>Dionysius transfers control of Mylae to Messene</v>
      </c>
      <c r="P622" t="str">
        <v>392</v>
      </c>
      <c r="Q622" t="str">
        <v>Sicel territory is annexed by Dionysius</v>
      </c>
    </row>
    <row r="623" spans="1:17" x14ac:dyDescent="0.25">
      <c r="A623" t="s">
        <v>622</v>
      </c>
      <c r="B623" t="str" cm="1">
        <f t="array" ref="B623">INDEX(_xlfn.TEXTSPLIT(A623, " "), 1)</f>
        <v>390</v>
      </c>
      <c r="C623" t="str" cm="1">
        <f t="array" ref="C623">INDEX(_xlfn.TEXTSPLIT(B623, "-"), 1)</f>
        <v>390</v>
      </c>
      <c r="D623" t="str" cm="1">
        <f t="array" ref="D623">IFERROR(INDEX(_xlfn.TEXTSPLIT(B623, "-"), 2), "")</f>
        <v/>
      </c>
      <c r="E623" t="str">
        <f t="shared" si="27"/>
        <v>Kroton is annexed by Syracuse</v>
      </c>
      <c r="F623" t="str">
        <f t="shared" si="28"/>
        <v/>
      </c>
      <c r="H623" t="b">
        <f t="shared" si="29"/>
        <v>0</v>
      </c>
      <c r="J623" s="3" t="str">
        <v>390</v>
      </c>
      <c r="K623" s="4" t="str">
        <v>Kroton is annexed by Syracuse</v>
      </c>
      <c r="P623" t="str">
        <v>392</v>
      </c>
      <c r="Q623" t="str">
        <v>Makedonia stops paying tribute to Dardania</v>
      </c>
    </row>
    <row r="624" spans="1:17" x14ac:dyDescent="0.25">
      <c r="A624" t="s">
        <v>623</v>
      </c>
      <c r="B624" t="str" cm="1">
        <f t="array" ref="B624">INDEX(_xlfn.TEXTSPLIT(A624, " "), 1)</f>
        <v>390</v>
      </c>
      <c r="C624" t="str" cm="1">
        <f t="array" ref="C624">INDEX(_xlfn.TEXTSPLIT(B624, "-"), 1)</f>
        <v>390</v>
      </c>
      <c r="D624" t="str" cm="1">
        <f t="array" ref="D624">IFERROR(INDEX(_xlfn.TEXTSPLIT(B624, "-"), 2), "")</f>
        <v/>
      </c>
      <c r="E624" t="str">
        <f t="shared" si="27"/>
        <v>Argos and Korinth unite into Argos-Korinth</v>
      </c>
      <c r="F624" t="str">
        <f t="shared" si="28"/>
        <v/>
      </c>
      <c r="H624" t="b">
        <f t="shared" si="29"/>
        <v>0</v>
      </c>
      <c r="J624" s="3" t="str">
        <v>390</v>
      </c>
      <c r="K624" s="4" t="str">
        <v>Argos and Korinth unite into Argos-Korinth</v>
      </c>
      <c r="P624" t="str">
        <v>392</v>
      </c>
      <c r="Q624" t="str">
        <v>Makedonia reannexes the land taken by the Chalcidian League</v>
      </c>
    </row>
    <row r="625" spans="1:17" x14ac:dyDescent="0.25">
      <c r="A625" t="s">
        <v>624</v>
      </c>
      <c r="B625" t="str" cm="1">
        <f t="array" ref="B625">INDEX(_xlfn.TEXTSPLIT(A625, " "), 1)</f>
        <v>390</v>
      </c>
      <c r="C625" t="str" cm="1">
        <f t="array" ref="C625">INDEX(_xlfn.TEXTSPLIT(B625, "-"), 1)</f>
        <v>390</v>
      </c>
      <c r="D625" t="str" cm="1">
        <f t="array" ref="D625">IFERROR(INDEX(_xlfn.TEXTSPLIT(B625, "-"), 2), "")</f>
        <v/>
      </c>
      <c r="E625" t="str">
        <f t="shared" si="27"/>
        <v>Castrugiuvani is annexed by Syracuse</v>
      </c>
      <c r="F625" t="str">
        <f t="shared" si="28"/>
        <v/>
      </c>
      <c r="H625" t="b">
        <f t="shared" si="29"/>
        <v>0</v>
      </c>
      <c r="J625" s="3" t="str">
        <v>390</v>
      </c>
      <c r="K625" s="4" t="str">
        <v>Castrugiuvani is annexed by Syracuse</v>
      </c>
      <c r="P625" t="str">
        <v>392</v>
      </c>
      <c r="Q625" t="str">
        <v>Damastion is annexed by Dardania</v>
      </c>
    </row>
    <row r="626" spans="1:17" x14ac:dyDescent="0.25">
      <c r="A626" t="s">
        <v>625</v>
      </c>
      <c r="B626" t="str" cm="1">
        <f t="array" ref="B626">INDEX(_xlfn.TEXTSPLIT(A626, " "), 1)</f>
        <v>389</v>
      </c>
      <c r="C626" t="str" cm="1">
        <f t="array" ref="C626">INDEX(_xlfn.TEXTSPLIT(B626, "-"), 1)</f>
        <v>389</v>
      </c>
      <c r="D626" t="str" cm="1">
        <f t="array" ref="D626">IFERROR(INDEX(_xlfn.TEXTSPLIT(B626, "-"), 2), "")</f>
        <v/>
      </c>
      <c r="E626" t="str">
        <f t="shared" si="27"/>
        <v>Metapontion is annexed by Syracuse</v>
      </c>
      <c r="F626" t="str">
        <f t="shared" si="28"/>
        <v/>
      </c>
      <c r="H626" t="b">
        <f t="shared" si="29"/>
        <v>0</v>
      </c>
      <c r="J626" s="3" t="str">
        <v>389</v>
      </c>
      <c r="K626" s="4" t="str">
        <v>Metapontion is annexed by Syracuse</v>
      </c>
      <c r="P626" t="str">
        <v>391</v>
      </c>
      <c r="Q626" t="str">
        <v>Korinth occupies Phlius</v>
      </c>
    </row>
    <row r="627" spans="1:17" x14ac:dyDescent="0.25">
      <c r="A627" t="s">
        <v>626</v>
      </c>
      <c r="B627" t="str" cm="1">
        <f t="array" ref="B627">INDEX(_xlfn.TEXTSPLIT(A627, " "), 1)</f>
        <v>389</v>
      </c>
      <c r="C627" t="str" cm="1">
        <f t="array" ref="C627">INDEX(_xlfn.TEXTSPLIT(B627, "-"), 1)</f>
        <v>389</v>
      </c>
      <c r="D627" t="str" cm="1">
        <f t="array" ref="D627">IFERROR(INDEX(_xlfn.TEXTSPLIT(B627, "-"), 2), "")</f>
        <v/>
      </c>
      <c r="E627" t="str">
        <f t="shared" si="27"/>
        <v>Anaxibios is overthrown by Abydos</v>
      </c>
      <c r="F627" t="str">
        <f t="shared" si="28"/>
        <v/>
      </c>
      <c r="H627" t="b">
        <f t="shared" si="29"/>
        <v>0</v>
      </c>
      <c r="J627" s="3" t="str">
        <v>389</v>
      </c>
      <c r="K627" s="4" t="str">
        <v>Anaxibios is overthrown by Abydos</v>
      </c>
      <c r="P627" t="str">
        <v>391</v>
      </c>
      <c r="Q627" t="str">
        <v>Tauromenion is overthrown by mercenaries loyal to Dionysius</v>
      </c>
    </row>
    <row r="628" spans="1:17" x14ac:dyDescent="0.25">
      <c r="A628" t="s">
        <v>627</v>
      </c>
      <c r="B628" t="str" cm="1">
        <f t="array" ref="B628">INDEX(_xlfn.TEXTSPLIT(A628, " "), 1)</f>
        <v>387</v>
      </c>
      <c r="C628" t="str" cm="1">
        <f t="array" ref="C628">INDEX(_xlfn.TEXTSPLIT(B628, "-"), 1)</f>
        <v>387</v>
      </c>
      <c r="D628" t="str" cm="1">
        <f t="array" ref="D628">IFERROR(INDEX(_xlfn.TEXTSPLIT(B628, "-"), 2), "")</f>
        <v/>
      </c>
      <c r="E628" t="str">
        <f t="shared" si="27"/>
        <v>Rhegion is annexed by Syracuse and renamed it to Phoebea</v>
      </c>
      <c r="F628" t="str">
        <f t="shared" si="28"/>
        <v/>
      </c>
      <c r="H628" t="b">
        <f t="shared" si="29"/>
        <v>0</v>
      </c>
      <c r="J628" s="3" t="str">
        <v>387</v>
      </c>
      <c r="K628" s="4" t="str">
        <v>Rhegion is annexed by Syracuse and renamed it to Phoebea</v>
      </c>
      <c r="P628" t="str">
        <v>391</v>
      </c>
      <c r="Q628" t="str">
        <v>Makedonia starts pays tribute to Dardania</v>
      </c>
    </row>
    <row r="629" spans="1:17" x14ac:dyDescent="0.25">
      <c r="A629" t="s">
        <v>628</v>
      </c>
      <c r="B629" t="str" cm="1">
        <f t="array" ref="B629">INDEX(_xlfn.TEXTSPLIT(A629, " "), 1)</f>
        <v>387</v>
      </c>
      <c r="C629" t="str" cm="1">
        <f t="array" ref="C629">INDEX(_xlfn.TEXTSPLIT(B629, "-"), 1)</f>
        <v>387</v>
      </c>
      <c r="D629" t="str" cm="1">
        <f t="array" ref="D629">IFERROR(INDEX(_xlfn.TEXTSPLIT(B629, "-"), 2), "")</f>
        <v/>
      </c>
      <c r="E629" t="str">
        <f t="shared" si="27"/>
        <v>Peace of Antalcidas concluded between the Greeks and the Persians that leads to virtually all Greek cities in Asia Minor being annexed by Persia</v>
      </c>
      <c r="F629" t="str">
        <f t="shared" si="28"/>
        <v/>
      </c>
      <c r="H629" t="b">
        <f t="shared" si="29"/>
        <v>0</v>
      </c>
      <c r="J629" s="3" t="str">
        <v>387</v>
      </c>
      <c r="K629" s="4" t="str">
        <v>Peace of Antalcidas concluded between the Greeks and the Persians that leads to virtually all Greek cities in Asia Minor being annexed by Persia</v>
      </c>
      <c r="P629" t="str">
        <v>390</v>
      </c>
      <c r="Q629" t="str">
        <v>The Acarnanian League joins the Peloponnesian League</v>
      </c>
    </row>
    <row r="630" spans="1:17" x14ac:dyDescent="0.25">
      <c r="A630" t="s">
        <v>629</v>
      </c>
      <c r="B630" t="str" cm="1">
        <f t="array" ref="B630">INDEX(_xlfn.TEXTSPLIT(A630, " "), 1)</f>
        <v>387</v>
      </c>
      <c r="C630" t="str" cm="1">
        <f t="array" ref="C630">INDEX(_xlfn.TEXTSPLIT(B630, "-"), 1)</f>
        <v>387</v>
      </c>
      <c r="D630" t="str" cm="1">
        <f t="array" ref="D630">IFERROR(INDEX(_xlfn.TEXTSPLIT(B630, "-"), 2), "")</f>
        <v/>
      </c>
      <c r="E630" t="str">
        <f t="shared" si="27"/>
        <v>Ancona is founded by Greek settlers from Syracuse, who gave it its name: Ancona stems from the Greek word Ἀγκών (Ankòn), meaning "elbow"</v>
      </c>
      <c r="F630" t="str">
        <f t="shared" si="28"/>
        <v/>
      </c>
      <c r="H630" t="b">
        <f t="shared" si="29"/>
        <v>0</v>
      </c>
      <c r="J630" s="3" t="str">
        <v>387</v>
      </c>
      <c r="K630" s="4" t="str">
        <v>Ancona is founded by Greek settlers from Syracuse, who gave it its name: Ancona stems from the Greek word Ἀγκών (Ankòn), meaning "elbow"</v>
      </c>
      <c r="P630" t="str">
        <v>390</v>
      </c>
      <c r="Q630" t="str">
        <v>Dercylidas is succeeded by Anaxibios</v>
      </c>
    </row>
    <row r="631" spans="1:17" x14ac:dyDescent="0.25">
      <c r="A631" t="s">
        <v>630</v>
      </c>
      <c r="B631" t="str" cm="1">
        <f t="array" ref="B631">INDEX(_xlfn.TEXTSPLIT(A631, " "), 1)</f>
        <v>387</v>
      </c>
      <c r="C631" t="str" cm="1">
        <f t="array" ref="C631">INDEX(_xlfn.TEXTSPLIT(B631, "-"), 1)</f>
        <v>387</v>
      </c>
      <c r="D631" t="str" cm="1">
        <f t="array" ref="D631">IFERROR(INDEX(_xlfn.TEXTSPLIT(B631, "-"), 2), "")</f>
        <v/>
      </c>
      <c r="E631" t="str">
        <f t="shared" si="27"/>
        <v>Argos and Korinth split</v>
      </c>
      <c r="F631" t="str">
        <f t="shared" si="28"/>
        <v/>
      </c>
      <c r="H631" t="b">
        <f t="shared" si="29"/>
        <v>0</v>
      </c>
      <c r="J631" s="3" t="str">
        <v>387</v>
      </c>
      <c r="K631" s="4" t="str">
        <v>Argos and Korinth split</v>
      </c>
      <c r="P631" t="str">
        <v>390</v>
      </c>
      <c r="Q631" t="str">
        <v>Himera is merged into Thermae</v>
      </c>
    </row>
    <row r="632" spans="1:17" x14ac:dyDescent="0.25">
      <c r="A632" t="s">
        <v>631</v>
      </c>
      <c r="B632" t="str" cm="1">
        <f t="array" ref="B632">INDEX(_xlfn.TEXTSPLIT(A632, " "), 1)</f>
        <v>387</v>
      </c>
      <c r="C632" t="str" cm="1">
        <f t="array" ref="C632">INDEX(_xlfn.TEXTSPLIT(B632, "-"), 1)</f>
        <v>387</v>
      </c>
      <c r="D632" t="str" cm="1">
        <f t="array" ref="D632">IFERROR(INDEX(_xlfn.TEXTSPLIT(B632, "-"), 2), "")</f>
        <v/>
      </c>
      <c r="E632" t="str">
        <f t="shared" si="27"/>
        <v>All cities gain independence and all league except the Peloponnesian League are disbanded</v>
      </c>
      <c r="F632" t="str">
        <f t="shared" si="28"/>
        <v/>
      </c>
      <c r="H632" t="b">
        <f t="shared" si="29"/>
        <v>0</v>
      </c>
      <c r="J632" s="3" t="str">
        <v>387</v>
      </c>
      <c r="K632" s="4" t="str">
        <v>All cities gain independence and all league except the Peloponnesian League are disbanded</v>
      </c>
      <c r="P632" t="str">
        <v>390</v>
      </c>
      <c r="Q632" t="str">
        <v>Dionysius transfers control of Mylae to Messene</v>
      </c>
    </row>
    <row r="633" spans="1:17" x14ac:dyDescent="0.25">
      <c r="A633" t="s">
        <v>632</v>
      </c>
      <c r="B633" t="str" cm="1">
        <f t="array" ref="B633">INDEX(_xlfn.TEXTSPLIT(A633, " "), 1)</f>
        <v>386</v>
      </c>
      <c r="C633" t="str" cm="1">
        <f t="array" ref="C633">INDEX(_xlfn.TEXTSPLIT(B633, "-"), 1)</f>
        <v>386</v>
      </c>
      <c r="D633" t="str" cm="1">
        <f t="array" ref="D633">IFERROR(INDEX(_xlfn.TEXTSPLIT(B633, "-"), 2), "")</f>
        <v/>
      </c>
      <c r="E633" t="str">
        <f t="shared" si="27"/>
        <v>Phlius becomes a democracy</v>
      </c>
      <c r="F633" t="str">
        <f t="shared" si="28"/>
        <v/>
      </c>
      <c r="H633" t="b">
        <f t="shared" si="29"/>
        <v>0</v>
      </c>
      <c r="J633" s="3" t="str">
        <v>386</v>
      </c>
      <c r="K633" s="4" t="str">
        <v>Phlius becomes a democracy</v>
      </c>
      <c r="P633" t="str">
        <v>390</v>
      </c>
      <c r="Q633" t="str">
        <v>Kroton is annexed by Syracuse</v>
      </c>
    </row>
    <row r="634" spans="1:17" x14ac:dyDescent="0.25">
      <c r="A634" t="s">
        <v>633</v>
      </c>
      <c r="B634" t="str" cm="1">
        <f t="array" ref="B634">INDEX(_xlfn.TEXTSPLIT(A634, " "), 1)</f>
        <v>385</v>
      </c>
      <c r="C634" t="str" cm="1">
        <f t="array" ref="C634">INDEX(_xlfn.TEXTSPLIT(B634, "-"), 1)</f>
        <v>385</v>
      </c>
      <c r="D634" t="str" cm="1">
        <f t="array" ref="D634">IFERROR(INDEX(_xlfn.TEXTSPLIT(B634, "-"), 2), "")</f>
        <v/>
      </c>
      <c r="E634" t="str">
        <f t="shared" si="27"/>
        <v>Dardania attacks Molossia</v>
      </c>
      <c r="F634" t="str">
        <f t="shared" si="28"/>
        <v/>
      </c>
      <c r="H634" t="b">
        <f t="shared" si="29"/>
        <v>0</v>
      </c>
      <c r="J634" s="3" t="str">
        <v>385</v>
      </c>
      <c r="K634" s="4" t="str">
        <v>Dardania attacks Molossia</v>
      </c>
      <c r="P634" t="str">
        <v>390</v>
      </c>
      <c r="Q634" t="str">
        <v>Argos and Korinth unite into Argos-Korinth</v>
      </c>
    </row>
    <row r="635" spans="1:17" x14ac:dyDescent="0.25">
      <c r="A635" t="s">
        <v>634</v>
      </c>
      <c r="B635" t="str" cm="1">
        <f t="array" ref="B635">INDEX(_xlfn.TEXTSPLIT(A635, " "), 1)</f>
        <v>385</v>
      </c>
      <c r="C635" t="str" cm="1">
        <f t="array" ref="C635">INDEX(_xlfn.TEXTSPLIT(B635, "-"), 1)</f>
        <v>385</v>
      </c>
      <c r="D635" t="str" cm="1">
        <f t="array" ref="D635">IFERROR(INDEX(_xlfn.TEXTSPLIT(B635, "-"), 2), "")</f>
        <v/>
      </c>
      <c r="E635" t="str">
        <f t="shared" si="27"/>
        <v>The Greeks colonized the island of Pharos (Hvar, Croatia).[11]</v>
      </c>
      <c r="F635" t="str">
        <f t="shared" si="28"/>
        <v/>
      </c>
      <c r="H635" t="b">
        <f t="shared" si="29"/>
        <v>0</v>
      </c>
      <c r="J635" s="3" t="str">
        <v>385</v>
      </c>
      <c r="K635" s="4" t="str">
        <v>The Greeks colonized the island of Pharos (Hvar, Croatia).[11]</v>
      </c>
      <c r="P635" t="str">
        <v>390</v>
      </c>
      <c r="Q635" t="str">
        <v>Castrugiuvani is annexed by Syracuse</v>
      </c>
    </row>
    <row r="636" spans="1:17" x14ac:dyDescent="0.25">
      <c r="A636" t="s">
        <v>635</v>
      </c>
      <c r="B636" t="str" cm="1">
        <f t="array" ref="B636">INDEX(_xlfn.TEXTSPLIT(A636, " "), 1)</f>
        <v>384</v>
      </c>
      <c r="C636" t="str" cm="1">
        <f t="array" ref="C636">INDEX(_xlfn.TEXTSPLIT(B636, "-"), 1)</f>
        <v>384</v>
      </c>
      <c r="D636" t="str" cm="1">
        <f t="array" ref="D636">IFERROR(INDEX(_xlfn.TEXTSPLIT(B636, "-"), 2), "")</f>
        <v/>
      </c>
      <c r="E636" t="str">
        <f t="shared" si="27"/>
        <v>Dionysius occupies Pyrgi and Caere</v>
      </c>
      <c r="F636" t="str">
        <f t="shared" si="28"/>
        <v/>
      </c>
      <c r="H636" t="b">
        <f t="shared" si="29"/>
        <v>0</v>
      </c>
      <c r="J636" s="3" t="str">
        <v>384</v>
      </c>
      <c r="K636" s="4" t="str">
        <v>Dionysius occupies Pyrgi and Caere</v>
      </c>
      <c r="P636" t="str">
        <v>389</v>
      </c>
      <c r="Q636" t="str">
        <v>Metapontion is annexed by Syracuse</v>
      </c>
    </row>
    <row r="637" spans="1:17" x14ac:dyDescent="0.25">
      <c r="A637" t="s">
        <v>636</v>
      </c>
      <c r="B637" t="str" cm="1">
        <f t="array" ref="B637">INDEX(_xlfn.TEXTSPLIT(A637, " "), 1)</f>
        <v>384</v>
      </c>
      <c r="C637" t="str" cm="1">
        <f t="array" ref="C637">INDEX(_xlfn.TEXTSPLIT(B637, "-"), 1)</f>
        <v>384</v>
      </c>
      <c r="D637" t="str" cm="1">
        <f t="array" ref="D637">IFERROR(INDEX(_xlfn.TEXTSPLIT(B637, "-"), 2), "")</f>
        <v/>
      </c>
      <c r="E637" t="str">
        <f t="shared" si="27"/>
        <v>Chalcidian League annexes Makedonia land including Pella</v>
      </c>
      <c r="F637" t="str">
        <f t="shared" si="28"/>
        <v/>
      </c>
      <c r="H637" t="b">
        <f t="shared" si="29"/>
        <v>0</v>
      </c>
      <c r="J637" s="3" t="str">
        <v>384</v>
      </c>
      <c r="K637" s="4" t="str">
        <v>Chalcidian League annexes Makedonia land including Pella</v>
      </c>
      <c r="P637" t="str">
        <v>389</v>
      </c>
      <c r="Q637" t="str">
        <v>Anaxibios is overthrown by Abydos</v>
      </c>
    </row>
    <row r="638" spans="1:17" x14ac:dyDescent="0.25">
      <c r="A638" t="s">
        <v>637</v>
      </c>
      <c r="B638" t="str" cm="1">
        <f t="array" ref="B638">INDEX(_xlfn.TEXTSPLIT(A638, " "), 1)</f>
        <v>383</v>
      </c>
      <c r="C638" t="str" cm="1">
        <f t="array" ref="C638">INDEX(_xlfn.TEXTSPLIT(B638, "-"), 1)</f>
        <v>383</v>
      </c>
      <c r="D638" t="str" cm="1">
        <f t="array" ref="D638">IFERROR(INDEX(_xlfn.TEXTSPLIT(B638, "-"), 2), "")</f>
        <v/>
      </c>
      <c r="E638" t="str">
        <f t="shared" si="27"/>
        <v>Gela gains independence from Syracuse</v>
      </c>
      <c r="F638" t="str">
        <f t="shared" si="28"/>
        <v/>
      </c>
      <c r="H638" t="b">
        <f t="shared" si="29"/>
        <v>0</v>
      </c>
      <c r="J638" s="3" t="str">
        <v>383</v>
      </c>
      <c r="K638" s="4" t="str">
        <v>Gela gains independence from Syracuse</v>
      </c>
      <c r="P638" t="str">
        <v>387</v>
      </c>
      <c r="Q638" t="str">
        <v>Rhegion is annexed by Syracuse and renamed it to Phoebea</v>
      </c>
    </row>
    <row r="639" spans="1:17" x14ac:dyDescent="0.25">
      <c r="A639" t="s">
        <v>638</v>
      </c>
      <c r="B639" t="str" cm="1">
        <f t="array" ref="B639">INDEX(_xlfn.TEXTSPLIT(A639, " "), 1)</f>
        <v>383</v>
      </c>
      <c r="C639" t="str" cm="1">
        <f t="array" ref="C639">INDEX(_xlfn.TEXTSPLIT(B639, "-"), 1)</f>
        <v>383</v>
      </c>
      <c r="D639" t="str" cm="1">
        <f t="array" ref="D639">IFERROR(INDEX(_xlfn.TEXTSPLIT(B639, "-"), 2), "")</f>
        <v/>
      </c>
      <c r="E639" t="str">
        <f t="shared" si="27"/>
        <v>Dionysius leaves Eturia</v>
      </c>
      <c r="F639" t="str">
        <f t="shared" si="28"/>
        <v/>
      </c>
      <c r="H639" t="b">
        <f t="shared" si="29"/>
        <v>0</v>
      </c>
      <c r="J639" s="3" t="str">
        <v>383</v>
      </c>
      <c r="K639" s="4" t="str">
        <v>Dionysius leaves Eturia</v>
      </c>
      <c r="P639" t="str">
        <v>387</v>
      </c>
      <c r="Q639" t="str">
        <v>Peace of Antalcidas concluded between the Greeks and the Persians that leads to virtually all Greek cities in Asia Minor being annexed by Persia</v>
      </c>
    </row>
    <row r="640" spans="1:17" x14ac:dyDescent="0.25">
      <c r="A640" t="s">
        <v>639</v>
      </c>
      <c r="B640" t="str" cm="1">
        <f t="array" ref="B640">INDEX(_xlfn.TEXTSPLIT(A640, " "), 1)</f>
        <v>383</v>
      </c>
      <c r="C640" t="str" cm="1">
        <f t="array" ref="C640">INDEX(_xlfn.TEXTSPLIT(B640, "-"), 1)</f>
        <v>383</v>
      </c>
      <c r="D640" t="str" cm="1">
        <f t="array" ref="D640">IFERROR(INDEX(_xlfn.TEXTSPLIT(B640, "-"), 2), "")</f>
        <v/>
      </c>
      <c r="E640" t="str">
        <f t="shared" si="27"/>
        <v>Liburnia besieges Pharos</v>
      </c>
      <c r="F640" t="str">
        <f t="shared" si="28"/>
        <v/>
      </c>
      <c r="H640" t="b">
        <f t="shared" si="29"/>
        <v>0</v>
      </c>
      <c r="J640" s="3" t="str">
        <v>383</v>
      </c>
      <c r="K640" s="4" t="str">
        <v>Liburnia besieges Pharos</v>
      </c>
      <c r="P640" t="str">
        <v>387</v>
      </c>
      <c r="Q640" t="str">
        <v>Ancona is founded by Greek settlers from Syracuse, who gave it its name: Ancona stems from the Greek word Ἀγκών (Ankòn), meaning "elbow"</v>
      </c>
    </row>
    <row r="641" spans="1:17" x14ac:dyDescent="0.25">
      <c r="A641" t="s">
        <v>640</v>
      </c>
      <c r="B641" t="str" cm="1">
        <f t="array" ref="B641">INDEX(_xlfn.TEXTSPLIT(A641, " "), 1)</f>
        <v>383</v>
      </c>
      <c r="C641" t="str" cm="1">
        <f t="array" ref="C641">INDEX(_xlfn.TEXTSPLIT(B641, "-"), 1)</f>
        <v>383</v>
      </c>
      <c r="D641" t="str" cm="1">
        <f t="array" ref="D641">IFERROR(INDEX(_xlfn.TEXTSPLIT(B641, "-"), 2), "")</f>
        <v/>
      </c>
      <c r="E641" t="str">
        <f t="shared" si="27"/>
        <v>Potidaea leaves the Chalcidian League</v>
      </c>
      <c r="F641" t="str">
        <f t="shared" si="28"/>
        <v/>
      </c>
      <c r="H641" t="b">
        <f t="shared" si="29"/>
        <v>0</v>
      </c>
      <c r="J641" s="3" t="str">
        <v>383</v>
      </c>
      <c r="K641" s="4" t="str">
        <v>Potidaea leaves the Chalcidian League</v>
      </c>
      <c r="P641" t="str">
        <v>387</v>
      </c>
      <c r="Q641" t="str">
        <v>Argos and Korinth split</v>
      </c>
    </row>
    <row r="642" spans="1:17" x14ac:dyDescent="0.25">
      <c r="A642" t="s">
        <v>641</v>
      </c>
      <c r="B642" t="str" cm="1">
        <f t="array" ref="B642">INDEX(_xlfn.TEXTSPLIT(A642, " "), 1)</f>
        <v>382</v>
      </c>
      <c r="C642" t="str" cm="1">
        <f t="array" ref="C642">INDEX(_xlfn.TEXTSPLIT(B642, "-"), 1)</f>
        <v>382</v>
      </c>
      <c r="D642" t="str" cm="1">
        <f t="array" ref="D642">IFERROR(INDEX(_xlfn.TEXTSPLIT(B642, "-"), 2), "")</f>
        <v/>
      </c>
      <c r="E642" t="str">
        <f t="shared" si="27"/>
        <v>Thebes is overthrown by Leontiades and Archias</v>
      </c>
      <c r="F642" t="str">
        <f t="shared" si="28"/>
        <v/>
      </c>
      <c r="H642" t="b">
        <f t="shared" si="29"/>
        <v>0</v>
      </c>
      <c r="J642" s="3" t="str">
        <v>382</v>
      </c>
      <c r="K642" s="4" t="str">
        <v>Thebes is overthrown by Leontiades and Archias</v>
      </c>
      <c r="P642" t="str">
        <v>387</v>
      </c>
      <c r="Q642" t="str">
        <v>All cities gain independence and all league except the Peloponnesian League are disbanded</v>
      </c>
    </row>
    <row r="643" spans="1:17" x14ac:dyDescent="0.25">
      <c r="A643" t="s">
        <v>642</v>
      </c>
      <c r="B643" t="str" cm="1">
        <f t="array" ref="B643">INDEX(_xlfn.TEXTSPLIT(A643, " "), 1)</f>
        <v>382</v>
      </c>
      <c r="C643" t="str" cm="1">
        <f t="array" ref="C643">INDEX(_xlfn.TEXTSPLIT(B643, "-"), 1)</f>
        <v>382</v>
      </c>
      <c r="D643" t="str" cm="1">
        <f t="array" ref="D643">IFERROR(INDEX(_xlfn.TEXTSPLIT(B643, "-"), 2), "")</f>
        <v/>
      </c>
      <c r="E643" t="str">
        <f t="shared" ref="E643:E706" si="30">_xlfn.LET(
  _xlpm.szoveg,
  MID(A643, SEARCH(" ", A643) + 1, LEN(A643)),
  IF(ISNUMBER(SEARCH("-",B643)), _xlpm.szoveg &amp; " --&gt;", _xlpm.szoveg)
)</f>
        <v>Thebes is impressed into the Peloponnesian League</v>
      </c>
      <c r="F643" t="str">
        <f t="shared" ref="F643:F706" si="31">_xlfn.LET(
  _xlpm.szoveg,
  MID(A643, SEARCH(" ", A643) + 1, LEN(A643)),
  IF(ISNUMBER(SEARCH("-",B643)), "--&gt; " &amp; _xlpm.szoveg, "")
)</f>
        <v/>
      </c>
      <c r="H643" t="b">
        <f t="shared" ref="H643:H706" si="32">ISNUMBER(SEARCH("-", B643))</f>
        <v>0</v>
      </c>
      <c r="J643" s="3" t="str">
        <v>382</v>
      </c>
      <c r="K643" s="4" t="str">
        <v>Thebes is impressed into the Peloponnesian League</v>
      </c>
      <c r="P643" t="str">
        <v>386</v>
      </c>
      <c r="Q643" t="str">
        <v>Phlius becomes a democracy</v>
      </c>
    </row>
    <row r="644" spans="1:17" x14ac:dyDescent="0.25">
      <c r="A644" t="s">
        <v>643</v>
      </c>
      <c r="B644" t="str" cm="1">
        <f t="array" ref="B644">INDEX(_xlfn.TEXTSPLIT(A644, " "), 1)</f>
        <v>380</v>
      </c>
      <c r="C644" t="str" cm="1">
        <f t="array" ref="C644">INDEX(_xlfn.TEXTSPLIT(B644, "-"), 1)</f>
        <v>380</v>
      </c>
      <c r="D644" t="str" cm="1">
        <f t="array" ref="D644">IFERROR(INDEX(_xlfn.TEXTSPLIT(B644, "-"), 2), "")</f>
        <v/>
      </c>
      <c r="E644" t="str">
        <f t="shared" si="30"/>
        <v>Sparta besieges Phlius</v>
      </c>
      <c r="F644" t="str">
        <f t="shared" si="31"/>
        <v/>
      </c>
      <c r="H644" t="b">
        <f t="shared" si="32"/>
        <v>0</v>
      </c>
      <c r="J644" s="3" t="str">
        <v>380</v>
      </c>
      <c r="K644" s="4" t="str">
        <v>Sparta besieges Phlius</v>
      </c>
      <c r="P644" t="str">
        <v>385</v>
      </c>
      <c r="Q644" t="str">
        <v>Dardania attacks Molossia</v>
      </c>
    </row>
    <row r="645" spans="1:17" x14ac:dyDescent="0.25">
      <c r="A645" t="s">
        <v>644</v>
      </c>
      <c r="B645" t="str" cm="1">
        <f t="array" ref="B645">INDEX(_xlfn.TEXTSPLIT(A645, " "), 1)</f>
        <v>380</v>
      </c>
      <c r="C645" t="str" cm="1">
        <f t="array" ref="C645">INDEX(_xlfn.TEXTSPLIT(B645, "-"), 1)</f>
        <v>380</v>
      </c>
      <c r="D645" t="str" cm="1">
        <f t="array" ref="D645">IFERROR(INDEX(_xlfn.TEXTSPLIT(B645, "-"), 2), "")</f>
        <v/>
      </c>
      <c r="E645" t="str">
        <f t="shared" si="30"/>
        <v>Makedonia recaptures their former territory</v>
      </c>
      <c r="F645" t="str">
        <f t="shared" si="31"/>
        <v/>
      </c>
      <c r="H645" t="b">
        <f t="shared" si="32"/>
        <v>0</v>
      </c>
      <c r="J645" s="3" t="str">
        <v>380</v>
      </c>
      <c r="K645" s="4" t="str">
        <v>Makedonia recaptures their former territory</v>
      </c>
      <c r="P645" t="str">
        <v>385</v>
      </c>
      <c r="Q645" t="str">
        <v>The Greeks colonized the island of Pharos (Hvar, Croatia).[11]</v>
      </c>
    </row>
    <row r="646" spans="1:17" x14ac:dyDescent="0.25">
      <c r="A646" t="s">
        <v>645</v>
      </c>
      <c r="B646" t="str" cm="1">
        <f t="array" ref="B646">INDEX(_xlfn.TEXTSPLIT(A646, " "), 1)</f>
        <v>379</v>
      </c>
      <c r="C646" t="str" cm="1">
        <f t="array" ref="C646">INDEX(_xlfn.TEXTSPLIT(B646, "-"), 1)</f>
        <v>379</v>
      </c>
      <c r="D646" t="str" cm="1">
        <f t="array" ref="D646">IFERROR(INDEX(_xlfn.TEXTSPLIT(B646, "-"), 2), "")</f>
        <v/>
      </c>
      <c r="E646" t="str">
        <f t="shared" si="30"/>
        <v>Kroton is annexed by Dionysius</v>
      </c>
      <c r="F646" t="str">
        <f t="shared" si="31"/>
        <v/>
      </c>
      <c r="H646" t="b">
        <f t="shared" si="32"/>
        <v>0</v>
      </c>
      <c r="J646" s="3" t="str">
        <v>379</v>
      </c>
      <c r="K646" s="4" t="str">
        <v>Kroton is annexed by Dionysius</v>
      </c>
      <c r="P646" t="str">
        <v>384</v>
      </c>
      <c r="Q646" t="str">
        <v>Dionysius occupies Pyrgi and Caere</v>
      </c>
    </row>
    <row r="647" spans="1:17" x14ac:dyDescent="0.25">
      <c r="A647" t="s">
        <v>646</v>
      </c>
      <c r="B647" t="str" cm="1">
        <f t="array" ref="B647">INDEX(_xlfn.TEXTSPLIT(A647, " "), 1)</f>
        <v>379</v>
      </c>
      <c r="C647" t="str" cm="1">
        <f t="array" ref="C647">INDEX(_xlfn.TEXTSPLIT(B647, "-"), 1)</f>
        <v>379</v>
      </c>
      <c r="D647" t="str" cm="1">
        <f t="array" ref="D647">IFERROR(INDEX(_xlfn.TEXTSPLIT(B647, "-"), 2), "")</f>
        <v/>
      </c>
      <c r="E647" t="str">
        <f t="shared" si="30"/>
        <v>Phlius is impressed into the Peloponnesian League</v>
      </c>
      <c r="F647" t="str">
        <f t="shared" si="31"/>
        <v/>
      </c>
      <c r="H647" t="b">
        <f t="shared" si="32"/>
        <v>0</v>
      </c>
      <c r="J647" s="3" t="str">
        <v>379</v>
      </c>
      <c r="K647" s="4" t="str">
        <v>Phlius is impressed into the Peloponnesian League</v>
      </c>
      <c r="P647" t="str">
        <v>384</v>
      </c>
      <c r="Q647" t="str">
        <v>Chalcidian League annexes Makedonia land including Pella</v>
      </c>
    </row>
    <row r="648" spans="1:17" x14ac:dyDescent="0.25">
      <c r="A648" t="s">
        <v>647</v>
      </c>
      <c r="B648" t="str" cm="1">
        <f t="array" ref="B648">INDEX(_xlfn.TEXTSPLIT(A648, " "), 1)</f>
        <v>379</v>
      </c>
      <c r="C648" t="str" cm="1">
        <f t="array" ref="C648">INDEX(_xlfn.TEXTSPLIT(B648, "-"), 1)</f>
        <v>379</v>
      </c>
      <c r="D648" t="str" cm="1">
        <f t="array" ref="D648">IFERROR(INDEX(_xlfn.TEXTSPLIT(B648, "-"), 2), "")</f>
        <v/>
      </c>
      <c r="E648" t="str">
        <f t="shared" si="30"/>
        <v>The Chalcidian League is disbanded and its former members are impressed into the Peloponnesian League and Potidaea and Korinth also join the league</v>
      </c>
      <c r="F648" t="str">
        <f t="shared" si="31"/>
        <v/>
      </c>
      <c r="H648" t="b">
        <f t="shared" si="32"/>
        <v>0</v>
      </c>
      <c r="J648" s="3" t="str">
        <v>379</v>
      </c>
      <c r="K648" s="4" t="str">
        <v>The Chalcidian League is disbanded and its former members are impressed into the Peloponnesian League and Potidaea and Korinth also join the league</v>
      </c>
      <c r="P648" t="str">
        <v>383</v>
      </c>
      <c r="Q648" t="str">
        <v>Gela gains independence from Syracuse</v>
      </c>
    </row>
    <row r="649" spans="1:17" x14ac:dyDescent="0.25">
      <c r="A649" t="s">
        <v>648</v>
      </c>
      <c r="B649" t="str" cm="1">
        <f t="array" ref="B649">INDEX(_xlfn.TEXTSPLIT(A649, " "), 1)</f>
        <v>379</v>
      </c>
      <c r="C649" t="str" cm="1">
        <f t="array" ref="C649">INDEX(_xlfn.TEXTSPLIT(B649, "-"), 1)</f>
        <v>379</v>
      </c>
      <c r="D649" t="str" cm="1">
        <f t="array" ref="D649">IFERROR(INDEX(_xlfn.TEXTSPLIT(B649, "-"), 2), "")</f>
        <v/>
      </c>
      <c r="E649" t="str">
        <f t="shared" si="30"/>
        <v>Leontiades and Archias are overthrown and Thebes leaves the Peloponnesian League</v>
      </c>
      <c r="F649" t="str">
        <f t="shared" si="31"/>
        <v/>
      </c>
      <c r="H649" t="b">
        <f t="shared" si="32"/>
        <v>0</v>
      </c>
      <c r="J649" s="3" t="str">
        <v>379</v>
      </c>
      <c r="K649" s="4" t="str">
        <v>Leontiades and Archias are overthrown and Thebes leaves the Peloponnesian League</v>
      </c>
      <c r="P649" t="str">
        <v>383</v>
      </c>
      <c r="Q649" t="str">
        <v>Dionysius leaves Eturia</v>
      </c>
    </row>
    <row r="650" spans="1:17" x14ac:dyDescent="0.25">
      <c r="A650" t="s">
        <v>649</v>
      </c>
      <c r="B650" t="str" cm="1">
        <f t="array" ref="B650">INDEX(_xlfn.TEXTSPLIT(A650, " "), 1)</f>
        <v>379</v>
      </c>
      <c r="C650" t="str" cm="1">
        <f t="array" ref="C650">INDEX(_xlfn.TEXTSPLIT(B650, "-"), 1)</f>
        <v>379</v>
      </c>
      <c r="D650" t="str" cm="1">
        <f t="array" ref="D650">IFERROR(INDEX(_xlfn.TEXTSPLIT(B650, "-"), 2), "")</f>
        <v/>
      </c>
      <c r="E650" t="str">
        <f t="shared" si="30"/>
        <v>Sparta occupies Thespiae</v>
      </c>
      <c r="F650" t="str">
        <f t="shared" si="31"/>
        <v/>
      </c>
      <c r="H650" t="b">
        <f t="shared" si="32"/>
        <v>0</v>
      </c>
      <c r="J650" s="3" t="str">
        <v>379</v>
      </c>
      <c r="K650" s="4" t="str">
        <v>Sparta occupies Thespiae</v>
      </c>
      <c r="P650" t="str">
        <v>383</v>
      </c>
      <c r="Q650" t="str">
        <v>Liburnia besieges Pharos</v>
      </c>
    </row>
    <row r="651" spans="1:17" x14ac:dyDescent="0.25">
      <c r="A651" t="s">
        <v>650</v>
      </c>
      <c r="B651" t="str" cm="1">
        <f t="array" ref="B651">INDEX(_xlfn.TEXTSPLIT(A651, " "), 1)</f>
        <v>378</v>
      </c>
      <c r="C651" t="str" cm="1">
        <f t="array" ref="C651">INDEX(_xlfn.TEXTSPLIT(B651, "-"), 1)</f>
        <v>378</v>
      </c>
      <c r="D651" t="str" cm="1">
        <f t="array" ref="D651">IFERROR(INDEX(_xlfn.TEXTSPLIT(B651, "-"), 2), "")</f>
        <v/>
      </c>
      <c r="E651" t="str">
        <f t="shared" si="30"/>
        <v>Themison overthrows Eretria</v>
      </c>
      <c r="F651" t="str">
        <f t="shared" si="31"/>
        <v/>
      </c>
      <c r="H651" t="b">
        <f t="shared" si="32"/>
        <v>0</v>
      </c>
      <c r="J651" s="3" t="str">
        <v>378</v>
      </c>
      <c r="K651" s="4" t="str">
        <v>Themison overthrows Eretria</v>
      </c>
      <c r="P651" t="str">
        <v>383</v>
      </c>
      <c r="Q651" t="str">
        <v>Potidaea leaves the Chalcidian League</v>
      </c>
    </row>
    <row r="652" spans="1:17" x14ac:dyDescent="0.25">
      <c r="A652" t="s">
        <v>651</v>
      </c>
      <c r="B652" t="str" cm="1">
        <f t="array" ref="B652">INDEX(_xlfn.TEXTSPLIT(A652, " "), 1)</f>
        <v>377</v>
      </c>
      <c r="C652" t="str" cm="1">
        <f t="array" ref="C652">INDEX(_xlfn.TEXTSPLIT(B652, "-"), 1)</f>
        <v>377</v>
      </c>
      <c r="D652" t="str" cm="1">
        <f t="array" ref="D652">IFERROR(INDEX(_xlfn.TEXTSPLIT(B652, "-"), 2), "")</f>
        <v/>
      </c>
      <c r="E652" t="str">
        <f t="shared" si="30"/>
        <v>The Boeotian League is refounded by Thebes</v>
      </c>
      <c r="F652" t="str">
        <f t="shared" si="31"/>
        <v/>
      </c>
      <c r="H652" t="b">
        <f t="shared" si="32"/>
        <v>0</v>
      </c>
      <c r="J652" s="3" t="str">
        <v>377</v>
      </c>
      <c r="K652" s="4" t="str">
        <v>The Boeotian League is refounded by Thebes</v>
      </c>
      <c r="P652" t="str">
        <v>382</v>
      </c>
      <c r="Q652" t="str">
        <v>Thebes is overthrown by Leontiades and Archias</v>
      </c>
    </row>
    <row r="653" spans="1:17" x14ac:dyDescent="0.25">
      <c r="A653" t="s">
        <v>652</v>
      </c>
      <c r="B653" t="str" cm="1">
        <f t="array" ref="B653">INDEX(_xlfn.TEXTSPLIT(A653, " "), 1)</f>
        <v>376</v>
      </c>
      <c r="C653" t="str" cm="1">
        <f t="array" ref="C653">INDEX(_xlfn.TEXTSPLIT(B653, "-"), 1)</f>
        <v>376</v>
      </c>
      <c r="D653" t="str" cm="1">
        <f t="array" ref="D653">IFERROR(INDEX(_xlfn.TEXTSPLIT(B653, "-"), 2), "")</f>
        <v/>
      </c>
      <c r="E653" t="str">
        <f t="shared" si="30"/>
        <v>Abdera is sacked by the Triballi and Maroneia</v>
      </c>
      <c r="F653" t="str">
        <f t="shared" si="31"/>
        <v/>
      </c>
      <c r="H653" t="b">
        <f t="shared" si="32"/>
        <v>0</v>
      </c>
      <c r="J653" s="3" t="str">
        <v>376</v>
      </c>
      <c r="K653" s="4" t="str">
        <v>Abdera is sacked by the Triballi and Maroneia</v>
      </c>
      <c r="P653" t="str">
        <v>382</v>
      </c>
      <c r="Q653" t="str">
        <v>Thebes is impressed into the Peloponnesian League</v>
      </c>
    </row>
    <row r="654" spans="1:17" x14ac:dyDescent="0.25">
      <c r="A654" t="s">
        <v>653</v>
      </c>
      <c r="B654" t="str" cm="1">
        <f t="array" ref="B654">INDEX(_xlfn.TEXTSPLIT(A654, " "), 1)</f>
        <v>376</v>
      </c>
      <c r="C654" t="str" cm="1">
        <f t="array" ref="C654">INDEX(_xlfn.TEXTSPLIT(B654, "-"), 1)</f>
        <v>376</v>
      </c>
      <c r="D654" t="str" cm="1">
        <f t="array" ref="D654">IFERROR(INDEX(_xlfn.TEXTSPLIT(B654, "-"), 2), "")</f>
        <v/>
      </c>
      <c r="E654" t="str">
        <f t="shared" si="30"/>
        <v>Thespiae and the rest of Boeotia are liberated and join the Boeotian League</v>
      </c>
      <c r="F654" t="str">
        <f t="shared" si="31"/>
        <v/>
      </c>
      <c r="H654" t="b">
        <f t="shared" si="32"/>
        <v>0</v>
      </c>
      <c r="J654" s="3" t="str">
        <v>376</v>
      </c>
      <c r="K654" s="4" t="str">
        <v>Thespiae and the rest of Boeotia are liberated and join the Boeotian League</v>
      </c>
      <c r="P654" t="str">
        <v>380</v>
      </c>
      <c r="Q654" t="str">
        <v>Sparta besieges Phlius</v>
      </c>
    </row>
    <row r="655" spans="1:17" x14ac:dyDescent="0.25">
      <c r="A655" t="s">
        <v>654</v>
      </c>
      <c r="B655" t="str" cm="1">
        <f t="array" ref="B655">INDEX(_xlfn.TEXTSPLIT(A655, " "), 1)</f>
        <v>375</v>
      </c>
      <c r="C655" t="str" cm="1">
        <f t="array" ref="C655">INDEX(_xlfn.TEXTSPLIT(B655, "-"), 1)</f>
        <v>375</v>
      </c>
      <c r="D655" t="str" cm="1">
        <f t="array" ref="D655">IFERROR(INDEX(_xlfn.TEXTSPLIT(B655, "-"), 2), "")</f>
        <v/>
      </c>
      <c r="E655" t="str">
        <f t="shared" si="30"/>
        <v>The Acarnanian League defects from the Peloponnesian League and joins the Delian League</v>
      </c>
      <c r="F655" t="str">
        <f t="shared" si="31"/>
        <v/>
      </c>
      <c r="H655" t="b">
        <f t="shared" si="32"/>
        <v>0</v>
      </c>
      <c r="J655" s="3" t="str">
        <v>375</v>
      </c>
      <c r="K655" s="4" t="str">
        <v>The Acarnanian League defects from the Peloponnesian League and joins the Delian League</v>
      </c>
      <c r="P655" t="str">
        <v>380</v>
      </c>
      <c r="Q655" t="str">
        <v>Makedonia recaptures their former territory</v>
      </c>
    </row>
    <row r="656" spans="1:17" x14ac:dyDescent="0.25">
      <c r="A656" t="s">
        <v>655</v>
      </c>
      <c r="B656" t="str" cm="1">
        <f t="array" ref="B656">INDEX(_xlfn.TEXTSPLIT(A656, " "), 1)</f>
        <v>375</v>
      </c>
      <c r="C656" t="str" cm="1">
        <f t="array" ref="C656">INDEX(_xlfn.TEXTSPLIT(B656, "-"), 1)</f>
        <v>375</v>
      </c>
      <c r="D656" t="str" cm="1">
        <f t="array" ref="D656">IFERROR(INDEX(_xlfn.TEXTSPLIT(B656, "-"), 2), "")</f>
        <v/>
      </c>
      <c r="E656" t="str">
        <f t="shared" si="30"/>
        <v>Chalcidian League is reestablished by Olynthus and joins the Delian League</v>
      </c>
      <c r="F656" t="str">
        <f t="shared" si="31"/>
        <v/>
      </c>
      <c r="H656" t="b">
        <f t="shared" si="32"/>
        <v>0</v>
      </c>
      <c r="J656" s="3" t="str">
        <v>375</v>
      </c>
      <c r="K656" s="4" t="str">
        <v>Chalcidian League is reestablished by Olynthus and joins the Delian League</v>
      </c>
      <c r="P656" t="str">
        <v>379</v>
      </c>
      <c r="Q656" t="str">
        <v>Kroton is annexed by Dionysius</v>
      </c>
    </row>
    <row r="657" spans="1:17" x14ac:dyDescent="0.25">
      <c r="A657" t="s">
        <v>656</v>
      </c>
      <c r="B657" t="str" cm="1">
        <f t="array" ref="B657">INDEX(_xlfn.TEXTSPLIT(A657, " "), 1)</f>
        <v>373</v>
      </c>
      <c r="C657" t="str" cm="1">
        <f t="array" ref="C657">INDEX(_xlfn.TEXTSPLIT(B657, "-"), 1)</f>
        <v>373</v>
      </c>
      <c r="D657" t="str" cm="1">
        <f t="array" ref="D657">IFERROR(INDEX(_xlfn.TEXTSPLIT(B657, "-"), 2), "")</f>
        <v/>
      </c>
      <c r="E657" t="str">
        <f t="shared" si="30"/>
        <v>Kerkyra is besieged by Sparta</v>
      </c>
      <c r="F657" t="str">
        <f t="shared" si="31"/>
        <v/>
      </c>
      <c r="H657" t="b">
        <f t="shared" si="32"/>
        <v>0</v>
      </c>
      <c r="J657" s="3" t="str">
        <v>373</v>
      </c>
      <c r="K657" s="4" t="str">
        <v>Kerkyra is besieged by Sparta</v>
      </c>
      <c r="P657" t="str">
        <v>379</v>
      </c>
      <c r="Q657" t="str">
        <v>Phlius is impressed into the Peloponnesian League</v>
      </c>
    </row>
    <row r="658" spans="1:17" x14ac:dyDescent="0.25">
      <c r="A658" t="s">
        <v>657</v>
      </c>
      <c r="B658" t="str" cm="1">
        <f t="array" ref="B658">INDEX(_xlfn.TEXTSPLIT(A658, " "), 1)</f>
        <v>371</v>
      </c>
      <c r="C658" t="str" cm="1">
        <f t="array" ref="C658">INDEX(_xlfn.TEXTSPLIT(B658, "-"), 1)</f>
        <v>371</v>
      </c>
      <c r="D658" t="str" cm="1">
        <f t="array" ref="D658">IFERROR(INDEX(_xlfn.TEXTSPLIT(B658, "-"), 2), "")</f>
        <v/>
      </c>
      <c r="E658" t="str">
        <f t="shared" si="30"/>
        <v>Sparta leaves Kerkyra</v>
      </c>
      <c r="F658" t="str">
        <f t="shared" si="31"/>
        <v/>
      </c>
      <c r="H658" t="b">
        <f t="shared" si="32"/>
        <v>0</v>
      </c>
      <c r="J658" s="3" t="str">
        <v>371</v>
      </c>
      <c r="K658" s="4" t="str">
        <v>Sparta leaves Kerkyra</v>
      </c>
      <c r="P658" t="str">
        <v>379</v>
      </c>
      <c r="Q658" t="str">
        <v>The Chalcidian League is disbanded and its former members are impressed into the Peloponnesian League and Potidaea and Korinth also join the league</v>
      </c>
    </row>
    <row r="659" spans="1:17" x14ac:dyDescent="0.25">
      <c r="A659" t="s">
        <v>658</v>
      </c>
      <c r="B659" t="str" cm="1">
        <f t="array" ref="B659">INDEX(_xlfn.TEXTSPLIT(A659, " "), 1)</f>
        <v>370</v>
      </c>
      <c r="C659" t="str" cm="1">
        <f t="array" ref="C659">INDEX(_xlfn.TEXTSPLIT(B659, "-"), 1)</f>
        <v>370</v>
      </c>
      <c r="D659" t="str" cm="1">
        <f t="array" ref="D659">IFERROR(INDEX(_xlfn.TEXTSPLIT(B659, "-"), 2), "")</f>
        <v/>
      </c>
      <c r="E659" t="str">
        <f t="shared" si="30"/>
        <v>Gythium is occupied by Thebes</v>
      </c>
      <c r="F659" t="str">
        <f t="shared" si="31"/>
        <v/>
      </c>
      <c r="H659" t="b">
        <f t="shared" si="32"/>
        <v>0</v>
      </c>
      <c r="J659" s="3" t="str">
        <v>370</v>
      </c>
      <c r="K659" s="4" t="str">
        <v>Gythium is occupied by Thebes</v>
      </c>
      <c r="P659" t="str">
        <v>379</v>
      </c>
      <c r="Q659" t="str">
        <v>Leontiades and Archias are overthrown and Thebes leaves the Peloponnesian League</v>
      </c>
    </row>
    <row r="660" spans="1:17" x14ac:dyDescent="0.25">
      <c r="A660" t="s">
        <v>659</v>
      </c>
      <c r="B660" t="str" cm="1">
        <f t="array" ref="B660">INDEX(_xlfn.TEXTSPLIT(A660, " "), 1)</f>
        <v>370</v>
      </c>
      <c r="C660" t="str" cm="1">
        <f t="array" ref="C660">INDEX(_xlfn.TEXTSPLIT(B660, "-"), 1)</f>
        <v>370</v>
      </c>
      <c r="D660" t="str" cm="1">
        <f t="array" ref="D660">IFERROR(INDEX(_xlfn.TEXTSPLIT(B660, "-"), 2), "")</f>
        <v/>
      </c>
      <c r="E660" t="str">
        <f t="shared" si="30"/>
        <v>Heraclea Sintica is founded by Makedonia</v>
      </c>
      <c r="F660" t="str">
        <f t="shared" si="31"/>
        <v/>
      </c>
      <c r="H660" t="b">
        <f t="shared" si="32"/>
        <v>0</v>
      </c>
      <c r="J660" s="3" t="str">
        <v>370</v>
      </c>
      <c r="K660" s="4" t="str">
        <v>Heraclea Sintica is founded by Makedonia</v>
      </c>
      <c r="P660" t="str">
        <v>379</v>
      </c>
      <c r="Q660" t="str">
        <v>Sparta occupies Thespiae</v>
      </c>
    </row>
    <row r="661" spans="1:17" x14ac:dyDescent="0.25">
      <c r="A661" t="s">
        <v>660</v>
      </c>
      <c r="B661" t="str" cm="1">
        <f t="array" ref="B661">INDEX(_xlfn.TEXTSPLIT(A661, " "), 1)</f>
        <v>369</v>
      </c>
      <c r="C661" t="str" cm="1">
        <f t="array" ref="C661">INDEX(_xlfn.TEXTSPLIT(B661, "-"), 1)</f>
        <v>369</v>
      </c>
      <c r="D661" t="str" cm="1">
        <f t="array" ref="D661">IFERROR(INDEX(_xlfn.TEXTSPLIT(B661, "-"), 2), "")</f>
        <v/>
      </c>
      <c r="E661" t="str">
        <f t="shared" si="30"/>
        <v>Korinth is overthrown by Timophanes</v>
      </c>
      <c r="F661" t="str">
        <f t="shared" si="31"/>
        <v/>
      </c>
      <c r="H661" t="b">
        <f t="shared" si="32"/>
        <v>0</v>
      </c>
      <c r="J661" s="3" t="str">
        <v>369</v>
      </c>
      <c r="K661" s="4" t="str">
        <v>Korinth is overthrown by Timophanes</v>
      </c>
      <c r="P661" t="str">
        <v>378</v>
      </c>
      <c r="Q661" t="str">
        <v>Themison overthrows Eretria</v>
      </c>
    </row>
    <row r="662" spans="1:17" x14ac:dyDescent="0.25">
      <c r="A662" t="s">
        <v>661</v>
      </c>
      <c r="B662" t="str" cm="1">
        <f t="array" ref="B662">INDEX(_xlfn.TEXTSPLIT(A662, " "), 1)</f>
        <v>368</v>
      </c>
      <c r="C662" t="str" cm="1">
        <f t="array" ref="C662">INDEX(_xlfn.TEXTSPLIT(B662, "-"), 1)</f>
        <v>368</v>
      </c>
      <c r="D662" t="str" cm="1">
        <f t="array" ref="D662">IFERROR(INDEX(_xlfn.TEXTSPLIT(B662, "-"), 2), "")</f>
        <v/>
      </c>
      <c r="E662" t="str">
        <f t="shared" si="30"/>
        <v>Aetolian League is founded</v>
      </c>
      <c r="F662" t="str">
        <f t="shared" si="31"/>
        <v/>
      </c>
      <c r="H662" t="b">
        <f t="shared" si="32"/>
        <v>0</v>
      </c>
      <c r="J662" s="3" t="str">
        <v>368</v>
      </c>
      <c r="K662" s="4" t="str">
        <v>Aetolian League is founded</v>
      </c>
      <c r="P662" t="str">
        <v>377</v>
      </c>
      <c r="Q662" t="str">
        <v>The Boeotian League is refounded by Thebes</v>
      </c>
    </row>
    <row r="663" spans="1:17" x14ac:dyDescent="0.25">
      <c r="A663" t="s">
        <v>662</v>
      </c>
      <c r="B663" t="str" cm="1">
        <f t="array" ref="B663">INDEX(_xlfn.TEXTSPLIT(A663, " "), 1)</f>
        <v>367</v>
      </c>
      <c r="C663" t="str" cm="1">
        <f t="array" ref="C663">INDEX(_xlfn.TEXTSPLIT(B663, "-"), 1)</f>
        <v>367</v>
      </c>
      <c r="D663" t="str" cm="1">
        <f t="array" ref="D663">IFERROR(INDEX(_xlfn.TEXTSPLIT(B663, "-"), 2), "")</f>
        <v/>
      </c>
      <c r="E663" t="str">
        <f t="shared" si="30"/>
        <v>Daparria is annexed by Dardania</v>
      </c>
      <c r="F663" t="str">
        <f t="shared" si="31"/>
        <v/>
      </c>
      <c r="H663" t="b">
        <f t="shared" si="32"/>
        <v>0</v>
      </c>
      <c r="J663" s="3" t="str">
        <v>367</v>
      </c>
      <c r="K663" s="4" t="str">
        <v>Daparria is annexed by Dardania</v>
      </c>
      <c r="P663" t="str">
        <v>376</v>
      </c>
      <c r="Q663" t="str">
        <v>Abdera is sacked by the Triballi and Maroneia</v>
      </c>
    </row>
    <row r="664" spans="1:17" x14ac:dyDescent="0.25">
      <c r="A664" t="s">
        <v>663</v>
      </c>
      <c r="B664" t="str" cm="1">
        <f t="array" ref="B664">INDEX(_xlfn.TEXTSPLIT(A664, " "), 1)</f>
        <v>367</v>
      </c>
      <c r="C664" t="str" cm="1">
        <f t="array" ref="C664">INDEX(_xlfn.TEXTSPLIT(B664, "-"), 1)</f>
        <v>367</v>
      </c>
      <c r="D664" t="str" cm="1">
        <f t="array" ref="D664">IFERROR(INDEX(_xlfn.TEXTSPLIT(B664, "-"), 2), "")</f>
        <v/>
      </c>
      <c r="E664" t="str">
        <f t="shared" si="30"/>
        <v>Kroton is annexed by Bruttian League</v>
      </c>
      <c r="F664" t="str">
        <f t="shared" si="31"/>
        <v/>
      </c>
      <c r="H664" t="b">
        <f t="shared" si="32"/>
        <v>0</v>
      </c>
      <c r="J664" s="3" t="str">
        <v>367</v>
      </c>
      <c r="K664" s="4" t="str">
        <v>Kroton is annexed by Bruttian League</v>
      </c>
      <c r="P664" t="str">
        <v>376</v>
      </c>
      <c r="Q664" t="str">
        <v>Thespiae and the rest of Boeotia are liberated and join the Boeotian League</v>
      </c>
    </row>
    <row r="665" spans="1:17" x14ac:dyDescent="0.25">
      <c r="A665" t="s">
        <v>664</v>
      </c>
      <c r="B665" t="str" cm="1">
        <f t="array" ref="B665">INDEX(_xlfn.TEXTSPLIT(A665, " "), 1)</f>
        <v>366</v>
      </c>
      <c r="C665" t="str" cm="1">
        <f t="array" ref="C665">INDEX(_xlfn.TEXTSPLIT(B665, "-"), 1)</f>
        <v>366</v>
      </c>
      <c r="D665" t="str" cm="1">
        <f t="array" ref="D665">IFERROR(INDEX(_xlfn.TEXTSPLIT(B665, "-"), 2), "")</f>
        <v/>
      </c>
      <c r="E665" t="str">
        <f t="shared" si="30"/>
        <v>Opus declares independence from Athens with the help of Themison</v>
      </c>
      <c r="F665" t="str">
        <f t="shared" si="31"/>
        <v/>
      </c>
      <c r="H665" t="b">
        <f t="shared" si="32"/>
        <v>0</v>
      </c>
      <c r="J665" s="3" t="str">
        <v>366</v>
      </c>
      <c r="K665" s="4" t="str">
        <v>Opus declares independence from Athens with the help of Themison</v>
      </c>
      <c r="P665" t="str">
        <v>375</v>
      </c>
      <c r="Q665" t="str">
        <v>The Acarnanian League defects from the Peloponnesian League and joins the Delian League</v>
      </c>
    </row>
    <row r="666" spans="1:17" x14ac:dyDescent="0.25">
      <c r="A666" t="s">
        <v>665</v>
      </c>
      <c r="B666" t="str" cm="1">
        <f t="array" ref="B666">INDEX(_xlfn.TEXTSPLIT(A666, " "), 1)</f>
        <v>365</v>
      </c>
      <c r="C666" t="str" cm="1">
        <f t="array" ref="C666">INDEX(_xlfn.TEXTSPLIT(B666, "-"), 1)</f>
        <v>365</v>
      </c>
      <c r="D666" t="str" cm="1">
        <f t="array" ref="D666">IFERROR(INDEX(_xlfn.TEXTSPLIT(B666, "-"), 2), "")</f>
        <v/>
      </c>
      <c r="E666" t="str">
        <f t="shared" si="30"/>
        <v>Opus requests Thebes to protect them from Athens and sends a garrison. Opus is impressed into the Boeotian League</v>
      </c>
      <c r="F666" t="str">
        <f t="shared" si="31"/>
        <v/>
      </c>
      <c r="H666" t="b">
        <f t="shared" si="32"/>
        <v>0</v>
      </c>
      <c r="J666" s="3" t="str">
        <v>365</v>
      </c>
      <c r="K666" s="4" t="str">
        <v>Opus requests Thebes to protect them from Athens and sends a garrison. Opus is impressed into the Boeotian League</v>
      </c>
      <c r="P666" t="str">
        <v>375</v>
      </c>
      <c r="Q666" t="str">
        <v>Chalcidian League is reestablished by Olynthus and joins the Delian League</v>
      </c>
    </row>
    <row r="667" spans="1:17" x14ac:dyDescent="0.25">
      <c r="A667" t="s">
        <v>666</v>
      </c>
      <c r="B667" t="str" cm="1">
        <f t="array" ref="B667">INDEX(_xlfn.TEXTSPLIT(A667, " "), 1)</f>
        <v>364</v>
      </c>
      <c r="C667" t="str" cm="1">
        <f t="array" ref="C667">INDEX(_xlfn.TEXTSPLIT(B667, "-"), 1)</f>
        <v>364</v>
      </c>
      <c r="D667" t="str" cm="1">
        <f t="array" ref="D667">IFERROR(INDEX(_xlfn.TEXTSPLIT(B667, "-"), 2), "")</f>
        <v/>
      </c>
      <c r="E667" t="str">
        <f t="shared" si="30"/>
        <v>Timophanes is assassinated</v>
      </c>
      <c r="F667" t="str">
        <f t="shared" si="31"/>
        <v/>
      </c>
      <c r="H667" t="b">
        <f t="shared" si="32"/>
        <v>0</v>
      </c>
      <c r="J667" s="3" t="str">
        <v>364</v>
      </c>
      <c r="K667" s="4" t="str">
        <v>Timophanes is assassinated</v>
      </c>
      <c r="P667" t="str">
        <v>373</v>
      </c>
      <c r="Q667" t="str">
        <v>Kerkyra is besieged by Sparta</v>
      </c>
    </row>
    <row r="668" spans="1:17" x14ac:dyDescent="0.25">
      <c r="A668" t="s">
        <v>667</v>
      </c>
      <c r="B668" t="str" cm="1">
        <f t="array" ref="B668">INDEX(_xlfn.TEXTSPLIT(A668, " "), 1)</f>
        <v>364</v>
      </c>
      <c r="C668" t="str" cm="1">
        <f t="array" ref="C668">INDEX(_xlfn.TEXTSPLIT(B668, "-"), 1)</f>
        <v>364</v>
      </c>
      <c r="D668" t="str" cm="1">
        <f t="array" ref="D668">IFERROR(INDEX(_xlfn.TEXTSPLIT(B668, "-"), 2), "")</f>
        <v/>
      </c>
      <c r="E668" t="str">
        <f t="shared" si="30"/>
        <v>Orchmenus leaves the Boeotian League and is subsequently sieged by Thebes</v>
      </c>
      <c r="F668" t="str">
        <f t="shared" si="31"/>
        <v/>
      </c>
      <c r="H668" t="b">
        <f t="shared" si="32"/>
        <v>0</v>
      </c>
      <c r="J668" s="3" t="str">
        <v>364</v>
      </c>
      <c r="K668" s="4" t="str">
        <v>Orchmenus leaves the Boeotian League and is subsequently sieged by Thebes</v>
      </c>
      <c r="P668" t="str">
        <v>371</v>
      </c>
      <c r="Q668" t="str">
        <v>Sparta leaves Kerkyra</v>
      </c>
    </row>
    <row r="669" spans="1:17" x14ac:dyDescent="0.25">
      <c r="A669" t="s">
        <v>668</v>
      </c>
      <c r="B669" t="str" cm="1">
        <f t="array" ref="B669">INDEX(_xlfn.TEXTSPLIT(A669, " "), 1)</f>
        <v>363</v>
      </c>
      <c r="C669" t="str" cm="1">
        <f t="array" ref="C669">INDEX(_xlfn.TEXTSPLIT(B669, "-"), 1)</f>
        <v>363</v>
      </c>
      <c r="D669" t="str" cm="1">
        <f t="array" ref="D669">IFERROR(INDEX(_xlfn.TEXTSPLIT(B669, "-"), 2), "")</f>
        <v/>
      </c>
      <c r="E669" t="str">
        <f t="shared" si="30"/>
        <v>Orchmenus is impressed into the Boeotian League</v>
      </c>
      <c r="F669" t="str">
        <f t="shared" si="31"/>
        <v/>
      </c>
      <c r="H669" t="b">
        <f t="shared" si="32"/>
        <v>0</v>
      </c>
      <c r="J669" s="3" t="str">
        <v>363</v>
      </c>
      <c r="K669" s="4" t="str">
        <v>Orchmenus is impressed into the Boeotian League</v>
      </c>
      <c r="P669" t="str">
        <v>370</v>
      </c>
      <c r="Q669" t="str">
        <v>Gythium is occupied by Thebes</v>
      </c>
    </row>
    <row r="670" spans="1:17" x14ac:dyDescent="0.25">
      <c r="A670" t="s">
        <v>669</v>
      </c>
      <c r="B670" t="str" cm="1">
        <f t="array" ref="B670">INDEX(_xlfn.TEXTSPLIT(A670, " "), 1)</f>
        <v>363</v>
      </c>
      <c r="C670" t="str" cm="1">
        <f t="array" ref="C670">INDEX(_xlfn.TEXTSPLIT(B670, "-"), 1)</f>
        <v>363</v>
      </c>
      <c r="D670" t="str" cm="1">
        <f t="array" ref="D670">IFERROR(INDEX(_xlfn.TEXTSPLIT(B670, "-"), 2), "")</f>
        <v/>
      </c>
      <c r="E670" t="str">
        <f t="shared" si="30"/>
        <v>Pydna is impressed into the Delian League</v>
      </c>
      <c r="F670" t="str">
        <f t="shared" si="31"/>
        <v/>
      </c>
      <c r="H670" t="b">
        <f t="shared" si="32"/>
        <v>0</v>
      </c>
      <c r="J670" s="3" t="str">
        <v>363</v>
      </c>
      <c r="K670" s="4" t="str">
        <v>Pydna is impressed into the Delian League</v>
      </c>
      <c r="P670" t="str">
        <v>370</v>
      </c>
      <c r="Q670" t="str">
        <v>Heraclea Sintica is founded by Makedonia</v>
      </c>
    </row>
    <row r="671" spans="1:17" x14ac:dyDescent="0.25">
      <c r="A671" t="s">
        <v>670</v>
      </c>
      <c r="B671" t="str" cm="1">
        <f t="array" ref="B671">INDEX(_xlfn.TEXTSPLIT(A671, " "), 1)</f>
        <v>362</v>
      </c>
      <c r="C671" t="str" cm="1">
        <f t="array" ref="C671">INDEX(_xlfn.TEXTSPLIT(B671, "-"), 1)</f>
        <v>362</v>
      </c>
      <c r="D671" t="str" cm="1">
        <f t="array" ref="D671">IFERROR(INDEX(_xlfn.TEXTSPLIT(B671, "-"), 2), "")</f>
        <v/>
      </c>
      <c r="E671" t="str">
        <f t="shared" si="30"/>
        <v>Themison dies and is succeeded by Plutarch</v>
      </c>
      <c r="F671" t="str">
        <f t="shared" si="31"/>
        <v/>
      </c>
      <c r="H671" t="b">
        <f t="shared" si="32"/>
        <v>0</v>
      </c>
      <c r="J671" s="3" t="str">
        <v>362</v>
      </c>
      <c r="K671" s="4" t="str">
        <v>Themison dies and is succeeded by Plutarch</v>
      </c>
      <c r="P671" t="str">
        <v>369</v>
      </c>
      <c r="Q671" t="str">
        <v>Korinth is overthrown by Timophanes</v>
      </c>
    </row>
    <row r="672" spans="1:17" x14ac:dyDescent="0.25">
      <c r="A672" t="s">
        <v>671</v>
      </c>
      <c r="B672" t="str" cm="1">
        <f t="array" ref="B672">INDEX(_xlfn.TEXTSPLIT(A672, " "), 1)</f>
        <v>361</v>
      </c>
      <c r="C672" t="str" cm="1">
        <f t="array" ref="C672">INDEX(_xlfn.TEXTSPLIT(B672, "-"), 1)</f>
        <v>361</v>
      </c>
      <c r="D672" t="str" cm="1">
        <f t="array" ref="D672">IFERROR(INDEX(_xlfn.TEXTSPLIT(B672, "-"), 2), "")</f>
        <v/>
      </c>
      <c r="E672" t="str">
        <f t="shared" si="30"/>
        <v>Potidaea and Torone are impressed into the Delian League and become Athenian Cluerchies</v>
      </c>
      <c r="F672" t="str">
        <f t="shared" si="31"/>
        <v/>
      </c>
      <c r="H672" t="b">
        <f t="shared" si="32"/>
        <v>0</v>
      </c>
      <c r="J672" s="3" t="str">
        <v>361</v>
      </c>
      <c r="K672" s="4" t="str">
        <v>Potidaea and Torone are impressed into the Delian League and become Athenian Cluerchies</v>
      </c>
      <c r="P672" t="str">
        <v>368</v>
      </c>
      <c r="Q672" t="str">
        <v>Aetolian League is founded</v>
      </c>
    </row>
    <row r="673" spans="1:17" x14ac:dyDescent="0.25">
      <c r="A673" t="s">
        <v>672</v>
      </c>
      <c r="B673" t="str" cm="1">
        <f t="array" ref="B673">INDEX(_xlfn.TEXTSPLIT(A673, " "), 1)</f>
        <v>360</v>
      </c>
      <c r="C673" t="str" cm="1">
        <f t="array" ref="C673">INDEX(_xlfn.TEXTSPLIT(B673, "-"), 1)</f>
        <v>360</v>
      </c>
      <c r="D673" t="str" cm="1">
        <f t="array" ref="D673">IFERROR(INDEX(_xlfn.TEXTSPLIT(B673, "-"), 2), "")</f>
        <v/>
      </c>
      <c r="E673" t="str">
        <f t="shared" si="30"/>
        <v>Tauromenion overthrows the mercenaries and falls under the tyranny of Andromache</v>
      </c>
      <c r="F673" t="str">
        <f t="shared" si="31"/>
        <v/>
      </c>
      <c r="H673" t="b">
        <f t="shared" si="32"/>
        <v>0</v>
      </c>
      <c r="J673" s="3" t="str">
        <v>360</v>
      </c>
      <c r="K673" s="4" t="str">
        <v>Tauromenion overthrows the mercenaries and falls under the tyranny of Andromache</v>
      </c>
      <c r="P673" t="str">
        <v>367</v>
      </c>
      <c r="Q673" t="str">
        <v>Daparria is annexed by Dardania</v>
      </c>
    </row>
    <row r="674" spans="1:17" x14ac:dyDescent="0.25">
      <c r="A674" t="s">
        <v>673</v>
      </c>
      <c r="B674" t="str" cm="1">
        <f t="array" ref="B674">INDEX(_xlfn.TEXTSPLIT(A674, " "), 1)</f>
        <v>360</v>
      </c>
      <c r="C674" t="str" cm="1">
        <f t="array" ref="C674">INDEX(_xlfn.TEXTSPLIT(B674, "-"), 1)</f>
        <v>360</v>
      </c>
      <c r="D674" t="str" cm="1">
        <f t="array" ref="D674">IFERROR(INDEX(_xlfn.TEXTSPLIT(B674, "-"), 2), "")</f>
        <v/>
      </c>
      <c r="E674" t="str">
        <f t="shared" si="30"/>
        <v>Illios is overthrown by Charidemos</v>
      </c>
      <c r="F674" t="str">
        <f t="shared" si="31"/>
        <v/>
      </c>
      <c r="H674" t="b">
        <f t="shared" si="32"/>
        <v>0</v>
      </c>
      <c r="J674" s="3" t="str">
        <v>360</v>
      </c>
      <c r="K674" s="4" t="str">
        <v>Illios is overthrown by Charidemos</v>
      </c>
      <c r="P674" t="str">
        <v>367</v>
      </c>
      <c r="Q674" t="str">
        <v>Kroton is annexed by Bruttian League</v>
      </c>
    </row>
    <row r="675" spans="1:17" x14ac:dyDescent="0.25">
      <c r="A675" t="s">
        <v>674</v>
      </c>
      <c r="B675" t="str" cm="1">
        <f t="array" ref="B675">INDEX(_xlfn.TEXTSPLIT(A675, " "), 1)</f>
        <v>360</v>
      </c>
      <c r="C675" t="str" cm="1">
        <f t="array" ref="C675">INDEX(_xlfn.TEXTSPLIT(B675, "-"), 1)</f>
        <v>360</v>
      </c>
      <c r="D675" t="str" cm="1">
        <f t="array" ref="D675">IFERROR(INDEX(_xlfn.TEXTSPLIT(B675, "-"), 2), "")</f>
        <v/>
      </c>
      <c r="E675" t="str">
        <f t="shared" si="30"/>
        <v>Abydos is overthrown by Iphiades</v>
      </c>
      <c r="F675" t="str">
        <f t="shared" si="31"/>
        <v/>
      </c>
      <c r="H675" t="b">
        <f t="shared" si="32"/>
        <v>0</v>
      </c>
      <c r="J675" s="3" t="str">
        <v>360</v>
      </c>
      <c r="K675" s="4" t="str">
        <v>Abydos is overthrown by Iphiades</v>
      </c>
      <c r="P675" t="str">
        <v>366</v>
      </c>
      <c r="Q675" t="str">
        <v>Opus declares independence from Athens with the help of Themison</v>
      </c>
    </row>
    <row r="676" spans="1:17" x14ac:dyDescent="0.25">
      <c r="A676" t="s">
        <v>675</v>
      </c>
      <c r="B676" t="str" cm="1">
        <f t="array" ref="B676">INDEX(_xlfn.TEXTSPLIT(A676, " "), 1)</f>
        <v>359</v>
      </c>
      <c r="C676" t="str" cm="1">
        <f t="array" ref="C676">INDEX(_xlfn.TEXTSPLIT(B676, "-"), 1)</f>
        <v>359</v>
      </c>
      <c r="D676" t="str" cm="1">
        <f t="array" ref="D676">IFERROR(INDEX(_xlfn.TEXTSPLIT(B676, "-"), 2), "")</f>
        <v/>
      </c>
      <c r="E676" t="str">
        <f t="shared" si="30"/>
        <v>Charidemos is overthrown by Illios</v>
      </c>
      <c r="F676" t="str">
        <f t="shared" si="31"/>
        <v/>
      </c>
      <c r="H676" t="b">
        <f t="shared" si="32"/>
        <v>0</v>
      </c>
      <c r="J676" s="3" t="str">
        <v>359</v>
      </c>
      <c r="K676" s="4" t="str">
        <v>Charidemos is overthrown by Illios</v>
      </c>
      <c r="P676" t="str">
        <v>365</v>
      </c>
      <c r="Q676" t="str">
        <v>Opus requests Thebes to protect them from Athens and sends a garrison. Opus is impressed into the Boeotian League</v>
      </c>
    </row>
    <row r="677" spans="1:17" x14ac:dyDescent="0.25">
      <c r="A677" t="s">
        <v>676</v>
      </c>
      <c r="B677" t="str" cm="1">
        <f t="array" ref="B677">INDEX(_xlfn.TEXTSPLIT(A677, " "), 1)</f>
        <v>359</v>
      </c>
      <c r="C677" t="str" cm="1">
        <f t="array" ref="C677">INDEX(_xlfn.TEXTSPLIT(B677, "-"), 1)</f>
        <v>359</v>
      </c>
      <c r="D677" t="str" cm="1">
        <f t="array" ref="D677">IFERROR(INDEX(_xlfn.TEXTSPLIT(B677, "-"), 2), "")</f>
        <v/>
      </c>
      <c r="E677" t="str">
        <f t="shared" si="30"/>
        <v>Dardania annexes Lake Ohrid and Upper Macedonia</v>
      </c>
      <c r="F677" t="str">
        <f t="shared" si="31"/>
        <v/>
      </c>
      <c r="H677" t="b">
        <f t="shared" si="32"/>
        <v>0</v>
      </c>
      <c r="J677" s="3" t="str">
        <v>359</v>
      </c>
      <c r="K677" s="4" t="str">
        <v>Dardania annexes Lake Ohrid and Upper Macedonia</v>
      </c>
      <c r="P677" t="str">
        <v>364</v>
      </c>
      <c r="Q677" t="str">
        <v>Timophanes is assassinated</v>
      </c>
    </row>
    <row r="678" spans="1:17" x14ac:dyDescent="0.25">
      <c r="A678" t="s">
        <v>677</v>
      </c>
      <c r="B678" t="str" cm="1">
        <f t="array" ref="B678">INDEX(_xlfn.TEXTSPLIT(A678, " "), 1)</f>
        <v>359</v>
      </c>
      <c r="C678" t="str" cm="1">
        <f t="array" ref="C678">INDEX(_xlfn.TEXTSPLIT(B678, "-"), 1)</f>
        <v>359</v>
      </c>
      <c r="D678" t="str" cm="1">
        <f t="array" ref="D678">IFERROR(INDEX(_xlfn.TEXTSPLIT(B678, "-"), 2), "")</f>
        <v/>
      </c>
      <c r="E678" t="str">
        <f t="shared" si="30"/>
        <v>Archelaus annexes Methone, Aegae and Pydna</v>
      </c>
      <c r="F678" t="str">
        <f t="shared" si="31"/>
        <v/>
      </c>
      <c r="H678" t="b">
        <f t="shared" si="32"/>
        <v>0</v>
      </c>
      <c r="J678" s="3" t="str">
        <v>359</v>
      </c>
      <c r="K678" s="4" t="str">
        <v>Archelaus annexes Methone, Aegae and Pydna</v>
      </c>
      <c r="P678" t="str">
        <v>364</v>
      </c>
      <c r="Q678" t="str">
        <v>Orchmenus leaves the Boeotian League and is subsequently sieged by Thebes</v>
      </c>
    </row>
    <row r="679" spans="1:17" x14ac:dyDescent="0.25">
      <c r="A679" t="s">
        <v>678</v>
      </c>
      <c r="B679" t="str" cm="1">
        <f t="array" ref="B679">INDEX(_xlfn.TEXTSPLIT(A679, " "), 1)</f>
        <v>358</v>
      </c>
      <c r="C679" t="str" cm="1">
        <f t="array" ref="C679">INDEX(_xlfn.TEXTSPLIT(B679, "-"), 1)</f>
        <v>358</v>
      </c>
      <c r="D679" t="str" cm="1">
        <f t="array" ref="D679">IFERROR(INDEX(_xlfn.TEXTSPLIT(B679, "-"), 2), "")</f>
        <v/>
      </c>
      <c r="E679" t="str">
        <f t="shared" si="30"/>
        <v>Archelaus is annexed by Makedonia</v>
      </c>
      <c r="F679" t="str">
        <f t="shared" si="31"/>
        <v/>
      </c>
      <c r="H679" t="b">
        <f t="shared" si="32"/>
        <v>0</v>
      </c>
      <c r="J679" s="3" t="str">
        <v>358</v>
      </c>
      <c r="K679" s="4" t="str">
        <v>Archelaus is annexed by Makedonia</v>
      </c>
      <c r="P679" t="str">
        <v>363</v>
      </c>
      <c r="Q679" t="str">
        <v>Orchmenus is impressed into the Boeotian League</v>
      </c>
    </row>
    <row r="680" spans="1:17" x14ac:dyDescent="0.25">
      <c r="A680" t="s">
        <v>679</v>
      </c>
      <c r="B680" t="str" cm="1">
        <f t="array" ref="B680">INDEX(_xlfn.TEXTSPLIT(A680, " "), 1)</f>
        <v>358</v>
      </c>
      <c r="C680" t="str" cm="1">
        <f t="array" ref="C680">INDEX(_xlfn.TEXTSPLIT(B680, "-"), 1)</f>
        <v>358</v>
      </c>
      <c r="D680" t="str" cm="1">
        <f t="array" ref="D680">IFERROR(INDEX(_xlfn.TEXTSPLIT(B680, "-"), 2), "")</f>
        <v/>
      </c>
      <c r="E680" t="str">
        <f t="shared" si="30"/>
        <v>Macedonia reannexes Lake Ohrid, Lynkestis and Upper Macedonia from Dardania</v>
      </c>
      <c r="F680" t="str">
        <f t="shared" si="31"/>
        <v/>
      </c>
      <c r="H680" t="b">
        <f t="shared" si="32"/>
        <v>0</v>
      </c>
      <c r="J680" s="3" t="str">
        <v>358</v>
      </c>
      <c r="K680" s="4" t="str">
        <v>Macedonia reannexes Lake Ohrid, Lynkestis and Upper Macedonia from Dardania</v>
      </c>
      <c r="P680" t="str">
        <v>363</v>
      </c>
      <c r="Q680" t="str">
        <v>Pydna is impressed into the Delian League</v>
      </c>
    </row>
    <row r="681" spans="1:17" x14ac:dyDescent="0.25">
      <c r="A681" t="s">
        <v>680</v>
      </c>
      <c r="B681" t="str" cm="1">
        <f t="array" ref="B681">INDEX(_xlfn.TEXTSPLIT(A681, " "), 1)</f>
        <v>358</v>
      </c>
      <c r="C681" t="str" cm="1">
        <f t="array" ref="C681">INDEX(_xlfn.TEXTSPLIT(B681, "-"), 1)</f>
        <v>358</v>
      </c>
      <c r="D681" t="str" cm="1">
        <f t="array" ref="D681">IFERROR(INDEX(_xlfn.TEXTSPLIT(B681, "-"), 2), "")</f>
        <v/>
      </c>
      <c r="E681" t="str">
        <f t="shared" si="30"/>
        <v>Makedonia annexes Paeonia</v>
      </c>
      <c r="F681" t="str">
        <f t="shared" si="31"/>
        <v/>
      </c>
      <c r="H681" t="b">
        <f t="shared" si="32"/>
        <v>0</v>
      </c>
      <c r="J681" s="3" t="str">
        <v>358</v>
      </c>
      <c r="K681" s="4" t="str">
        <v>Makedonia annexes Paeonia</v>
      </c>
      <c r="P681" t="str">
        <v>362</v>
      </c>
      <c r="Q681" t="str">
        <v>Themison dies and is succeeded by Plutarch</v>
      </c>
    </row>
    <row r="682" spans="1:17" x14ac:dyDescent="0.25">
      <c r="A682" t="s">
        <v>681</v>
      </c>
      <c r="B682" t="str" cm="1">
        <f t="array" ref="B682">INDEX(_xlfn.TEXTSPLIT(A682, " "), 1)</f>
        <v>357</v>
      </c>
      <c r="C682" t="str" cm="1">
        <f t="array" ref="C682">INDEX(_xlfn.TEXTSPLIT(B682, "-"), 1)</f>
        <v>357</v>
      </c>
      <c r="D682" t="str" cm="1">
        <f t="array" ref="D682">IFERROR(INDEX(_xlfn.TEXTSPLIT(B682, "-"), 2), "")</f>
        <v/>
      </c>
      <c r="E682" t="str">
        <f t="shared" si="30"/>
        <v>Social War Starts</v>
      </c>
      <c r="F682" t="str">
        <f t="shared" si="31"/>
        <v/>
      </c>
      <c r="H682" t="b">
        <f t="shared" si="32"/>
        <v>0</v>
      </c>
      <c r="J682" s="3" t="str">
        <v>357</v>
      </c>
      <c r="K682" s="4" t="str">
        <v>Social War Starts</v>
      </c>
      <c r="P682" t="str">
        <v>361</v>
      </c>
      <c r="Q682" t="str">
        <v>Potidaea and Torone are impressed into the Delian League and become Athenian Cluerchies</v>
      </c>
    </row>
    <row r="683" spans="1:17" x14ac:dyDescent="0.25">
      <c r="A683" t="s">
        <v>682</v>
      </c>
      <c r="B683" t="str" cm="1">
        <f t="array" ref="B683">INDEX(_xlfn.TEXTSPLIT(A683, " "), 1)</f>
        <v>357</v>
      </c>
      <c r="C683" t="str" cm="1">
        <f t="array" ref="C683">INDEX(_xlfn.TEXTSPLIT(B683, "-"), 1)</f>
        <v>357</v>
      </c>
      <c r="D683" t="str" cm="1">
        <f t="array" ref="D683">IFERROR(INDEX(_xlfn.TEXTSPLIT(B683, "-"), 2), "")</f>
        <v/>
      </c>
      <c r="E683" t="str">
        <f t="shared" si="30"/>
        <v>Kos, Khios, Rodos and Byzantium leave the Delian League</v>
      </c>
      <c r="F683" t="str">
        <f t="shared" si="31"/>
        <v/>
      </c>
      <c r="H683" t="b">
        <f t="shared" si="32"/>
        <v>0</v>
      </c>
      <c r="J683" s="3" t="str">
        <v>357</v>
      </c>
      <c r="K683" s="4" t="str">
        <v>Kos, Khios, Rodos and Byzantium leave the Delian League</v>
      </c>
      <c r="P683" t="str">
        <v>360</v>
      </c>
      <c r="Q683" t="str">
        <v>Tauromenion overthrows the mercenaries and falls under the tyranny of Andromache</v>
      </c>
    </row>
    <row r="684" spans="1:17" x14ac:dyDescent="0.25">
      <c r="A684" t="s">
        <v>683</v>
      </c>
      <c r="B684" t="str" cm="1">
        <f t="array" ref="B684">INDEX(_xlfn.TEXTSPLIT(A684, " "), 1)</f>
        <v>357</v>
      </c>
      <c r="C684" t="str" cm="1">
        <f t="array" ref="C684">INDEX(_xlfn.TEXTSPLIT(B684, "-"), 1)</f>
        <v>357</v>
      </c>
      <c r="D684" t="str" cm="1">
        <f t="array" ref="D684">IFERROR(INDEX(_xlfn.TEXTSPLIT(B684, "-"), 2), "")</f>
        <v/>
      </c>
      <c r="E684" t="str">
        <f t="shared" si="30"/>
        <v>Makedonia annexes Pydna and Amphipolis</v>
      </c>
      <c r="F684" t="str">
        <f t="shared" si="31"/>
        <v/>
      </c>
      <c r="H684" t="b">
        <f t="shared" si="32"/>
        <v>0</v>
      </c>
      <c r="J684" s="3" t="str">
        <v>357</v>
      </c>
      <c r="K684" s="4" t="str">
        <v>Makedonia annexes Pydna and Amphipolis</v>
      </c>
      <c r="P684" t="str">
        <v>360</v>
      </c>
      <c r="Q684" t="str">
        <v>Illios is overthrown by Charidemos</v>
      </c>
    </row>
    <row r="685" spans="1:17" x14ac:dyDescent="0.25">
      <c r="A685" t="s">
        <v>684</v>
      </c>
      <c r="B685" t="str" cm="1">
        <f t="array" ref="B685">INDEX(_xlfn.TEXTSPLIT(A685, " "), 1)</f>
        <v>357</v>
      </c>
      <c r="C685" t="str" cm="1">
        <f t="array" ref="C685">INDEX(_xlfn.TEXTSPLIT(B685, "-"), 1)</f>
        <v>357</v>
      </c>
      <c r="D685" t="str" cm="1">
        <f t="array" ref="D685">IFERROR(INDEX(_xlfn.TEXTSPLIT(B685, "-"), 2), "")</f>
        <v/>
      </c>
      <c r="E685" t="str">
        <f t="shared" si="30"/>
        <v>Dionysius II is overthrown by Dion</v>
      </c>
      <c r="F685" t="str">
        <f t="shared" si="31"/>
        <v/>
      </c>
      <c r="H685" t="b">
        <f t="shared" si="32"/>
        <v>0</v>
      </c>
      <c r="J685" s="3" t="str">
        <v>357</v>
      </c>
      <c r="K685" s="4" t="str">
        <v>Dionysius II is overthrown by Dion</v>
      </c>
      <c r="P685" t="str">
        <v>360</v>
      </c>
      <c r="Q685" t="str">
        <v>Abydos is overthrown by Iphiades</v>
      </c>
    </row>
    <row r="686" spans="1:17" x14ac:dyDescent="0.25">
      <c r="A686" t="s">
        <v>685</v>
      </c>
      <c r="B686" t="str" cm="1">
        <f t="array" ref="B686">INDEX(_xlfn.TEXTSPLIT(A686, " "), 1)</f>
        <v>356</v>
      </c>
      <c r="C686" t="str" cm="1">
        <f t="array" ref="C686">INDEX(_xlfn.TEXTSPLIT(B686, "-"), 1)</f>
        <v>356</v>
      </c>
      <c r="D686" t="str" cm="1">
        <f t="array" ref="D686">IFERROR(INDEX(_xlfn.TEXTSPLIT(B686, "-"), 2), "")</f>
        <v/>
      </c>
      <c r="E686" t="str">
        <f t="shared" si="30"/>
        <v>Phocis annexes Delphi</v>
      </c>
      <c r="F686" t="str">
        <f t="shared" si="31"/>
        <v/>
      </c>
      <c r="H686" t="b">
        <f t="shared" si="32"/>
        <v>0</v>
      </c>
      <c r="J686" s="3" t="str">
        <v>356</v>
      </c>
      <c r="K686" s="4" t="str">
        <v>Phocis annexes Delphi</v>
      </c>
      <c r="P686" t="str">
        <v>359</v>
      </c>
      <c r="Q686" t="str">
        <v>Charidemos is overthrown by Illios</v>
      </c>
    </row>
    <row r="687" spans="1:17" x14ac:dyDescent="0.25">
      <c r="A687" t="s">
        <v>686</v>
      </c>
      <c r="B687" t="str" cm="1">
        <f t="array" ref="B687">INDEX(_xlfn.TEXTSPLIT(A687, " "), 1)</f>
        <v>356</v>
      </c>
      <c r="C687" t="str" cm="1">
        <f t="array" ref="C687">INDEX(_xlfn.TEXTSPLIT(B687, "-"), 1)</f>
        <v>356</v>
      </c>
      <c r="D687" t="str" cm="1">
        <f t="array" ref="D687">IFERROR(INDEX(_xlfn.TEXTSPLIT(B687, "-"), 2), "")</f>
        <v/>
      </c>
      <c r="E687" t="str">
        <f t="shared" si="30"/>
        <v>Locris is annexed by Dionysius II</v>
      </c>
      <c r="F687" t="str">
        <f t="shared" si="31"/>
        <v/>
      </c>
      <c r="H687" t="b">
        <f t="shared" si="32"/>
        <v>0</v>
      </c>
      <c r="J687" s="3" t="str">
        <v>356</v>
      </c>
      <c r="K687" s="4" t="str">
        <v>Locris is annexed by Dionysius II</v>
      </c>
      <c r="P687" t="str">
        <v>359</v>
      </c>
      <c r="Q687" t="str">
        <v>Dardania annexes Lake Ohrid and Upper Macedonia</v>
      </c>
    </row>
    <row r="688" spans="1:17" x14ac:dyDescent="0.25">
      <c r="A688" t="s">
        <v>687</v>
      </c>
      <c r="B688" t="str" cm="1">
        <f t="array" ref="B688">INDEX(_xlfn.TEXTSPLIT(A688, " "), 1)</f>
        <v>356</v>
      </c>
      <c r="C688" t="str" cm="1">
        <f t="array" ref="C688">INDEX(_xlfn.TEXTSPLIT(B688, "-"), 1)</f>
        <v>356</v>
      </c>
      <c r="D688" t="str" cm="1">
        <f t="array" ref="D688">IFERROR(INDEX(_xlfn.TEXTSPLIT(B688, "-"), 2), "")</f>
        <v/>
      </c>
      <c r="E688" t="str">
        <f t="shared" si="30"/>
        <v>Lemnos, Samos and Imbros is occupied by Chios and leave the Delian League</v>
      </c>
      <c r="F688" t="str">
        <f t="shared" si="31"/>
        <v/>
      </c>
      <c r="H688" t="b">
        <f t="shared" si="32"/>
        <v>0</v>
      </c>
      <c r="J688" s="3" t="str">
        <v>356</v>
      </c>
      <c r="K688" s="4" t="str">
        <v>Lemnos, Samos and Imbros is occupied by Chios and leave the Delian League</v>
      </c>
      <c r="P688" t="str">
        <v>359</v>
      </c>
      <c r="Q688" t="str">
        <v>Archelaus annexes Methone, Aegae and Pydna</v>
      </c>
    </row>
    <row r="689" spans="1:17" x14ac:dyDescent="0.25">
      <c r="A689" t="s">
        <v>688</v>
      </c>
      <c r="B689" t="str" cm="1">
        <f t="array" ref="B689">INDEX(_xlfn.TEXTSPLIT(A689, " "), 1)</f>
        <v>356</v>
      </c>
      <c r="C689" t="str" cm="1">
        <f t="array" ref="C689">INDEX(_xlfn.TEXTSPLIT(B689, "-"), 1)</f>
        <v>356</v>
      </c>
      <c r="D689" t="str" cm="1">
        <f t="array" ref="D689">IFERROR(INDEX(_xlfn.TEXTSPLIT(B689, "-"), 2), "")</f>
        <v/>
      </c>
      <c r="E689" t="str">
        <f t="shared" si="30"/>
        <v>Makedonia annexes Crenides, renames it Philippi and settles it with Makedonians</v>
      </c>
      <c r="F689" t="str">
        <f t="shared" si="31"/>
        <v/>
      </c>
      <c r="H689" t="b">
        <f t="shared" si="32"/>
        <v>0</v>
      </c>
      <c r="J689" s="3" t="str">
        <v>356</v>
      </c>
      <c r="K689" s="4" t="str">
        <v>Makedonia annexes Crenides, renames it Philippi and settles it with Makedonians</v>
      </c>
      <c r="P689" t="str">
        <v>358</v>
      </c>
      <c r="Q689" t="str">
        <v>Archelaus is annexed by Makedonia</v>
      </c>
    </row>
    <row r="690" spans="1:17" x14ac:dyDescent="0.25">
      <c r="A690" t="s">
        <v>689</v>
      </c>
      <c r="B690" t="str" cm="1">
        <f t="array" ref="B690">INDEX(_xlfn.TEXTSPLIT(A690, " "), 1)</f>
        <v>356</v>
      </c>
      <c r="C690" t="str" cm="1">
        <f t="array" ref="C690">INDEX(_xlfn.TEXTSPLIT(B690, "-"), 1)</f>
        <v>356</v>
      </c>
      <c r="D690" t="str" cm="1">
        <f t="array" ref="D690">IFERROR(INDEX(_xlfn.TEXTSPLIT(B690, "-"), 2), "")</f>
        <v/>
      </c>
      <c r="E690" t="str">
        <f t="shared" si="30"/>
        <v>Makedonian border set on Nestus river</v>
      </c>
      <c r="F690" t="str">
        <f t="shared" si="31"/>
        <v/>
      </c>
      <c r="H690" t="b">
        <f t="shared" si="32"/>
        <v>0</v>
      </c>
      <c r="J690" s="3" t="str">
        <v>356</v>
      </c>
      <c r="K690" s="4" t="str">
        <v>Makedonian border set on Nestus river</v>
      </c>
      <c r="P690" t="str">
        <v>358</v>
      </c>
      <c r="Q690" t="str">
        <v>Macedonia reannexes Lake Ohrid, Lynkestis and Upper Macedonia from Dardania</v>
      </c>
    </row>
    <row r="691" spans="1:17" x14ac:dyDescent="0.25">
      <c r="A691" t="s">
        <v>690</v>
      </c>
      <c r="B691" t="str" cm="1">
        <f t="array" ref="B691">INDEX(_xlfn.TEXTSPLIT(A691, " "), 1)</f>
        <v>356</v>
      </c>
      <c r="C691" t="str" cm="1">
        <f t="array" ref="C691">INDEX(_xlfn.TEXTSPLIT(B691, "-"), 1)</f>
        <v>356</v>
      </c>
      <c r="D691" t="str" cm="1">
        <f t="array" ref="D691">IFERROR(INDEX(_xlfn.TEXTSPLIT(B691, "-"), 2), "")</f>
        <v/>
      </c>
      <c r="E691" t="str">
        <f t="shared" si="30"/>
        <v>Potidaea and Anthemus are annexed by Chalcidian League</v>
      </c>
      <c r="F691" t="str">
        <f t="shared" si="31"/>
        <v/>
      </c>
      <c r="H691" t="b">
        <f t="shared" si="32"/>
        <v>0</v>
      </c>
      <c r="J691" s="3" t="str">
        <v>356</v>
      </c>
      <c r="K691" s="4" t="str">
        <v>Potidaea and Anthemus are annexed by Chalcidian League</v>
      </c>
      <c r="P691" t="str">
        <v>358</v>
      </c>
      <c r="Q691" t="str">
        <v>Makedonia annexes Paeonia</v>
      </c>
    </row>
    <row r="692" spans="1:17" x14ac:dyDescent="0.25">
      <c r="A692" t="s">
        <v>691</v>
      </c>
      <c r="B692" t="str" cm="1">
        <f t="array" ref="B692">INDEX(_xlfn.TEXTSPLIT(A692, " "), 1)</f>
        <v>356</v>
      </c>
      <c r="C692" t="str" cm="1">
        <f t="array" ref="C692">INDEX(_xlfn.TEXTSPLIT(B692, "-"), 1)</f>
        <v>356</v>
      </c>
      <c r="D692" t="str" cm="1">
        <f t="array" ref="D692">IFERROR(INDEX(_xlfn.TEXTSPLIT(B692, "-"), 2), "")</f>
        <v/>
      </c>
      <c r="E692" t="str">
        <f t="shared" si="30"/>
        <v>Makedonia besieges Methone</v>
      </c>
      <c r="F692" t="str">
        <f t="shared" si="31"/>
        <v/>
      </c>
      <c r="H692" t="b">
        <f t="shared" si="32"/>
        <v>0</v>
      </c>
      <c r="J692" s="3" t="str">
        <v>356</v>
      </c>
      <c r="K692" s="4" t="str">
        <v>Makedonia besieges Methone</v>
      </c>
      <c r="P692" t="str">
        <v>357</v>
      </c>
      <c r="Q692" t="str">
        <v>Social War Starts</v>
      </c>
    </row>
    <row r="693" spans="1:17" x14ac:dyDescent="0.25">
      <c r="A693" t="s">
        <v>692</v>
      </c>
      <c r="B693" t="str" cm="1">
        <f t="array" ref="B693">INDEX(_xlfn.TEXTSPLIT(A693, " "), 1)</f>
        <v>356</v>
      </c>
      <c r="C693" t="str" cm="1">
        <f t="array" ref="C693">INDEX(_xlfn.TEXTSPLIT(B693, "-"), 1)</f>
        <v>356</v>
      </c>
      <c r="D693" t="str" cm="1">
        <f t="array" ref="D693">IFERROR(INDEX(_xlfn.TEXTSPLIT(B693, "-"), 2), "")</f>
        <v/>
      </c>
      <c r="E693" t="str">
        <f t="shared" si="30"/>
        <v>Lokros is overthrown by Dionysius II</v>
      </c>
      <c r="F693" t="str">
        <f t="shared" si="31"/>
        <v/>
      </c>
      <c r="H693" t="b">
        <f t="shared" si="32"/>
        <v>0</v>
      </c>
      <c r="J693" s="3" t="str">
        <v>356</v>
      </c>
      <c r="K693" s="4" t="str">
        <v>Lokros is overthrown by Dionysius II</v>
      </c>
      <c r="P693" t="str">
        <v>357</v>
      </c>
      <c r="Q693" t="str">
        <v>Kos, Khios, Rodos and Byzantium leave the Delian League</v>
      </c>
    </row>
    <row r="694" spans="1:17" x14ac:dyDescent="0.25">
      <c r="A694" t="s">
        <v>693</v>
      </c>
      <c r="B694" t="str" cm="1">
        <f t="array" ref="B694">INDEX(_xlfn.TEXTSPLIT(A694, " "), 1)</f>
        <v>355</v>
      </c>
      <c r="C694" t="str" cm="1">
        <f t="array" ref="C694">INDEX(_xlfn.TEXTSPLIT(B694, "-"), 1)</f>
        <v>355</v>
      </c>
      <c r="D694" t="str" cm="1">
        <f t="array" ref="D694">IFERROR(INDEX(_xlfn.TEXTSPLIT(B694, "-"), 2), "")</f>
        <v/>
      </c>
      <c r="E694" t="str">
        <f t="shared" si="30"/>
        <v>Social War Ends</v>
      </c>
      <c r="F694" t="str">
        <f t="shared" si="31"/>
        <v/>
      </c>
      <c r="H694" t="b">
        <f t="shared" si="32"/>
        <v>0</v>
      </c>
      <c r="J694" s="3" t="str">
        <v>355</v>
      </c>
      <c r="K694" s="4" t="str">
        <v>Social War Ends</v>
      </c>
      <c r="P694" t="str">
        <v>357</v>
      </c>
      <c r="Q694" t="str">
        <v>Makedonia annexes Pydna and Amphipolis</v>
      </c>
    </row>
    <row r="695" spans="1:17" x14ac:dyDescent="0.25">
      <c r="A695" t="s">
        <v>694</v>
      </c>
      <c r="B695" t="str" cm="1">
        <f t="array" ref="B695">INDEX(_xlfn.TEXTSPLIT(A695, " "), 1)</f>
        <v>355</v>
      </c>
      <c r="C695" t="str" cm="1">
        <f t="array" ref="C695">INDEX(_xlfn.TEXTSPLIT(B695, "-"), 1)</f>
        <v>355</v>
      </c>
      <c r="D695" t="str" cm="1">
        <f t="array" ref="D695">IFERROR(INDEX(_xlfn.TEXTSPLIT(B695, "-"), 2), "")</f>
        <v/>
      </c>
      <c r="E695" t="str">
        <f t="shared" si="30"/>
        <v>Argolas is besieged by Phocis</v>
      </c>
      <c r="F695" t="str">
        <f t="shared" si="31"/>
        <v/>
      </c>
      <c r="H695" t="b">
        <f t="shared" si="32"/>
        <v>0</v>
      </c>
      <c r="J695" s="3" t="str">
        <v>355</v>
      </c>
      <c r="K695" s="4" t="str">
        <v>Argolas is besieged by Phocis</v>
      </c>
      <c r="P695" t="str">
        <v>357</v>
      </c>
      <c r="Q695" t="str">
        <v>Dionysius II is overthrown by Dion</v>
      </c>
    </row>
    <row r="696" spans="1:17" x14ac:dyDescent="0.25">
      <c r="A696" t="s">
        <v>695</v>
      </c>
      <c r="B696" t="str" cm="1">
        <f t="array" ref="B696">INDEX(_xlfn.TEXTSPLIT(A696, " "), 1)</f>
        <v>355</v>
      </c>
      <c r="C696" t="str" cm="1">
        <f t="array" ref="C696">INDEX(_xlfn.TEXTSPLIT(B696, "-"), 1)</f>
        <v>355</v>
      </c>
      <c r="D696" t="str" cm="1">
        <f t="array" ref="D696">IFERROR(INDEX(_xlfn.TEXTSPLIT(B696, "-"), 2), "")</f>
        <v/>
      </c>
      <c r="E696" t="str">
        <f t="shared" si="30"/>
        <v>Dion is overthrown by Callipus</v>
      </c>
      <c r="F696" t="str">
        <f t="shared" si="31"/>
        <v/>
      </c>
      <c r="H696" t="b">
        <f t="shared" si="32"/>
        <v>0</v>
      </c>
      <c r="J696" s="3" t="str">
        <v>355</v>
      </c>
      <c r="K696" s="4" t="str">
        <v>Dion is overthrown by Callipus</v>
      </c>
      <c r="P696" t="str">
        <v>356</v>
      </c>
      <c r="Q696" t="str">
        <v>Phocis annexes Delphi</v>
      </c>
    </row>
    <row r="697" spans="1:17" x14ac:dyDescent="0.25">
      <c r="A697" t="s">
        <v>696</v>
      </c>
      <c r="B697" t="str" cm="1">
        <f t="array" ref="B697">INDEX(_xlfn.TEXTSPLIT(A697, " "), 1)</f>
        <v>354</v>
      </c>
      <c r="C697" t="str" cm="1">
        <f t="array" ref="C697">INDEX(_xlfn.TEXTSPLIT(B697, "-"), 1)</f>
        <v>354</v>
      </c>
      <c r="D697" t="str" cm="1">
        <f t="array" ref="D697">IFERROR(INDEX(_xlfn.TEXTSPLIT(B697, "-"), 2), "")</f>
        <v/>
      </c>
      <c r="E697" t="str">
        <f t="shared" si="30"/>
        <v>Methone and Abdera are annexed by Makedonia</v>
      </c>
      <c r="F697" t="str">
        <f t="shared" si="31"/>
        <v/>
      </c>
      <c r="H697" t="b">
        <f t="shared" si="32"/>
        <v>0</v>
      </c>
      <c r="J697" s="3" t="str">
        <v>354</v>
      </c>
      <c r="K697" s="4" t="str">
        <v>Methone and Abdera are annexed by Makedonia</v>
      </c>
      <c r="P697" t="str">
        <v>356</v>
      </c>
      <c r="Q697" t="str">
        <v>Locris is annexed by Dionysius II</v>
      </c>
    </row>
    <row r="698" spans="1:17" x14ac:dyDescent="0.25">
      <c r="A698" t="s">
        <v>697</v>
      </c>
      <c r="B698" t="str" cm="1">
        <f t="array" ref="B698">INDEX(_xlfn.TEXTSPLIT(A698, " "), 1)</f>
        <v>354</v>
      </c>
      <c r="C698" t="str" cm="1">
        <f t="array" ref="C698">INDEX(_xlfn.TEXTSPLIT(B698, "-"), 1)</f>
        <v>354</v>
      </c>
      <c r="D698" t="str" cm="1">
        <f t="array" ref="D698">IFERROR(INDEX(_xlfn.TEXTSPLIT(B698, "-"), 2), "")</f>
        <v/>
      </c>
      <c r="E698" t="str">
        <f t="shared" si="30"/>
        <v>Phocis abandons the Siege of Argolas</v>
      </c>
      <c r="F698" t="str">
        <f t="shared" si="31"/>
        <v/>
      </c>
      <c r="H698" t="b">
        <f t="shared" si="32"/>
        <v>0</v>
      </c>
      <c r="J698" s="3" t="str">
        <v>354</v>
      </c>
      <c r="K698" s="4" t="str">
        <v>Phocis abandons the Siege of Argolas</v>
      </c>
      <c r="P698" t="str">
        <v>356</v>
      </c>
      <c r="Q698" t="str">
        <v>Lemnos, Samos and Imbros is occupied by Chios and leave the Delian League</v>
      </c>
    </row>
    <row r="699" spans="1:17" x14ac:dyDescent="0.25">
      <c r="A699" t="s">
        <v>698</v>
      </c>
      <c r="B699" t="str" cm="1">
        <f t="array" ref="B699">INDEX(_xlfn.TEXTSPLIT(A699, " "), 1)</f>
        <v>354</v>
      </c>
      <c r="C699" t="str" cm="1">
        <f t="array" ref="C699">INDEX(_xlfn.TEXTSPLIT(B699, "-"), 1)</f>
        <v>354</v>
      </c>
      <c r="D699" t="str" cm="1">
        <f t="array" ref="D699">IFERROR(INDEX(_xlfn.TEXTSPLIT(B699, "-"), 2), "")</f>
        <v/>
      </c>
      <c r="E699" t="str">
        <f t="shared" si="30"/>
        <v>Thessaly is vassalized by Phocis</v>
      </c>
      <c r="F699" t="str">
        <f t="shared" si="31"/>
        <v/>
      </c>
      <c r="H699" t="b">
        <f t="shared" si="32"/>
        <v>0</v>
      </c>
      <c r="J699" s="3" t="str">
        <v>354</v>
      </c>
      <c r="K699" s="4" t="str">
        <v>Thessaly is vassalized by Phocis</v>
      </c>
      <c r="P699" t="str">
        <v>356</v>
      </c>
      <c r="Q699" t="str">
        <v>Makedonia annexes Crenides, renames it Philippi and settles it with Makedonians</v>
      </c>
    </row>
    <row r="700" spans="1:17" x14ac:dyDescent="0.25">
      <c r="A700" t="s">
        <v>699</v>
      </c>
      <c r="B700" t="str" cm="1">
        <f t="array" ref="B700">INDEX(_xlfn.TEXTSPLIT(A700, " "), 1)</f>
        <v>353</v>
      </c>
      <c r="C700" t="str" cm="1">
        <f t="array" ref="C700">INDEX(_xlfn.TEXTSPLIT(B700, "-"), 1)</f>
        <v>353</v>
      </c>
      <c r="D700" t="str" cm="1">
        <f t="array" ref="D700">IFERROR(INDEX(_xlfn.TEXTSPLIT(B700, "-"), 2), "")</f>
        <v/>
      </c>
      <c r="E700" t="str">
        <f t="shared" si="30"/>
        <v>Catania is annexed by Callipus</v>
      </c>
      <c r="F700" t="str">
        <f t="shared" si="31"/>
        <v/>
      </c>
      <c r="H700" t="b">
        <f t="shared" si="32"/>
        <v>0</v>
      </c>
      <c r="J700" s="3" t="str">
        <v>353</v>
      </c>
      <c r="K700" s="4" t="str">
        <v>Catania is annexed by Callipus</v>
      </c>
      <c r="P700" t="str">
        <v>356</v>
      </c>
      <c r="Q700" t="str">
        <v>Makedonian border set on Nestus river</v>
      </c>
    </row>
    <row r="701" spans="1:17" x14ac:dyDescent="0.25">
      <c r="A701" t="s">
        <v>700</v>
      </c>
      <c r="B701" t="str" cm="1">
        <f t="array" ref="B701">INDEX(_xlfn.TEXTSPLIT(A701, " "), 1)</f>
        <v>353</v>
      </c>
      <c r="C701" t="str" cm="1">
        <f t="array" ref="C701">INDEX(_xlfn.TEXTSPLIT(B701, "-"), 1)</f>
        <v>353</v>
      </c>
      <c r="D701" t="str" cm="1">
        <f t="array" ref="D701">IFERROR(INDEX(_xlfn.TEXTSPLIT(B701, "-"), 2), "")</f>
        <v/>
      </c>
      <c r="E701" t="str">
        <f t="shared" si="30"/>
        <v>Makedonia occupied Pagasae</v>
      </c>
      <c r="F701" t="str">
        <f t="shared" si="31"/>
        <v/>
      </c>
      <c r="H701" t="b">
        <f t="shared" si="32"/>
        <v>0</v>
      </c>
      <c r="J701" s="3" t="str">
        <v>353</v>
      </c>
      <c r="K701" s="4" t="str">
        <v>Makedonia occupied Pagasae</v>
      </c>
      <c r="P701" t="str">
        <v>356</v>
      </c>
      <c r="Q701" t="str">
        <v>Potidaea and Anthemus are annexed by Chalcidian League</v>
      </c>
    </row>
    <row r="702" spans="1:17" x14ac:dyDescent="0.25">
      <c r="A702" t="s">
        <v>701</v>
      </c>
      <c r="B702" t="str" cm="1">
        <f t="array" ref="B702">INDEX(_xlfn.TEXTSPLIT(A702, " "), 1)</f>
        <v>353</v>
      </c>
      <c r="C702" t="str" cm="1">
        <f t="array" ref="C702">INDEX(_xlfn.TEXTSPLIT(B702, "-"), 1)</f>
        <v>353</v>
      </c>
      <c r="D702" t="str" cm="1">
        <f t="array" ref="D702">IFERROR(INDEX(_xlfn.TEXTSPLIT(B702, "-"), 2), "")</f>
        <v/>
      </c>
      <c r="E702" t="str">
        <f t="shared" si="30"/>
        <v>Thessaly is vassalized by Makedonia</v>
      </c>
      <c r="F702" t="str">
        <f t="shared" si="31"/>
        <v/>
      </c>
      <c r="H702" t="b">
        <f t="shared" si="32"/>
        <v>0</v>
      </c>
      <c r="J702" s="3" t="str">
        <v>353</v>
      </c>
      <c r="K702" s="4" t="str">
        <v>Thessaly is vassalized by Makedonia</v>
      </c>
      <c r="P702" t="str">
        <v>356</v>
      </c>
      <c r="Q702" t="str">
        <v>Makedonia besieges Methone</v>
      </c>
    </row>
    <row r="703" spans="1:17" x14ac:dyDescent="0.25">
      <c r="A703" t="s">
        <v>702</v>
      </c>
      <c r="B703" t="str" cm="1">
        <f t="array" ref="B703">INDEX(_xlfn.TEXTSPLIT(A703, " "), 1)</f>
        <v>352</v>
      </c>
      <c r="C703" t="str" cm="1">
        <f t="array" ref="C703">INDEX(_xlfn.TEXTSPLIT(B703, "-"), 1)</f>
        <v>352</v>
      </c>
      <c r="D703" t="str" cm="1">
        <f t="array" ref="D703">IFERROR(INDEX(_xlfn.TEXTSPLIT(B703, "-"), 2), "")</f>
        <v/>
      </c>
      <c r="E703" t="str">
        <f t="shared" si="30"/>
        <v>Callipus is overthrown by Hipparinos (Callipus keeps Catania)</v>
      </c>
      <c r="F703" t="str">
        <f t="shared" si="31"/>
        <v/>
      </c>
      <c r="H703" t="b">
        <f t="shared" si="32"/>
        <v>0</v>
      </c>
      <c r="J703" s="3" t="str">
        <v>352</v>
      </c>
      <c r="K703" s="4" t="str">
        <v>Callipus is overthrown by Hipparinos (Callipus keeps Catania)</v>
      </c>
      <c r="P703" t="str">
        <v>356</v>
      </c>
      <c r="Q703" t="str">
        <v>Lokros is overthrown by Dionysius II</v>
      </c>
    </row>
    <row r="704" spans="1:17" x14ac:dyDescent="0.25">
      <c r="A704" t="s">
        <v>703</v>
      </c>
      <c r="B704" t="str" cm="1">
        <f t="array" ref="B704">INDEX(_xlfn.TEXTSPLIT(A704, " "), 1)</f>
        <v>352</v>
      </c>
      <c r="C704" t="str" cm="1">
        <f t="array" ref="C704">INDEX(_xlfn.TEXTSPLIT(B704, "-"), 1)</f>
        <v>352</v>
      </c>
      <c r="D704" t="str" cm="1">
        <f t="array" ref="D704">IFERROR(INDEX(_xlfn.TEXTSPLIT(B704, "-"), 2), "")</f>
        <v/>
      </c>
      <c r="E704" t="str">
        <f t="shared" si="30"/>
        <v>Nicodemus overthrows Centuripe</v>
      </c>
      <c r="F704" t="str">
        <f t="shared" si="31"/>
        <v/>
      </c>
      <c r="H704" t="b">
        <f t="shared" si="32"/>
        <v>0</v>
      </c>
      <c r="J704" s="3" t="str">
        <v>352</v>
      </c>
      <c r="K704" s="4" t="str">
        <v>Nicodemus overthrows Centuripe</v>
      </c>
      <c r="P704" t="str">
        <v>355</v>
      </c>
      <c r="Q704" t="str">
        <v>Social War Ends</v>
      </c>
    </row>
    <row r="705" spans="1:17" x14ac:dyDescent="0.25">
      <c r="A705" t="s">
        <v>704</v>
      </c>
      <c r="B705" t="str" cm="1">
        <f t="array" ref="B705">INDEX(_xlfn.TEXTSPLIT(A705, " "), 1)</f>
        <v>352</v>
      </c>
      <c r="C705" t="str" cm="1">
        <f t="array" ref="C705">INDEX(_xlfn.TEXTSPLIT(B705, "-"), 1)</f>
        <v>352</v>
      </c>
      <c r="D705" t="str" cm="1">
        <f t="array" ref="D705">IFERROR(INDEX(_xlfn.TEXTSPLIT(B705, "-"), 2), "")</f>
        <v/>
      </c>
      <c r="E705" t="str">
        <f t="shared" si="30"/>
        <v>Orchmenus and Chaeronea are occupied by Phocis</v>
      </c>
      <c r="F705" t="str">
        <f t="shared" si="31"/>
        <v/>
      </c>
      <c r="H705" t="b">
        <f t="shared" si="32"/>
        <v>0</v>
      </c>
      <c r="J705" s="3" t="str">
        <v>352</v>
      </c>
      <c r="K705" s="4" t="str">
        <v>Orchmenus and Chaeronea are occupied by Phocis</v>
      </c>
      <c r="P705" t="str">
        <v>355</v>
      </c>
      <c r="Q705" t="str">
        <v>Argolas is besieged by Phocis</v>
      </c>
    </row>
    <row r="706" spans="1:17" x14ac:dyDescent="0.25">
      <c r="A706" t="s">
        <v>705</v>
      </c>
      <c r="B706" t="str" cm="1">
        <f t="array" ref="B706">INDEX(_xlfn.TEXTSPLIT(A706, " "), 1)</f>
        <v>351</v>
      </c>
      <c r="C706" t="str" cm="1">
        <f t="array" ref="C706">INDEX(_xlfn.TEXTSPLIT(B706, "-"), 1)</f>
        <v>351</v>
      </c>
      <c r="D706" t="str" cm="1">
        <f t="array" ref="D706">IFERROR(INDEX(_xlfn.TEXTSPLIT(B706, "-"), 2), "")</f>
        <v/>
      </c>
      <c r="E706" t="str">
        <f t="shared" si="30"/>
        <v>Rhegion is annexed by Callipus</v>
      </c>
      <c r="F706" t="str">
        <f t="shared" si="31"/>
        <v/>
      </c>
      <c r="H706" t="b">
        <f t="shared" si="32"/>
        <v>0</v>
      </c>
      <c r="J706" s="3" t="str">
        <v>351</v>
      </c>
      <c r="K706" s="4" t="str">
        <v>Rhegion is annexed by Callipus</v>
      </c>
      <c r="P706" t="str">
        <v>355</v>
      </c>
      <c r="Q706" t="str">
        <v>Dion is overthrown by Callipus</v>
      </c>
    </row>
    <row r="707" spans="1:17" x14ac:dyDescent="0.25">
      <c r="A707" t="s">
        <v>706</v>
      </c>
      <c r="B707" t="str" cm="1">
        <f t="array" ref="B707">INDEX(_xlfn.TEXTSPLIT(A707, " "), 1)</f>
        <v>350</v>
      </c>
      <c r="C707" t="str" cm="1">
        <f t="array" ref="C707">INDEX(_xlfn.TEXTSPLIT(B707, "-"), 1)</f>
        <v>350</v>
      </c>
      <c r="D707" t="str" cm="1">
        <f t="array" ref="D707">IFERROR(INDEX(_xlfn.TEXTSPLIT(B707, "-"), 2), "")</f>
        <v/>
      </c>
      <c r="E707" t="str">
        <f t="shared" ref="E707:E770" si="33">_xlfn.LET(
  _xlpm.szoveg,
  MID(A707, SEARCH(" ", A707) + 1, LEN(A707)),
  IF(ISNUMBER(SEARCH("-",B707)), _xlpm.szoveg &amp; " --&gt;", _xlpm.szoveg)
)</f>
        <v>Akanthos is annexed by Makedonia</v>
      </c>
      <c r="F707" t="str">
        <f t="shared" ref="F707:F770" si="34">_xlfn.LET(
  _xlpm.szoveg,
  MID(A707, SEARCH(" ", A707) + 1, LEN(A707)),
  IF(ISNUMBER(SEARCH("-",B707)), "--&gt; " &amp; _xlpm.szoveg, "")
)</f>
        <v/>
      </c>
      <c r="H707" t="b">
        <f t="shared" ref="H707:H770" si="35">ISNUMBER(SEARCH("-", B707))</f>
        <v>0</v>
      </c>
      <c r="J707" s="3" t="str">
        <v>350</v>
      </c>
      <c r="K707" s="4" t="str">
        <v>Akanthos is annexed by Makedonia</v>
      </c>
      <c r="P707" t="str">
        <v>354</v>
      </c>
      <c r="Q707" t="str">
        <v>Methone and Abdera are annexed by Makedonia</v>
      </c>
    </row>
    <row r="708" spans="1:17" x14ac:dyDescent="0.25">
      <c r="A708" t="s">
        <v>707</v>
      </c>
      <c r="B708" t="str" cm="1">
        <f t="array" ref="B708">INDEX(_xlfn.TEXTSPLIT(A708, " "), 1)</f>
        <v>350</v>
      </c>
      <c r="C708" t="str" cm="1">
        <f t="array" ref="C708">INDEX(_xlfn.TEXTSPLIT(B708, "-"), 1)</f>
        <v>350</v>
      </c>
      <c r="D708" t="str" cm="1">
        <f t="array" ref="D708">IFERROR(INDEX(_xlfn.TEXTSPLIT(B708, "-"), 2), "")</f>
        <v/>
      </c>
      <c r="E708" t="str">
        <f t="shared" si="33"/>
        <v>Nice (Nicaea) is founded by the Greeks of Massalia (Marseille), and was given the name of Nikaia (Νίκαια) in honour of a victory over the neighbouring Ligurians; Nike (Νίκη) was the Greek goddess of victory.</v>
      </c>
      <c r="F708" t="str">
        <f t="shared" si="34"/>
        <v/>
      </c>
      <c r="H708" t="b">
        <f t="shared" si="35"/>
        <v>0</v>
      </c>
      <c r="J708" s="3" t="str">
        <v>350</v>
      </c>
      <c r="K708" s="4" t="str">
        <v>Nice (Nicaea) is founded by the Greeks of Massalia (Marseille), and was given the name of Nikaia (Νίκαια) in honour of a victory over the neighbouring Ligurians; Nike (Νίκη) was the Greek goddess of victory.</v>
      </c>
      <c r="P708" t="str">
        <v>354</v>
      </c>
      <c r="Q708" t="str">
        <v>Phocis abandons the Siege of Argolas</v>
      </c>
    </row>
    <row r="709" spans="1:17" x14ac:dyDescent="0.25">
      <c r="A709" t="s">
        <v>708</v>
      </c>
      <c r="B709" t="str" cm="1">
        <f t="array" ref="B709">INDEX(_xlfn.TEXTSPLIT(A709, " "), 1)</f>
        <v>350</v>
      </c>
      <c r="C709" t="str" cm="1">
        <f t="array" ref="C709">INDEX(_xlfn.TEXTSPLIT(B709, "-"), 1)</f>
        <v>350</v>
      </c>
      <c r="D709" t="str" cm="1">
        <f t="array" ref="D709">IFERROR(INDEX(_xlfn.TEXTSPLIT(B709, "-"), 2), "")</f>
        <v/>
      </c>
      <c r="E709" t="str">
        <f t="shared" si="33"/>
        <v>Hipparinos is overthrown by Aretaeus</v>
      </c>
      <c r="F709" t="str">
        <f t="shared" si="34"/>
        <v/>
      </c>
      <c r="H709" t="b">
        <f t="shared" si="35"/>
        <v>0</v>
      </c>
      <c r="J709" s="3" t="str">
        <v>350</v>
      </c>
      <c r="K709" s="4" t="str">
        <v>Hipparinos is overthrown by Aretaeus</v>
      </c>
      <c r="P709" t="str">
        <v>354</v>
      </c>
      <c r="Q709" t="str">
        <v>Thessaly is vassalized by Phocis</v>
      </c>
    </row>
    <row r="710" spans="1:17" x14ac:dyDescent="0.25">
      <c r="A710" t="s">
        <v>709</v>
      </c>
      <c r="B710" t="str" cm="1">
        <f t="array" ref="B710">INDEX(_xlfn.TEXTSPLIT(A710, " "), 1)</f>
        <v>350</v>
      </c>
      <c r="C710" t="str" cm="1">
        <f t="array" ref="C710">INDEX(_xlfn.TEXTSPLIT(B710, "-"), 1)</f>
        <v>350</v>
      </c>
      <c r="D710" t="str" cm="1">
        <f t="array" ref="D710">IFERROR(INDEX(_xlfn.TEXTSPLIT(B710, "-"), 2), "")</f>
        <v/>
      </c>
      <c r="E710" t="str">
        <f t="shared" si="33"/>
        <v>Mamercus ousts Callippus from Catania</v>
      </c>
      <c r="F710" t="str">
        <f t="shared" si="34"/>
        <v/>
      </c>
      <c r="H710" t="b">
        <f t="shared" si="35"/>
        <v>0</v>
      </c>
      <c r="J710" s="3" t="str">
        <v>350</v>
      </c>
      <c r="K710" s="4" t="str">
        <v>Mamercus ousts Callippus from Catania</v>
      </c>
      <c r="P710" t="str">
        <v>353</v>
      </c>
      <c r="Q710" t="str">
        <v>Catania is annexed by Callipus</v>
      </c>
    </row>
    <row r="711" spans="1:17" x14ac:dyDescent="0.25">
      <c r="A711" t="s">
        <v>710</v>
      </c>
      <c r="B711" t="str" cm="1">
        <f t="array" ref="B711">INDEX(_xlfn.TEXTSPLIT(A711, " "), 1)</f>
        <v>349</v>
      </c>
      <c r="C711" t="str" cm="1">
        <f t="array" ref="C711">INDEX(_xlfn.TEXTSPLIT(B711, "-"), 1)</f>
        <v>349</v>
      </c>
      <c r="D711" t="str" cm="1">
        <f t="array" ref="D711">IFERROR(INDEX(_xlfn.TEXTSPLIT(B711, "-"), 2), "")</f>
        <v/>
      </c>
      <c r="E711" t="str">
        <f t="shared" si="33"/>
        <v>Plutarch is expelled from Eretria</v>
      </c>
      <c r="F711" t="str">
        <f t="shared" si="34"/>
        <v/>
      </c>
      <c r="H711" t="b">
        <f t="shared" si="35"/>
        <v>0</v>
      </c>
      <c r="J711" s="3" t="str">
        <v>349</v>
      </c>
      <c r="K711" s="4" t="str">
        <v>Plutarch is expelled from Eretria</v>
      </c>
      <c r="P711" t="str">
        <v>353</v>
      </c>
      <c r="Q711" t="str">
        <v>Makedonia occupied Pagasae</v>
      </c>
    </row>
    <row r="712" spans="1:17" x14ac:dyDescent="0.25">
      <c r="A712" t="s">
        <v>711</v>
      </c>
      <c r="B712" t="str" cm="1">
        <f t="array" ref="B712">INDEX(_xlfn.TEXTSPLIT(A712, " "), 1)</f>
        <v>349</v>
      </c>
      <c r="C712" t="str" cm="1">
        <f t="array" ref="C712">INDEX(_xlfn.TEXTSPLIT(B712, "-"), 1)</f>
        <v>349</v>
      </c>
      <c r="D712" t="str" cm="1">
        <f t="array" ref="D712">IFERROR(INDEX(_xlfn.TEXTSPLIT(B712, "-"), 2), "")</f>
        <v/>
      </c>
      <c r="E712" t="str">
        <f t="shared" si="33"/>
        <v>Aretaeus is overthrown by Nysaios</v>
      </c>
      <c r="F712" t="str">
        <f t="shared" si="34"/>
        <v/>
      </c>
      <c r="H712" t="b">
        <f t="shared" si="35"/>
        <v>0</v>
      </c>
      <c r="J712" s="3" t="str">
        <v>349</v>
      </c>
      <c r="K712" s="4" t="str">
        <v>Aretaeus is overthrown by Nysaios</v>
      </c>
      <c r="P712" t="str">
        <v>353</v>
      </c>
      <c r="Q712" t="str">
        <v>Thessaly is vassalized by Makedonia</v>
      </c>
    </row>
    <row r="713" spans="1:17" x14ac:dyDescent="0.25">
      <c r="A713" t="s">
        <v>712</v>
      </c>
      <c r="B713" t="str" cm="1">
        <f t="array" ref="B713">INDEX(_xlfn.TEXTSPLIT(A713, " "), 1)</f>
        <v>348</v>
      </c>
      <c r="C713" t="str" cm="1">
        <f t="array" ref="C713">INDEX(_xlfn.TEXTSPLIT(B713, "-"), 1)</f>
        <v>348</v>
      </c>
      <c r="D713" t="str" cm="1">
        <f t="array" ref="D713">IFERROR(INDEX(_xlfn.TEXTSPLIT(B713, "-"), 2), "")</f>
        <v/>
      </c>
      <c r="E713" t="str">
        <f t="shared" si="33"/>
        <v>Stagira is annexed by Makedonia</v>
      </c>
      <c r="F713" t="str">
        <f t="shared" si="34"/>
        <v/>
      </c>
      <c r="H713" t="b">
        <f t="shared" si="35"/>
        <v>0</v>
      </c>
      <c r="J713" s="3" t="str">
        <v>348</v>
      </c>
      <c r="K713" s="4" t="str">
        <v>Stagira is annexed by Makedonia</v>
      </c>
      <c r="P713" t="str">
        <v>352</v>
      </c>
      <c r="Q713" t="str">
        <v>Callipus is overthrown by Hipparinos (Callipus keeps Catania)</v>
      </c>
    </row>
    <row r="714" spans="1:17" x14ac:dyDescent="0.25">
      <c r="A714" t="s">
        <v>713</v>
      </c>
      <c r="B714" t="str" cm="1">
        <f t="array" ref="B714">INDEX(_xlfn.TEXTSPLIT(A714, " "), 1)</f>
        <v>348</v>
      </c>
      <c r="C714" t="str" cm="1">
        <f t="array" ref="C714">INDEX(_xlfn.TEXTSPLIT(B714, "-"), 1)</f>
        <v>348</v>
      </c>
      <c r="D714" t="str" cm="1">
        <f t="array" ref="D714">IFERROR(INDEX(_xlfn.TEXTSPLIT(B714, "-"), 2), "")</f>
        <v/>
      </c>
      <c r="E714" t="str">
        <f t="shared" si="33"/>
        <v>Callipus is overthrown by Leptines</v>
      </c>
      <c r="F714" t="str">
        <f t="shared" si="34"/>
        <v/>
      </c>
      <c r="H714" t="b">
        <f t="shared" si="35"/>
        <v>0</v>
      </c>
      <c r="J714" s="3" t="str">
        <v>348</v>
      </c>
      <c r="K714" s="4" t="str">
        <v>Callipus is overthrown by Leptines</v>
      </c>
      <c r="P714" t="str">
        <v>352</v>
      </c>
      <c r="Q714" t="str">
        <v>Nicodemus overthrows Centuripe</v>
      </c>
    </row>
    <row r="715" spans="1:17" x14ac:dyDescent="0.25">
      <c r="A715" t="s">
        <v>714</v>
      </c>
      <c r="B715" t="str" cm="1">
        <f t="array" ref="B715">INDEX(_xlfn.TEXTSPLIT(A715, " "), 1)</f>
        <v>347</v>
      </c>
      <c r="C715" t="str" cm="1">
        <f t="array" ref="C715">INDEX(_xlfn.TEXTSPLIT(B715, "-"), 1)</f>
        <v>347</v>
      </c>
      <c r="D715" t="str" cm="1">
        <f t="array" ref="D715">IFERROR(INDEX(_xlfn.TEXTSPLIT(B715, "-"), 2), "")</f>
        <v/>
      </c>
      <c r="E715" t="str">
        <f t="shared" si="33"/>
        <v>Leontini is overthrown by Hicetas</v>
      </c>
      <c r="F715" t="str">
        <f t="shared" si="34"/>
        <v/>
      </c>
      <c r="H715" t="b">
        <f t="shared" si="35"/>
        <v>0</v>
      </c>
      <c r="J715" s="3" t="str">
        <v>347</v>
      </c>
      <c r="K715" s="4" t="str">
        <v>Leontini is overthrown by Hicetas</v>
      </c>
      <c r="P715" t="str">
        <v>352</v>
      </c>
      <c r="Q715" t="str">
        <v>Orchmenus and Chaeronea are occupied by Phocis</v>
      </c>
    </row>
    <row r="716" spans="1:17" x14ac:dyDescent="0.25">
      <c r="A716" t="s">
        <v>715</v>
      </c>
      <c r="B716" t="str" cm="1">
        <f t="array" ref="B716">INDEX(_xlfn.TEXTSPLIT(A716, " "), 1)</f>
        <v>347</v>
      </c>
      <c r="C716" t="str" cm="1">
        <f t="array" ref="C716">INDEX(_xlfn.TEXTSPLIT(B716, "-"), 1)</f>
        <v>347</v>
      </c>
      <c r="D716" t="str" cm="1">
        <f t="array" ref="D716">IFERROR(INDEX(_xlfn.TEXTSPLIT(B716, "-"), 2), "")</f>
        <v/>
      </c>
      <c r="E716" t="str">
        <f t="shared" si="33"/>
        <v>Plato, Greek philosopher, founder of Academy, dies.</v>
      </c>
      <c r="F716" t="str">
        <f t="shared" si="34"/>
        <v/>
      </c>
      <c r="H716" t="b">
        <f t="shared" si="35"/>
        <v>0</v>
      </c>
      <c r="J716" s="3" t="str">
        <v>347</v>
      </c>
      <c r="K716" s="4" t="str">
        <v>Plato, Greek philosopher, founder of Academy, dies.</v>
      </c>
      <c r="P716" t="str">
        <v>351</v>
      </c>
      <c r="Q716" t="str">
        <v>Rhegion is annexed by Callipus</v>
      </c>
    </row>
    <row r="717" spans="1:17" x14ac:dyDescent="0.25">
      <c r="A717" t="s">
        <v>716</v>
      </c>
      <c r="B717" t="str" cm="1">
        <f t="array" ref="B717">INDEX(_xlfn.TEXTSPLIT(A717, " "), 1)</f>
        <v>347</v>
      </c>
      <c r="C717" t="str" cm="1">
        <f t="array" ref="C717">INDEX(_xlfn.TEXTSPLIT(B717, "-"), 1)</f>
        <v>347</v>
      </c>
      <c r="D717" t="str" cm="1">
        <f t="array" ref="D717">IFERROR(INDEX(_xlfn.TEXTSPLIT(B717, "-"), 2), "")</f>
        <v/>
      </c>
      <c r="E717" t="str">
        <f t="shared" si="33"/>
        <v>Methymna is overthrown by Kleommis</v>
      </c>
      <c r="F717" t="str">
        <f t="shared" si="34"/>
        <v/>
      </c>
      <c r="H717" t="b">
        <f t="shared" si="35"/>
        <v>0</v>
      </c>
      <c r="J717" s="3" t="str">
        <v>347</v>
      </c>
      <c r="K717" s="4" t="str">
        <v>Methymna is overthrown by Kleommis</v>
      </c>
      <c r="P717" t="str">
        <v>350</v>
      </c>
      <c r="Q717" t="str">
        <v>Akanthos is annexed by Makedonia</v>
      </c>
    </row>
    <row r="718" spans="1:17" x14ac:dyDescent="0.25">
      <c r="A718" t="s">
        <v>717</v>
      </c>
      <c r="B718" t="str" cm="1">
        <f t="array" ref="B718">INDEX(_xlfn.TEXTSPLIT(A718, " "), 1)</f>
        <v>346</v>
      </c>
      <c r="C718" t="str" cm="1">
        <f t="array" ref="C718">INDEX(_xlfn.TEXTSPLIT(B718, "-"), 1)</f>
        <v>346</v>
      </c>
      <c r="D718" t="str" cm="1">
        <f t="array" ref="D718">IFERROR(INDEX(_xlfn.TEXTSPLIT(B718, "-"), 2), "")</f>
        <v/>
      </c>
      <c r="E718" t="str">
        <f t="shared" si="33"/>
        <v>Phocis withdraws from Boeotia</v>
      </c>
      <c r="F718" t="str">
        <f t="shared" si="34"/>
        <v/>
      </c>
      <c r="H718" t="b">
        <f t="shared" si="35"/>
        <v>0</v>
      </c>
      <c r="J718" s="3" t="str">
        <v>346</v>
      </c>
      <c r="K718" s="4" t="str">
        <v>Phocis withdraws from Boeotia</v>
      </c>
      <c r="P718" t="str">
        <v>350</v>
      </c>
      <c r="Q718" t="str">
        <v>Nice (Nicaea) is founded by the Greeks of Massalia (Marseille), and was given the name of Nikaia (Νίκαια) in honour of a victory over the neighbouring Ligurians; Nike (Νίκη) was the Greek goddess of victory.</v>
      </c>
    </row>
    <row r="719" spans="1:17" x14ac:dyDescent="0.25">
      <c r="A719" t="s">
        <v>718</v>
      </c>
      <c r="B719" t="str" cm="1">
        <f t="array" ref="B719">INDEX(_xlfn.TEXTSPLIT(A719, " "), 1)</f>
        <v>346</v>
      </c>
      <c r="C719" t="str" cm="1">
        <f t="array" ref="C719">INDEX(_xlfn.TEXTSPLIT(B719, "-"), 1)</f>
        <v>346</v>
      </c>
      <c r="D719" t="str" cm="1">
        <f t="array" ref="D719">IFERROR(INDEX(_xlfn.TEXTSPLIT(B719, "-"), 2), "")</f>
        <v/>
      </c>
      <c r="E719" t="str">
        <f t="shared" si="33"/>
        <v>Dionysius II leaves Locris and overthrows Nysaios</v>
      </c>
      <c r="F719" t="str">
        <f t="shared" si="34"/>
        <v/>
      </c>
      <c r="H719" t="b">
        <f t="shared" si="35"/>
        <v>0</v>
      </c>
      <c r="J719" s="3" t="str">
        <v>346</v>
      </c>
      <c r="K719" s="4" t="str">
        <v>Dionysius II leaves Locris and overthrows Nysaios</v>
      </c>
      <c r="P719" t="str">
        <v>350</v>
      </c>
      <c r="Q719" t="str">
        <v>Hipparinos is overthrown by Aretaeus</v>
      </c>
    </row>
    <row r="720" spans="1:17" x14ac:dyDescent="0.25">
      <c r="A720" t="s">
        <v>719</v>
      </c>
      <c r="B720" t="str" cm="1">
        <f t="array" ref="B720">INDEX(_xlfn.TEXTSPLIT(A720, " "), 1)</f>
        <v>346</v>
      </c>
      <c r="C720" t="str" cm="1">
        <f t="array" ref="C720">INDEX(_xlfn.TEXTSPLIT(B720, "-"), 1)</f>
        <v>346</v>
      </c>
      <c r="D720" t="str" cm="1">
        <f t="array" ref="D720">IFERROR(INDEX(_xlfn.TEXTSPLIT(B720, "-"), 2), "")</f>
        <v/>
      </c>
      <c r="E720" t="str">
        <f t="shared" si="33"/>
        <v>Lyttos is besieged by Knossos</v>
      </c>
      <c r="F720" t="str">
        <f t="shared" si="34"/>
        <v/>
      </c>
      <c r="H720" t="b">
        <f t="shared" si="35"/>
        <v>0</v>
      </c>
      <c r="J720" s="3" t="str">
        <v>346</v>
      </c>
      <c r="K720" s="4" t="str">
        <v>Lyttos is besieged by Knossos</v>
      </c>
      <c r="P720" t="str">
        <v>350</v>
      </c>
      <c r="Q720" t="str">
        <v>Mamercus ousts Callippus from Catania</v>
      </c>
    </row>
    <row r="721" spans="1:17" x14ac:dyDescent="0.25">
      <c r="A721" t="s">
        <v>720</v>
      </c>
      <c r="B721" t="str" cm="1">
        <f t="array" ref="B721">INDEX(_xlfn.TEXTSPLIT(A721, " "), 1)</f>
        <v>346</v>
      </c>
      <c r="C721" t="str" cm="1">
        <f t="array" ref="C721">INDEX(_xlfn.TEXTSPLIT(B721, "-"), 1)</f>
        <v>346</v>
      </c>
      <c r="D721" t="str" cm="1">
        <f t="array" ref="D721">IFERROR(INDEX(_xlfn.TEXTSPLIT(B721, "-"), 2), "")</f>
        <v/>
      </c>
      <c r="E721" t="str">
        <f t="shared" si="33"/>
        <v>Makedonia occupies Thermopylae and Antikyra, Nicaea is occupied by Thessaly</v>
      </c>
      <c r="F721" t="str">
        <f t="shared" si="34"/>
        <v/>
      </c>
      <c r="H721" t="b">
        <f t="shared" si="35"/>
        <v>0</v>
      </c>
      <c r="J721" s="3" t="str">
        <v>346</v>
      </c>
      <c r="K721" s="4" t="str">
        <v>Makedonia occupies Thermopylae and Antikyra, Nicaea is occupied by Thessaly</v>
      </c>
      <c r="P721" t="str">
        <v>349</v>
      </c>
      <c r="Q721" t="str">
        <v>Plutarch is expelled from Eretria</v>
      </c>
    </row>
    <row r="722" spans="1:17" x14ac:dyDescent="0.25">
      <c r="A722" t="s">
        <v>721</v>
      </c>
      <c r="B722" t="str" cm="1">
        <f t="array" ref="B722">INDEX(_xlfn.TEXTSPLIT(A722, " "), 1)</f>
        <v>345</v>
      </c>
      <c r="C722" t="str" cm="1">
        <f t="array" ref="C722">INDEX(_xlfn.TEXTSPLIT(B722, "-"), 1)</f>
        <v>345</v>
      </c>
      <c r="D722" t="str" cm="1">
        <f t="array" ref="D722">IFERROR(INDEX(_xlfn.TEXTSPLIT(B722, "-"), 2), "")</f>
        <v/>
      </c>
      <c r="E722" t="str">
        <f t="shared" si="33"/>
        <v>Makedonia withdraws from Thermopylae and Antikyra</v>
      </c>
      <c r="F722" t="str">
        <f t="shared" si="34"/>
        <v/>
      </c>
      <c r="H722" t="b">
        <f t="shared" si="35"/>
        <v>0</v>
      </c>
      <c r="J722" s="3" t="str">
        <v>345</v>
      </c>
      <c r="K722" s="4" t="str">
        <v>Makedonia withdraws from Thermopylae and Antikyra</v>
      </c>
      <c r="P722" t="str">
        <v>349</v>
      </c>
      <c r="Q722" t="str">
        <v>Aretaeus is overthrown by Nysaios</v>
      </c>
    </row>
    <row r="723" spans="1:17" x14ac:dyDescent="0.25">
      <c r="A723" t="s">
        <v>722</v>
      </c>
      <c r="B723" t="str" cm="1">
        <f t="array" ref="B723">INDEX(_xlfn.TEXTSPLIT(A723, " "), 1)</f>
        <v>345</v>
      </c>
      <c r="C723" t="str" cm="1">
        <f t="array" ref="C723">INDEX(_xlfn.TEXTSPLIT(B723, "-"), 1)</f>
        <v>345</v>
      </c>
      <c r="D723" t="str" cm="1">
        <f t="array" ref="D723">IFERROR(INDEX(_xlfn.TEXTSPLIT(B723, "-"), 2), "")</f>
        <v/>
      </c>
      <c r="E723" t="str">
        <f t="shared" si="33"/>
        <v>Grabaei becomes a vassal of Macedonia</v>
      </c>
      <c r="F723" t="str">
        <f t="shared" si="34"/>
        <v/>
      </c>
      <c r="H723" t="b">
        <f t="shared" si="35"/>
        <v>0</v>
      </c>
      <c r="J723" s="3" t="str">
        <v>345</v>
      </c>
      <c r="K723" s="4" t="str">
        <v>Grabaei becomes a vassal of Macedonia</v>
      </c>
      <c r="P723" t="str">
        <v>348</v>
      </c>
      <c r="Q723" t="str">
        <v>Stagira is annexed by Makedonia</v>
      </c>
    </row>
    <row r="724" spans="1:17" x14ac:dyDescent="0.25">
      <c r="A724" t="s">
        <v>723</v>
      </c>
      <c r="B724" t="str" cm="1">
        <f t="array" ref="B724">INDEX(_xlfn.TEXTSPLIT(A724, " "), 1)</f>
        <v>345</v>
      </c>
      <c r="C724" t="str" cm="1">
        <f t="array" ref="C724">INDEX(_xlfn.TEXTSPLIT(B724, "-"), 1)</f>
        <v>345</v>
      </c>
      <c r="D724" t="str" cm="1">
        <f t="array" ref="D724">IFERROR(INDEX(_xlfn.TEXTSPLIT(B724, "-"), 2), "")</f>
        <v/>
      </c>
      <c r="E724" t="str">
        <f t="shared" si="33"/>
        <v>Hicetas sieges Syracuse and seizes Syracuse's territory</v>
      </c>
      <c r="F724" t="str">
        <f t="shared" si="34"/>
        <v/>
      </c>
      <c r="H724" t="b">
        <f t="shared" si="35"/>
        <v>0</v>
      </c>
      <c r="J724" s="3" t="str">
        <v>345</v>
      </c>
      <c r="K724" s="4" t="str">
        <v>Hicetas sieges Syracuse and seizes Syracuse's territory</v>
      </c>
      <c r="P724" t="str">
        <v>348</v>
      </c>
      <c r="Q724" t="str">
        <v>Callipus is overthrown by Leptines</v>
      </c>
    </row>
    <row r="725" spans="1:17" x14ac:dyDescent="0.25">
      <c r="A725" t="s">
        <v>724</v>
      </c>
      <c r="B725" t="str" cm="1">
        <f t="array" ref="B725">INDEX(_xlfn.TEXTSPLIT(A725, " "), 1)</f>
        <v>345</v>
      </c>
      <c r="C725" t="str" cm="1">
        <f t="array" ref="C725">INDEX(_xlfn.TEXTSPLIT(B725, "-"), 1)</f>
        <v>345</v>
      </c>
      <c r="D725" t="str" cm="1">
        <f t="array" ref="D725">IFERROR(INDEX(_xlfn.TEXTSPLIT(B725, "-"), 2), "")</f>
        <v/>
      </c>
      <c r="E725" t="str">
        <f t="shared" si="33"/>
        <v>The Pro-Makedonian Tyrant Hipparchus overthrows Eretria</v>
      </c>
      <c r="F725" t="str">
        <f t="shared" si="34"/>
        <v/>
      </c>
      <c r="H725" t="b">
        <f t="shared" si="35"/>
        <v>0</v>
      </c>
      <c r="J725" s="3" t="str">
        <v>345</v>
      </c>
      <c r="K725" s="4" t="str">
        <v>The Pro-Makedonian Tyrant Hipparchus overthrows Eretria</v>
      </c>
      <c r="P725" t="str">
        <v>347</v>
      </c>
      <c r="Q725" t="str">
        <v>Leontini is overthrown by Hicetas</v>
      </c>
    </row>
    <row r="726" spans="1:17" x14ac:dyDescent="0.25">
      <c r="A726" t="s">
        <v>725</v>
      </c>
      <c r="B726" t="str" cm="1">
        <f t="array" ref="B726">INDEX(_xlfn.TEXTSPLIT(A726, " "), 1)</f>
        <v>345</v>
      </c>
      <c r="C726" t="str" cm="1">
        <f t="array" ref="C726">INDEX(_xlfn.TEXTSPLIT(B726, "-"), 1)</f>
        <v>345</v>
      </c>
      <c r="D726" t="str" cm="1">
        <f t="array" ref="D726">IFERROR(INDEX(_xlfn.TEXTSPLIT(B726, "-"), 2), "")</f>
        <v/>
      </c>
      <c r="E726" t="str">
        <f t="shared" si="33"/>
        <v>Mainland Syracuse (City) is occupied by Hicetas leaving only the citadel in Dionysius' control</v>
      </c>
      <c r="F726" t="str">
        <f t="shared" si="34"/>
        <v/>
      </c>
      <c r="H726" t="b">
        <f t="shared" si="35"/>
        <v>0</v>
      </c>
      <c r="J726" s="3" t="str">
        <v>345</v>
      </c>
      <c r="K726" s="4" t="str">
        <v>Mainland Syracuse (City) is occupied by Hicetas leaving only the citadel in Dionysius' control</v>
      </c>
      <c r="P726" t="str">
        <v>347</v>
      </c>
      <c r="Q726" t="str">
        <v>Plato, Greek philosopher, founder of Academy, dies.</v>
      </c>
    </row>
    <row r="727" spans="1:17" x14ac:dyDescent="0.25">
      <c r="A727" t="s">
        <v>726</v>
      </c>
      <c r="B727" t="str" cm="1">
        <f t="array" ref="B727">INDEX(_xlfn.TEXTSPLIT(A727, " "), 1)</f>
        <v>344</v>
      </c>
      <c r="C727" t="str" cm="1">
        <f t="array" ref="C727">INDEX(_xlfn.TEXTSPLIT(B727, "-"), 1)</f>
        <v>344</v>
      </c>
      <c r="D727" t="str" cm="1">
        <f t="array" ref="D727">IFERROR(INDEX(_xlfn.TEXTSPLIT(B727, "-"), 2), "")</f>
        <v/>
      </c>
      <c r="E727" t="str">
        <f t="shared" si="33"/>
        <v>Macedonia occupies Illios and annexes Tenedos</v>
      </c>
      <c r="F727" t="str">
        <f t="shared" si="34"/>
        <v/>
      </c>
      <c r="H727" t="b">
        <f t="shared" si="35"/>
        <v>0</v>
      </c>
      <c r="J727" s="3" t="str">
        <v>344</v>
      </c>
      <c r="K727" s="4" t="str">
        <v>Macedonia occupies Illios and annexes Tenedos</v>
      </c>
      <c r="P727" t="str">
        <v>347</v>
      </c>
      <c r="Q727" t="str">
        <v>Methymna is overthrown by Kleommis</v>
      </c>
    </row>
    <row r="728" spans="1:17" x14ac:dyDescent="0.25">
      <c r="A728" t="s">
        <v>727</v>
      </c>
      <c r="B728" t="str" cm="1">
        <f t="array" ref="B728">INDEX(_xlfn.TEXTSPLIT(A728, " "), 1)</f>
        <v>344</v>
      </c>
      <c r="C728" t="str" cm="1">
        <f t="array" ref="C728">INDEX(_xlfn.TEXTSPLIT(B728, "-"), 1)</f>
        <v>344</v>
      </c>
      <c r="D728" t="str" cm="1">
        <f t="array" ref="D728">IFERROR(INDEX(_xlfn.TEXTSPLIT(B728, "-"), 2), "")</f>
        <v/>
      </c>
      <c r="E728" t="str">
        <f t="shared" si="33"/>
        <v>Siege of Lyttos lifted by Knossos</v>
      </c>
      <c r="F728" t="str">
        <f t="shared" si="34"/>
        <v/>
      </c>
      <c r="H728" t="b">
        <f t="shared" si="35"/>
        <v>0</v>
      </c>
      <c r="J728" s="3" t="str">
        <v>344</v>
      </c>
      <c r="K728" s="4" t="str">
        <v>Siege of Lyttos lifted by Knossos</v>
      </c>
      <c r="P728" t="str">
        <v>346</v>
      </c>
      <c r="Q728" t="str">
        <v>Phocis withdraws from Boeotia</v>
      </c>
    </row>
    <row r="729" spans="1:17" x14ac:dyDescent="0.25">
      <c r="A729" t="s">
        <v>728</v>
      </c>
      <c r="B729" t="str" cm="1">
        <f t="array" ref="B729">INDEX(_xlfn.TEXTSPLIT(A729, " "), 1)</f>
        <v>344</v>
      </c>
      <c r="C729" t="str" cm="1">
        <f t="array" ref="C729">INDEX(_xlfn.TEXTSPLIT(B729, "-"), 1)</f>
        <v>344</v>
      </c>
      <c r="D729" t="str" cm="1">
        <f t="array" ref="D729">IFERROR(INDEX(_xlfn.TEXTSPLIT(B729, "-"), 2), "")</f>
        <v/>
      </c>
      <c r="E729" t="str">
        <f t="shared" si="33"/>
        <v>Knossos besieges Kydonia</v>
      </c>
      <c r="F729" t="str">
        <f t="shared" si="34"/>
        <v/>
      </c>
      <c r="H729" t="b">
        <f t="shared" si="35"/>
        <v>0</v>
      </c>
      <c r="J729" s="3" t="str">
        <v>344</v>
      </c>
      <c r="K729" s="4" t="str">
        <v>Knossos besieges Kydonia</v>
      </c>
      <c r="P729" t="str">
        <v>346</v>
      </c>
      <c r="Q729" t="str">
        <v>Dionysius II leaves Locris and overthrows Nysaios</v>
      </c>
    </row>
    <row r="730" spans="1:17" x14ac:dyDescent="0.25">
      <c r="A730" t="s">
        <v>729</v>
      </c>
      <c r="B730" t="str" cm="1">
        <f t="array" ref="B730">INDEX(_xlfn.TEXTSPLIT(A730, " "), 1)</f>
        <v>344</v>
      </c>
      <c r="C730" t="str" cm="1">
        <f t="array" ref="C730">INDEX(_xlfn.TEXTSPLIT(B730, "-"), 1)</f>
        <v>344</v>
      </c>
      <c r="D730" t="str" cm="1">
        <f t="array" ref="D730">IFERROR(INDEX(_xlfn.TEXTSPLIT(B730, "-"), 2), "")</f>
        <v/>
      </c>
      <c r="E730" t="str">
        <f t="shared" si="33"/>
        <v>Hicetas is repulsed by Timoleon from Syracuse</v>
      </c>
      <c r="F730" t="str">
        <f t="shared" si="34"/>
        <v/>
      </c>
      <c r="H730" t="b">
        <f t="shared" si="35"/>
        <v>0</v>
      </c>
      <c r="J730" s="3" t="str">
        <v>344</v>
      </c>
      <c r="K730" s="4" t="str">
        <v>Hicetas is repulsed by Timoleon from Syracuse</v>
      </c>
      <c r="P730" t="str">
        <v>346</v>
      </c>
      <c r="Q730" t="str">
        <v>Lyttos is besieged by Knossos</v>
      </c>
    </row>
    <row r="731" spans="1:17" x14ac:dyDescent="0.25">
      <c r="A731" t="s">
        <v>730</v>
      </c>
      <c r="B731" t="str" cm="1">
        <f t="array" ref="B731">INDEX(_xlfn.TEXTSPLIT(A731, " "), 1)</f>
        <v>344</v>
      </c>
      <c r="C731" t="str" cm="1">
        <f t="array" ref="C731">INDEX(_xlfn.TEXTSPLIT(B731, "-"), 1)</f>
        <v>344</v>
      </c>
      <c r="D731" t="str" cm="1">
        <f t="array" ref="D731">IFERROR(INDEX(_xlfn.TEXTSPLIT(B731, "-"), 2), "")</f>
        <v/>
      </c>
      <c r="E731" t="str">
        <f t="shared" si="33"/>
        <v>Timoleon takes control of all Syracusan forces outside the citadel</v>
      </c>
      <c r="F731" t="str">
        <f t="shared" si="34"/>
        <v/>
      </c>
      <c r="H731" t="b">
        <f t="shared" si="35"/>
        <v>0</v>
      </c>
      <c r="J731" s="3" t="str">
        <v>344</v>
      </c>
      <c r="K731" s="4" t="str">
        <v>Timoleon takes control of all Syracusan forces outside the citadel</v>
      </c>
      <c r="P731" t="str">
        <v>346</v>
      </c>
      <c r="Q731" t="str">
        <v>Makedonia occupies Thermopylae and Antikyra, Nicaea is occupied by Thessaly</v>
      </c>
    </row>
    <row r="732" spans="1:17" x14ac:dyDescent="0.25">
      <c r="A732" t="s">
        <v>731</v>
      </c>
      <c r="B732" t="str" cm="1">
        <f t="array" ref="B732">INDEX(_xlfn.TEXTSPLIT(A732, " "), 1)</f>
        <v>343</v>
      </c>
      <c r="C732" t="str" cm="1">
        <f t="array" ref="C732">INDEX(_xlfn.TEXTSPLIT(B732, "-"), 1)</f>
        <v>343</v>
      </c>
      <c r="D732" t="str" cm="1">
        <f t="array" ref="D732">IFERROR(INDEX(_xlfn.TEXTSPLIT(B732, "-"), 2), "")</f>
        <v/>
      </c>
      <c r="E732" t="str">
        <f t="shared" si="33"/>
        <v>Messene is rebuilt by Timoelon, Adranon is freed from mercenary control, Nicodemus is overthrown by Centuripe with help of Timoleon</v>
      </c>
      <c r="F732" t="str">
        <f t="shared" si="34"/>
        <v/>
      </c>
      <c r="H732" t="b">
        <f t="shared" si="35"/>
        <v>0</v>
      </c>
      <c r="J732" s="3" t="str">
        <v>343</v>
      </c>
      <c r="K732" s="4" t="str">
        <v>Messene is rebuilt by Timoelon, Adranon is freed from mercenary control, Nicodemus is overthrown by Centuripe with help of Timoleon</v>
      </c>
      <c r="P732" t="str">
        <v>345</v>
      </c>
      <c r="Q732" t="str">
        <v>Makedonia withdraws from Thermopylae and Antikyra</v>
      </c>
    </row>
    <row r="733" spans="1:17" x14ac:dyDescent="0.25">
      <c r="A733" t="s">
        <v>732</v>
      </c>
      <c r="B733" t="str" cm="1">
        <f t="array" ref="B733">INDEX(_xlfn.TEXTSPLIT(A733, " "), 1)</f>
        <v>343</v>
      </c>
      <c r="C733" t="str" cm="1">
        <f t="array" ref="C733">INDEX(_xlfn.TEXTSPLIT(B733, "-"), 1)</f>
        <v>343</v>
      </c>
      <c r="D733" t="str" cm="1">
        <f t="array" ref="D733">IFERROR(INDEX(_xlfn.TEXTSPLIT(B733, "-"), 2), "")</f>
        <v/>
      </c>
      <c r="E733" t="str">
        <f t="shared" si="33"/>
        <v>Timoleon annexes the citadel</v>
      </c>
      <c r="F733" t="str">
        <f t="shared" si="34"/>
        <v/>
      </c>
      <c r="H733" t="b">
        <f t="shared" si="35"/>
        <v>0</v>
      </c>
      <c r="J733" s="3" t="str">
        <v>343</v>
      </c>
      <c r="K733" s="4" t="str">
        <v>Timoleon annexes the citadel</v>
      </c>
      <c r="P733" t="str">
        <v>345</v>
      </c>
      <c r="Q733" t="str">
        <v>Grabaei becomes a vassal of Macedonia</v>
      </c>
    </row>
    <row r="734" spans="1:17" x14ac:dyDescent="0.25">
      <c r="A734" t="s">
        <v>733</v>
      </c>
      <c r="B734" t="str" cm="1">
        <f t="array" ref="B734">INDEX(_xlfn.TEXTSPLIT(A734, " "), 1)</f>
        <v>343</v>
      </c>
      <c r="C734" t="str" cm="1">
        <f t="array" ref="C734">INDEX(_xlfn.TEXTSPLIT(B734, "-"), 1)</f>
        <v>343</v>
      </c>
      <c r="D734" t="str" cm="1">
        <f t="array" ref="D734">IFERROR(INDEX(_xlfn.TEXTSPLIT(B734, "-"), 2), "")</f>
        <v/>
      </c>
      <c r="E734" t="str">
        <f t="shared" si="33"/>
        <v>Siege of Kydonia is lifted by Knossos</v>
      </c>
      <c r="F734" t="str">
        <f t="shared" si="34"/>
        <v/>
      </c>
      <c r="H734" t="b">
        <f t="shared" si="35"/>
        <v>0</v>
      </c>
      <c r="J734" s="3" t="str">
        <v>343</v>
      </c>
      <c r="K734" s="4" t="str">
        <v>Siege of Kydonia is lifted by Knossos</v>
      </c>
      <c r="P734" t="str">
        <v>345</v>
      </c>
      <c r="Q734" t="str">
        <v>Hicetas sieges Syracuse and seizes Syracuse's territory</v>
      </c>
    </row>
    <row r="735" spans="1:17" x14ac:dyDescent="0.25">
      <c r="A735" t="s">
        <v>734</v>
      </c>
      <c r="B735" t="str" cm="1">
        <f t="array" ref="B735">INDEX(_xlfn.TEXTSPLIT(A735, " "), 1)</f>
        <v>342</v>
      </c>
      <c r="C735" t="str" cm="1">
        <f t="array" ref="C735">INDEX(_xlfn.TEXTSPLIT(B735, "-"), 1)</f>
        <v>342</v>
      </c>
      <c r="D735" t="str" cm="1">
        <f t="array" ref="D735">IFERROR(INDEX(_xlfn.TEXTSPLIT(B735, "-"), 2), "")</f>
        <v/>
      </c>
      <c r="E735" t="str">
        <f t="shared" si="33"/>
        <v>Rhegion is freed by Timoleon</v>
      </c>
      <c r="F735" t="str">
        <f t="shared" si="34"/>
        <v/>
      </c>
      <c r="H735" t="b">
        <f t="shared" si="35"/>
        <v>0</v>
      </c>
      <c r="J735" s="3" t="str">
        <v>342</v>
      </c>
      <c r="K735" s="4" t="str">
        <v>Rhegion is freed by Timoleon</v>
      </c>
      <c r="P735" t="str">
        <v>345</v>
      </c>
      <c r="Q735" t="str">
        <v>The Pro-Makedonian Tyrant Hipparchus overthrows Eretria</v>
      </c>
    </row>
    <row r="736" spans="1:17" x14ac:dyDescent="0.25">
      <c r="A736" t="s">
        <v>735</v>
      </c>
      <c r="B736" t="str" cm="1">
        <f t="array" ref="B736">INDEX(_xlfn.TEXTSPLIT(A736, " "), 1)</f>
        <v>342</v>
      </c>
      <c r="C736" t="str" cm="1">
        <f t="array" ref="C736">INDEX(_xlfn.TEXTSPLIT(B736, "-"), 1)</f>
        <v>342</v>
      </c>
      <c r="D736" t="str" cm="1">
        <f t="array" ref="D736">IFERROR(INDEX(_xlfn.TEXTSPLIT(B736, "-"), 2), "")</f>
        <v/>
      </c>
      <c r="E736" t="str">
        <f t="shared" si="33"/>
        <v>Aristotle, Greek philosopher, begins teaching Alexander, son of Philip of Macedon.</v>
      </c>
      <c r="F736" t="str">
        <f t="shared" si="34"/>
        <v/>
      </c>
      <c r="H736" t="b">
        <f t="shared" si="35"/>
        <v>0</v>
      </c>
      <c r="J736" s="3" t="str">
        <v>342</v>
      </c>
      <c r="K736" s="4" t="str">
        <v>Aristotle, Greek philosopher, begins teaching Alexander, son of Philip of Macedon.</v>
      </c>
      <c r="P736" t="str">
        <v>345</v>
      </c>
      <c r="Q736" t="str">
        <v>Mainland Syracuse (City) is occupied by Hicetas leaving only the citadel in Dionysius' control</v>
      </c>
    </row>
    <row r="737" spans="1:17" x14ac:dyDescent="0.25">
      <c r="A737" t="s">
        <v>736</v>
      </c>
      <c r="B737" t="str" cm="1">
        <f t="array" ref="B737">INDEX(_xlfn.TEXTSPLIT(A737, " "), 1)</f>
        <v>341</v>
      </c>
      <c r="C737" t="str" cm="1">
        <f t="array" ref="C737">INDEX(_xlfn.TEXTSPLIT(B737, "-"), 1)</f>
        <v>341</v>
      </c>
      <c r="D737" t="str" cm="1">
        <f t="array" ref="D737">IFERROR(INDEX(_xlfn.TEXTSPLIT(B737, "-"), 2), "")</f>
        <v/>
      </c>
      <c r="E737" t="str">
        <f t="shared" si="33"/>
        <v>Hipparchus is overthrown by Athenian forces and impressed into the Delian league</v>
      </c>
      <c r="F737" t="str">
        <f t="shared" si="34"/>
        <v/>
      </c>
      <c r="H737" t="b">
        <f t="shared" si="35"/>
        <v>0</v>
      </c>
      <c r="J737" s="3" t="str">
        <v>341</v>
      </c>
      <c r="K737" s="4" t="str">
        <v>Hipparchus is overthrown by Athenian forces and impressed into the Delian league</v>
      </c>
      <c r="P737" t="str">
        <v>344</v>
      </c>
      <c r="Q737" t="str">
        <v>Macedonia occupies Illios and annexes Tenedos</v>
      </c>
    </row>
    <row r="738" spans="1:17" x14ac:dyDescent="0.25">
      <c r="A738" t="s">
        <v>737</v>
      </c>
      <c r="B738" t="str" cm="1">
        <f t="array" ref="B738">INDEX(_xlfn.TEXTSPLIT(A738, " "), 1)</f>
        <v>341</v>
      </c>
      <c r="C738" t="str" cm="1">
        <f t="array" ref="C738">INDEX(_xlfn.TEXTSPLIT(B738, "-"), 1)</f>
        <v>341</v>
      </c>
      <c r="D738" t="str" cm="1">
        <f t="array" ref="D738">IFERROR(INDEX(_xlfn.TEXTSPLIT(B738, "-"), 2), "")</f>
        <v/>
      </c>
      <c r="E738" t="str">
        <f t="shared" si="33"/>
        <v>Samothrace is annexed by Makedonia</v>
      </c>
      <c r="F738" t="str">
        <f t="shared" si="34"/>
        <v/>
      </c>
      <c r="H738" t="b">
        <f t="shared" si="35"/>
        <v>0</v>
      </c>
      <c r="J738" s="3" t="str">
        <v>341</v>
      </c>
      <c r="K738" s="4" t="str">
        <v>Samothrace is annexed by Makedonia</v>
      </c>
      <c r="P738" t="str">
        <v>344</v>
      </c>
      <c r="Q738" t="str">
        <v>Siege of Lyttos lifted by Knossos</v>
      </c>
    </row>
    <row r="739" spans="1:17" x14ac:dyDescent="0.25">
      <c r="A739" t="s">
        <v>738</v>
      </c>
      <c r="B739" t="str" cm="1">
        <f t="array" ref="B739">INDEX(_xlfn.TEXTSPLIT(A739, " "), 1)</f>
        <v>340</v>
      </c>
      <c r="C739" t="str" cm="1">
        <f t="array" ref="C739">INDEX(_xlfn.TEXTSPLIT(B739, "-"), 1)</f>
        <v>340</v>
      </c>
      <c r="D739" t="str" cm="1">
        <f t="array" ref="D739">IFERROR(INDEX(_xlfn.TEXTSPLIT(B739, "-"), 2), "")</f>
        <v/>
      </c>
      <c r="E739" t="str">
        <f t="shared" si="33"/>
        <v>Antipolis (modern day Antibes) is founded by Phocaean Greeks from Massilia.[12]</v>
      </c>
      <c r="F739" t="str">
        <f t="shared" si="34"/>
        <v/>
      </c>
      <c r="H739" t="b">
        <f t="shared" si="35"/>
        <v>0</v>
      </c>
      <c r="J739" s="3" t="str">
        <v>340</v>
      </c>
      <c r="K739" s="4" t="str">
        <v>Antipolis (modern day Antibes) is founded by Phocaean Greeks from Massilia.[12]</v>
      </c>
      <c r="P739" t="str">
        <v>344</v>
      </c>
      <c r="Q739" t="str">
        <v>Knossos besieges Kydonia</v>
      </c>
    </row>
    <row r="740" spans="1:17" x14ac:dyDescent="0.25">
      <c r="A740" t="s">
        <v>739</v>
      </c>
      <c r="B740" t="str" cm="1">
        <f t="array" ref="B740">INDEX(_xlfn.TEXTSPLIT(A740, " "), 1)</f>
        <v>340</v>
      </c>
      <c r="C740" t="str" cm="1">
        <f t="array" ref="C740">INDEX(_xlfn.TEXTSPLIT(B740, "-"), 1)</f>
        <v>340</v>
      </c>
      <c r="D740" t="str" cm="1">
        <f t="array" ref="D740">IFERROR(INDEX(_xlfn.TEXTSPLIT(B740, "-"), 2), "")</f>
        <v/>
      </c>
      <c r="E740" t="str">
        <f t="shared" si="33"/>
        <v>Skyros is annexed by Makedonia</v>
      </c>
      <c r="F740" t="str">
        <f t="shared" si="34"/>
        <v/>
      </c>
      <c r="H740" t="b">
        <f t="shared" si="35"/>
        <v>0</v>
      </c>
      <c r="J740" s="3" t="str">
        <v>340</v>
      </c>
      <c r="K740" s="4" t="str">
        <v>Skyros is annexed by Makedonia</v>
      </c>
      <c r="P740" t="str">
        <v>344</v>
      </c>
      <c r="Q740" t="str">
        <v>Hicetas is repulsed by Timoleon from Syracuse</v>
      </c>
    </row>
    <row r="741" spans="1:17" x14ac:dyDescent="0.25">
      <c r="A741" t="s">
        <v>740</v>
      </c>
      <c r="B741" t="str" cm="1">
        <f t="array" ref="B741">INDEX(_xlfn.TEXTSPLIT(A741, " "), 1)</f>
        <v>340</v>
      </c>
      <c r="C741" t="str" cm="1">
        <f t="array" ref="C741">INDEX(_xlfn.TEXTSPLIT(B741, "-"), 1)</f>
        <v>340</v>
      </c>
      <c r="D741" t="str" cm="1">
        <f t="array" ref="D741">IFERROR(INDEX(_xlfn.TEXTSPLIT(B741, "-"), 2), "")</f>
        <v/>
      </c>
      <c r="E741" t="str">
        <f t="shared" si="33"/>
        <v>Entella is freed by Timoleon</v>
      </c>
      <c r="F741" t="str">
        <f t="shared" si="34"/>
        <v/>
      </c>
      <c r="H741" t="b">
        <f t="shared" si="35"/>
        <v>0</v>
      </c>
      <c r="J741" s="3" t="str">
        <v>340</v>
      </c>
      <c r="K741" s="4" t="str">
        <v>Entella is freed by Timoleon</v>
      </c>
      <c r="P741" t="str">
        <v>344</v>
      </c>
      <c r="Q741" t="str">
        <v>Timoleon takes control of all Syracusan forces outside the citadel</v>
      </c>
    </row>
    <row r="742" spans="1:17" x14ac:dyDescent="0.25">
      <c r="A742" t="s">
        <v>741</v>
      </c>
      <c r="B742" t="str" cm="1">
        <f t="array" ref="B742">INDEX(_xlfn.TEXTSPLIT(A742, " "), 1)</f>
        <v>339</v>
      </c>
      <c r="C742" t="str" cm="1">
        <f t="array" ref="C742">INDEX(_xlfn.TEXTSPLIT(B742, "-"), 1)</f>
        <v>339</v>
      </c>
      <c r="D742" t="str" cm="1">
        <f t="array" ref="D742">IFERROR(INDEX(_xlfn.TEXTSPLIT(B742, "-"), 2), "")</f>
        <v/>
      </c>
      <c r="E742" t="str">
        <f t="shared" si="33"/>
        <v>Elateia is occupied by Makedonia</v>
      </c>
      <c r="F742" t="str">
        <f t="shared" si="34"/>
        <v/>
      </c>
      <c r="H742" t="b">
        <f t="shared" si="35"/>
        <v>0</v>
      </c>
      <c r="J742" s="3" t="str">
        <v>339</v>
      </c>
      <c r="K742" s="4" t="str">
        <v>Elateia is occupied by Makedonia</v>
      </c>
      <c r="P742" t="str">
        <v>343</v>
      </c>
      <c r="Q742" t="str">
        <v>Messene is rebuilt by Timoelon, Adranon is freed from mercenary control, Nicodemus is overthrown by Centuripe with help of Timoleon</v>
      </c>
    </row>
    <row r="743" spans="1:17" x14ac:dyDescent="0.25">
      <c r="A743" t="s">
        <v>742</v>
      </c>
      <c r="B743" t="str" cm="1">
        <f t="array" ref="B743">INDEX(_xlfn.TEXTSPLIT(A743, " "), 1)</f>
        <v>339</v>
      </c>
      <c r="C743" t="str" cm="1">
        <f t="array" ref="C743">INDEX(_xlfn.TEXTSPLIT(B743, "-"), 1)</f>
        <v>339</v>
      </c>
      <c r="D743" t="str" cm="1">
        <f t="array" ref="D743">IFERROR(INDEX(_xlfn.TEXTSPLIT(B743, "-"), 2), "")</f>
        <v/>
      </c>
      <c r="E743" t="str">
        <f t="shared" si="33"/>
        <v>Agyris and Aetna are freed by Timoleon</v>
      </c>
      <c r="F743" t="str">
        <f t="shared" si="34"/>
        <v/>
      </c>
      <c r="H743" t="b">
        <f t="shared" si="35"/>
        <v>0</v>
      </c>
      <c r="J743" s="3" t="str">
        <v>339</v>
      </c>
      <c r="K743" s="4" t="str">
        <v>Agyris and Aetna are freed by Timoleon</v>
      </c>
      <c r="P743" t="str">
        <v>343</v>
      </c>
      <c r="Q743" t="str">
        <v>Timoleon annexes the citadel</v>
      </c>
    </row>
    <row r="744" spans="1:17" x14ac:dyDescent="0.25">
      <c r="A744" t="s">
        <v>743</v>
      </c>
      <c r="B744" t="str" cm="1">
        <f t="array" ref="B744">INDEX(_xlfn.TEXTSPLIT(A744, " "), 1)</f>
        <v>339</v>
      </c>
      <c r="C744" t="str" cm="1">
        <f t="array" ref="C744">INDEX(_xlfn.TEXTSPLIT(B744, "-"), 1)</f>
        <v>339</v>
      </c>
      <c r="D744" t="str" cm="1">
        <f t="array" ref="D744">IFERROR(INDEX(_xlfn.TEXTSPLIT(B744, "-"), 2), "")</f>
        <v/>
      </c>
      <c r="E744" t="str">
        <f t="shared" si="33"/>
        <v>Nicaea is occupied by Boeotia</v>
      </c>
      <c r="F744" t="str">
        <f t="shared" si="34"/>
        <v/>
      </c>
      <c r="H744" t="b">
        <f t="shared" si="35"/>
        <v>0</v>
      </c>
      <c r="J744" s="3" t="str">
        <v>339</v>
      </c>
      <c r="K744" s="4" t="str">
        <v>Nicaea is occupied by Boeotia</v>
      </c>
      <c r="P744" t="str">
        <v>343</v>
      </c>
      <c r="Q744" t="str">
        <v>Siege of Kydonia is lifted by Knossos</v>
      </c>
    </row>
    <row r="745" spans="1:17" x14ac:dyDescent="0.25">
      <c r="A745" t="s">
        <v>744</v>
      </c>
      <c r="B745" t="str" cm="1">
        <f t="array" ref="B745">INDEX(_xlfn.TEXTSPLIT(A745, " "), 1)</f>
        <v>338</v>
      </c>
      <c r="C745" t="str" cm="1">
        <f t="array" ref="C745">INDEX(_xlfn.TEXTSPLIT(B745, "-"), 1)</f>
        <v>338</v>
      </c>
      <c r="D745" t="str" cm="1">
        <f t="array" ref="D745">IFERROR(INDEX(_xlfn.TEXTSPLIT(B745, "-"), 2), "")</f>
        <v/>
      </c>
      <c r="E745" t="str">
        <f t="shared" si="33"/>
        <v>Amphissa is annexed by Delphi</v>
      </c>
      <c r="F745" t="str">
        <f t="shared" si="34"/>
        <v/>
      </c>
      <c r="H745" t="b">
        <f t="shared" si="35"/>
        <v>0</v>
      </c>
      <c r="J745" s="3" t="str">
        <v>338</v>
      </c>
      <c r="K745" s="4" t="str">
        <v>Amphissa is annexed by Delphi</v>
      </c>
      <c r="P745" t="str">
        <v>342</v>
      </c>
      <c r="Q745" t="str">
        <v>Rhegion is freed by Timoleon</v>
      </c>
    </row>
    <row r="746" spans="1:17" x14ac:dyDescent="0.25">
      <c r="A746" t="s">
        <v>745</v>
      </c>
      <c r="B746" t="str" cm="1">
        <f t="array" ref="B746">INDEX(_xlfn.TEXTSPLIT(A746, " "), 1)</f>
        <v>338</v>
      </c>
      <c r="C746" t="str" cm="1">
        <f t="array" ref="C746">INDEX(_xlfn.TEXTSPLIT(B746, "-"), 1)</f>
        <v>338</v>
      </c>
      <c r="D746" t="str" cm="1">
        <f t="array" ref="D746">IFERROR(INDEX(_xlfn.TEXTSPLIT(B746, "-"), 2), "")</f>
        <v/>
      </c>
      <c r="E746" t="str">
        <f t="shared" si="33"/>
        <v>Thyrea is annexed by Argos</v>
      </c>
      <c r="F746" t="str">
        <f t="shared" si="34"/>
        <v/>
      </c>
      <c r="H746" t="b">
        <f t="shared" si="35"/>
        <v>0</v>
      </c>
      <c r="J746" s="3" t="str">
        <v>338</v>
      </c>
      <c r="K746" s="4" t="str">
        <v>Thyrea is annexed by Argos</v>
      </c>
      <c r="P746" t="str">
        <v>342</v>
      </c>
      <c r="Q746" t="str">
        <v>Aristotle, Greek philosopher, begins teaching Alexander, son of Philip of Macedon.</v>
      </c>
    </row>
    <row r="747" spans="1:17" x14ac:dyDescent="0.25">
      <c r="A747" t="s">
        <v>746</v>
      </c>
      <c r="B747" t="str" cm="1">
        <f t="array" ref="B747">INDEX(_xlfn.TEXTSPLIT(A747, " "), 1)</f>
        <v>338</v>
      </c>
      <c r="C747" t="str" cm="1">
        <f t="array" ref="C747">INDEX(_xlfn.TEXTSPLIT(B747, "-"), 1)</f>
        <v>338</v>
      </c>
      <c r="D747" t="str" cm="1">
        <f t="array" ref="D747">IFERROR(INDEX(_xlfn.TEXTSPLIT(B747, "-"), 2), "")</f>
        <v/>
      </c>
      <c r="E747" t="str">
        <f t="shared" si="33"/>
        <v>Mamercus dies</v>
      </c>
      <c r="F747" t="str">
        <f t="shared" si="34"/>
        <v/>
      </c>
      <c r="H747" t="b">
        <f t="shared" si="35"/>
        <v>0</v>
      </c>
      <c r="J747" s="3" t="str">
        <v>338</v>
      </c>
      <c r="K747" s="4" t="str">
        <v>Mamercus dies</v>
      </c>
      <c r="P747" t="str">
        <v>341</v>
      </c>
      <c r="Q747" t="str">
        <v>Hipparchus is overthrown by Athenian forces and impressed into the Delian league</v>
      </c>
    </row>
    <row r="748" spans="1:17" x14ac:dyDescent="0.25">
      <c r="A748" t="s">
        <v>747</v>
      </c>
      <c r="B748" t="str" cm="1">
        <f t="array" ref="B748">INDEX(_xlfn.TEXTSPLIT(A748, " "), 1)</f>
        <v>338</v>
      </c>
      <c r="C748" t="str" cm="1">
        <f t="array" ref="C748">INDEX(_xlfn.TEXTSPLIT(B748, "-"), 1)</f>
        <v>338</v>
      </c>
      <c r="D748" t="str" cm="1">
        <f t="array" ref="D748">IFERROR(INDEX(_xlfn.TEXTSPLIT(B748, "-"), 2), "")</f>
        <v/>
      </c>
      <c r="E748" t="str">
        <f t="shared" si="33"/>
        <v>Cumae is annexed by Rome</v>
      </c>
      <c r="F748" t="str">
        <f t="shared" si="34"/>
        <v/>
      </c>
      <c r="H748" t="b">
        <f t="shared" si="35"/>
        <v>0</v>
      </c>
      <c r="J748" s="3" t="str">
        <v>338</v>
      </c>
      <c r="K748" s="4" t="str">
        <v>Cumae is annexed by Rome</v>
      </c>
      <c r="P748" t="str">
        <v>341</v>
      </c>
      <c r="Q748" t="str">
        <v>Samothrace is annexed by Makedonia</v>
      </c>
    </row>
    <row r="749" spans="1:17" x14ac:dyDescent="0.25">
      <c r="A749" t="s">
        <v>748</v>
      </c>
      <c r="B749" t="str" cm="1">
        <f t="array" ref="B749">INDEX(_xlfn.TEXTSPLIT(A749, " "), 1)</f>
        <v>338</v>
      </c>
      <c r="C749" t="str" cm="1">
        <f t="array" ref="C749">INDEX(_xlfn.TEXTSPLIT(B749, "-"), 1)</f>
        <v>338</v>
      </c>
      <c r="D749" t="str" cm="1">
        <f t="array" ref="D749">IFERROR(INDEX(_xlfn.TEXTSPLIT(B749, "-"), 2), "")</f>
        <v/>
      </c>
      <c r="E749" t="str">
        <f t="shared" si="33"/>
        <v>Leontini is freed by Timoleon</v>
      </c>
      <c r="F749" t="str">
        <f t="shared" si="34"/>
        <v/>
      </c>
      <c r="H749" t="b">
        <f t="shared" si="35"/>
        <v>0</v>
      </c>
      <c r="J749" s="3" t="str">
        <v>338</v>
      </c>
      <c r="K749" s="4" t="str">
        <v>Leontini is freed by Timoleon</v>
      </c>
      <c r="P749" t="str">
        <v>340</v>
      </c>
      <c r="Q749" t="str">
        <v>Antipolis (modern day Antibes) is founded by Phocaean Greeks from Massilia.[12]</v>
      </c>
    </row>
    <row r="750" spans="1:17" x14ac:dyDescent="0.25">
      <c r="A750" t="s">
        <v>749</v>
      </c>
      <c r="B750" t="str" cm="1">
        <f t="array" ref="B750">INDEX(_xlfn.TEXTSPLIT(A750, " "), 1)</f>
        <v>338</v>
      </c>
      <c r="C750" t="str" cm="1">
        <f t="array" ref="C750">INDEX(_xlfn.TEXTSPLIT(B750, "-"), 1)</f>
        <v>338</v>
      </c>
      <c r="D750" t="str" cm="1">
        <f t="array" ref="D750">IFERROR(INDEX(_xlfn.TEXTSPLIT(B750, "-"), 2), "")</f>
        <v/>
      </c>
      <c r="E750" t="str">
        <f t="shared" si="33"/>
        <v>Nafpaktos joins the Aetolian League</v>
      </c>
      <c r="F750" t="str">
        <f t="shared" si="34"/>
        <v/>
      </c>
      <c r="H750" t="b">
        <f t="shared" si="35"/>
        <v>0</v>
      </c>
      <c r="J750" s="3" t="str">
        <v>338</v>
      </c>
      <c r="K750" s="4" t="str">
        <v>Nafpaktos joins the Aetolian League</v>
      </c>
      <c r="P750" t="str">
        <v>340</v>
      </c>
      <c r="Q750" t="str">
        <v>Skyros is annexed by Makedonia</v>
      </c>
    </row>
    <row r="751" spans="1:17" x14ac:dyDescent="0.25">
      <c r="A751" t="s">
        <v>750</v>
      </c>
      <c r="B751" t="str" cm="1">
        <f t="array" ref="B751">INDEX(_xlfn.TEXTSPLIT(A751, " "), 1)</f>
        <v>338</v>
      </c>
      <c r="C751" t="str" cm="1">
        <f t="array" ref="C751">INDEX(_xlfn.TEXTSPLIT(B751, "-"), 1)</f>
        <v>338</v>
      </c>
      <c r="D751" t="str" cm="1">
        <f t="array" ref="D751">IFERROR(INDEX(_xlfn.TEXTSPLIT(B751, "-"), 2), "")</f>
        <v/>
      </c>
      <c r="E751" t="str">
        <f t="shared" si="33"/>
        <v>King Philip II of Macedon defeats Athens and Thebes at Battle of Chaeronea August 2 and establishes League of Corinth during winter of 338 BC/337 BC.</v>
      </c>
      <c r="F751" t="str">
        <f t="shared" si="34"/>
        <v/>
      </c>
      <c r="H751" t="b">
        <f t="shared" si="35"/>
        <v>0</v>
      </c>
      <c r="J751" s="3" t="str">
        <v>338</v>
      </c>
      <c r="K751" s="4" t="str">
        <v>King Philip II of Macedon defeats Athens and Thebes at Battle of Chaeronea August 2 and establishes League of Corinth during winter of 338 BC/337 BC.</v>
      </c>
      <c r="P751" t="str">
        <v>340</v>
      </c>
      <c r="Q751" t="str">
        <v>Entella is freed by Timoleon</v>
      </c>
    </row>
    <row r="752" spans="1:17" x14ac:dyDescent="0.25">
      <c r="A752" t="s">
        <v>751</v>
      </c>
      <c r="B752" t="str" cm="1">
        <f t="array" ref="B752">INDEX(_xlfn.TEXTSPLIT(A752, " "), 1)</f>
        <v>337</v>
      </c>
      <c r="C752" t="str" cm="1">
        <f t="array" ref="C752">INDEX(_xlfn.TEXTSPLIT(B752, "-"), 1)</f>
        <v>337</v>
      </c>
      <c r="D752" t="str" cm="1">
        <f t="array" ref="D752">IFERROR(INDEX(_xlfn.TEXTSPLIT(B752, "-"), 2), "")</f>
        <v/>
      </c>
      <c r="E752" t="str">
        <f t="shared" si="33"/>
        <v>Amfissa declares independence from Delphi</v>
      </c>
      <c r="F752" t="str">
        <f t="shared" si="34"/>
        <v/>
      </c>
      <c r="H752" t="b">
        <f t="shared" si="35"/>
        <v>0</v>
      </c>
      <c r="J752" s="3" t="str">
        <v>337</v>
      </c>
      <c r="K752" s="4" t="str">
        <v>Amfissa declares independence from Delphi</v>
      </c>
      <c r="P752" t="str">
        <v>339</v>
      </c>
      <c r="Q752" t="str">
        <v>Elateia is occupied by Makedonia</v>
      </c>
    </row>
    <row r="753" spans="1:17" x14ac:dyDescent="0.25">
      <c r="A753" t="s">
        <v>752</v>
      </c>
      <c r="B753" t="str" cm="1">
        <f t="array" ref="B753">INDEX(_xlfn.TEXTSPLIT(A753, " "), 1)</f>
        <v>336</v>
      </c>
      <c r="C753" t="str" cm="1">
        <f t="array" ref="C753">INDEX(_xlfn.TEXTSPLIT(B753, "-"), 1)</f>
        <v>336</v>
      </c>
      <c r="D753" t="str" cm="1">
        <f t="array" ref="D753">IFERROR(INDEX(_xlfn.TEXTSPLIT(B753, "-"), 2), "")</f>
        <v/>
      </c>
      <c r="E753" t="str">
        <f t="shared" si="33"/>
        <v>Timoleon dies</v>
      </c>
      <c r="F753" t="str">
        <f t="shared" si="34"/>
        <v/>
      </c>
      <c r="H753" t="b">
        <f t="shared" si="35"/>
        <v>0</v>
      </c>
      <c r="J753" s="3" t="str">
        <v>336</v>
      </c>
      <c r="K753" s="4" t="str">
        <v>Timoleon dies</v>
      </c>
      <c r="P753" t="str">
        <v>339</v>
      </c>
      <c r="Q753" t="str">
        <v>Agyris and Aetna are freed by Timoleon</v>
      </c>
    </row>
    <row r="754" spans="1:17" x14ac:dyDescent="0.25">
      <c r="A754" t="s">
        <v>753</v>
      </c>
      <c r="B754" t="str" cm="1">
        <f t="array" ref="B754">INDEX(_xlfn.TEXTSPLIT(A754, " "), 1)</f>
        <v>336</v>
      </c>
      <c r="C754" t="str" cm="1">
        <f t="array" ref="C754">INDEX(_xlfn.TEXTSPLIT(B754, "-"), 1)</f>
        <v>336</v>
      </c>
      <c r="D754" t="str" cm="1">
        <f t="array" ref="D754">IFERROR(INDEX(_xlfn.TEXTSPLIT(B754, "-"), 2), "")</f>
        <v/>
      </c>
      <c r="E754" t="str">
        <f t="shared" si="33"/>
        <v>Lesbos is annexed by Makedonia</v>
      </c>
      <c r="F754" t="str">
        <f t="shared" si="34"/>
        <v/>
      </c>
      <c r="H754" t="b">
        <f t="shared" si="35"/>
        <v>0</v>
      </c>
      <c r="J754" s="3" t="str">
        <v>336</v>
      </c>
      <c r="K754" s="4" t="str">
        <v>Lesbos is annexed by Makedonia</v>
      </c>
      <c r="P754" t="str">
        <v>339</v>
      </c>
      <c r="Q754" t="str">
        <v>Nicaea is occupied by Boeotia</v>
      </c>
    </row>
    <row r="755" spans="1:17" x14ac:dyDescent="0.25">
      <c r="A755" t="s">
        <v>754</v>
      </c>
      <c r="B755" t="str" cm="1">
        <f t="array" ref="B755">INDEX(_xlfn.TEXTSPLIT(A755, " "), 1)</f>
        <v>336</v>
      </c>
      <c r="C755" t="str" cm="1">
        <f t="array" ref="C755">INDEX(_xlfn.TEXTSPLIT(B755, "-"), 1)</f>
        <v>336</v>
      </c>
      <c r="D755" t="str" cm="1">
        <f t="array" ref="D755">IFERROR(INDEX(_xlfn.TEXTSPLIT(B755, "-"), 2), "")</f>
        <v/>
      </c>
      <c r="E755" t="str">
        <f t="shared" si="33"/>
        <v>Alexander succeeds father Philip II, who was assassinated by Pausanias of Orestis.</v>
      </c>
      <c r="F755" t="str">
        <f t="shared" si="34"/>
        <v/>
      </c>
      <c r="H755" t="b">
        <f t="shared" si="35"/>
        <v>0</v>
      </c>
      <c r="J755" s="3" t="str">
        <v>336</v>
      </c>
      <c r="K755" s="4" t="str">
        <v>Alexander succeeds father Philip II, who was assassinated by Pausanias of Orestis.</v>
      </c>
      <c r="P755" t="str">
        <v>338</v>
      </c>
      <c r="Q755" t="str">
        <v>Amphissa is annexed by Delphi</v>
      </c>
    </row>
    <row r="756" spans="1:17" x14ac:dyDescent="0.25">
      <c r="A756" t="s">
        <v>755</v>
      </c>
      <c r="B756" t="str" cm="1">
        <f t="array" ref="B756">INDEX(_xlfn.TEXTSPLIT(A756, " "), 1)</f>
        <v>334</v>
      </c>
      <c r="C756" t="str" cm="1">
        <f t="array" ref="C756">INDEX(_xlfn.TEXTSPLIT(B756, "-"), 1)</f>
        <v>334</v>
      </c>
      <c r="D756" t="str" cm="1">
        <f t="array" ref="D756">IFERROR(INDEX(_xlfn.TEXTSPLIT(B756, "-"), 2), "")</f>
        <v/>
      </c>
      <c r="E756" t="str">
        <f t="shared" si="33"/>
        <v>Andromache dies and his city is annexed by Syracuse</v>
      </c>
      <c r="F756" t="str">
        <f t="shared" si="34"/>
        <v/>
      </c>
      <c r="H756" t="b">
        <f t="shared" si="35"/>
        <v>0</v>
      </c>
      <c r="J756" s="3" t="str">
        <v>334</v>
      </c>
      <c r="K756" s="4" t="str">
        <v>Andromache dies and his city is annexed by Syracuse</v>
      </c>
      <c r="P756" t="str">
        <v>338</v>
      </c>
      <c r="Q756" t="str">
        <v>Thyrea is annexed by Argos</v>
      </c>
    </row>
    <row r="757" spans="1:17" x14ac:dyDescent="0.25">
      <c r="A757" t="s">
        <v>756</v>
      </c>
      <c r="B757" t="str" cm="1">
        <f t="array" ref="B757">INDEX(_xlfn.TEXTSPLIT(A757, " "), 1)</f>
        <v>334</v>
      </c>
      <c r="C757" t="str" cm="1">
        <f t="array" ref="C757">INDEX(_xlfn.TEXTSPLIT(B757, "-"), 1)</f>
        <v>334</v>
      </c>
      <c r="D757" t="str" cm="1">
        <f t="array" ref="D757">IFERROR(INDEX(_xlfn.TEXTSPLIT(B757, "-"), 2), "")</f>
        <v/>
      </c>
      <c r="E757" t="str">
        <f t="shared" si="33"/>
        <v>Battle of the Granicus</v>
      </c>
      <c r="F757" t="str">
        <f t="shared" si="34"/>
        <v/>
      </c>
      <c r="H757" t="b">
        <f t="shared" si="35"/>
        <v>0</v>
      </c>
      <c r="J757" s="3" t="str">
        <v>334</v>
      </c>
      <c r="K757" s="4" t="str">
        <v>Battle of the Granicus</v>
      </c>
      <c r="P757" t="str">
        <v>338</v>
      </c>
      <c r="Q757" t="str">
        <v>Mamercus dies</v>
      </c>
    </row>
    <row r="758" spans="1:17" x14ac:dyDescent="0.25">
      <c r="A758" t="s">
        <v>757</v>
      </c>
      <c r="B758" t="str" cm="1">
        <f t="array" ref="B758">INDEX(_xlfn.TEXTSPLIT(A758, " "), 1)</f>
        <v>333</v>
      </c>
      <c r="C758" t="str" cm="1">
        <f t="array" ref="C758">INDEX(_xlfn.TEXTSPLIT(B758, "-"), 1)</f>
        <v>333</v>
      </c>
      <c r="D758" t="str" cm="1">
        <f t="array" ref="D758">IFERROR(INDEX(_xlfn.TEXTSPLIT(B758, "-"), 2), "")</f>
        <v/>
      </c>
      <c r="E758" t="str">
        <f t="shared" si="33"/>
        <v>Saminum is occupied by Epirus</v>
      </c>
      <c r="F758" t="str">
        <f t="shared" si="34"/>
        <v/>
      </c>
      <c r="H758" t="b">
        <f t="shared" si="35"/>
        <v>0</v>
      </c>
      <c r="J758" s="3" t="str">
        <v>333</v>
      </c>
      <c r="K758" s="4" t="str">
        <v>Saminum is occupied by Epirus</v>
      </c>
      <c r="P758" t="str">
        <v>338</v>
      </c>
      <c r="Q758" t="str">
        <v>Cumae is annexed by Rome</v>
      </c>
    </row>
    <row r="759" spans="1:17" x14ac:dyDescent="0.25">
      <c r="A759" t="s">
        <v>758</v>
      </c>
      <c r="B759" t="str" cm="1">
        <f t="array" ref="B759">INDEX(_xlfn.TEXTSPLIT(A759, " "), 1)</f>
        <v>333</v>
      </c>
      <c r="C759" t="str" cm="1">
        <f t="array" ref="C759">INDEX(_xlfn.TEXTSPLIT(B759, "-"), 1)</f>
        <v>333</v>
      </c>
      <c r="D759" t="str" cm="1">
        <f t="array" ref="D759">IFERROR(INDEX(_xlfn.TEXTSPLIT(B759, "-"), 2), "")</f>
        <v/>
      </c>
      <c r="E759" t="str">
        <f t="shared" si="33"/>
        <v>Alexander defeats Persians at Battle of Issus, but Darius III escapes.</v>
      </c>
      <c r="F759" t="str">
        <f t="shared" si="34"/>
        <v/>
      </c>
      <c r="H759" t="b">
        <f t="shared" si="35"/>
        <v>0</v>
      </c>
      <c r="J759" s="3" t="str">
        <v>333</v>
      </c>
      <c r="K759" s="4" t="str">
        <v>Alexander defeats Persians at Battle of Issus, but Darius III escapes.</v>
      </c>
      <c r="P759" t="str">
        <v>338</v>
      </c>
      <c r="Q759" t="str">
        <v>Leontini is freed by Timoleon</v>
      </c>
    </row>
    <row r="760" spans="1:17" x14ac:dyDescent="0.25">
      <c r="A760" t="s">
        <v>759</v>
      </c>
      <c r="B760" t="str" cm="1">
        <f t="array" ref="B760">INDEX(_xlfn.TEXTSPLIT(A760, " "), 1)</f>
        <v>332</v>
      </c>
      <c r="C760" t="str" cm="1">
        <f t="array" ref="C760">INDEX(_xlfn.TEXTSPLIT(B760, "-"), 1)</f>
        <v>332</v>
      </c>
      <c r="D760" t="str" cm="1">
        <f t="array" ref="D760">IFERROR(INDEX(_xlfn.TEXTSPLIT(B760, "-"), 2), "")</f>
        <v/>
      </c>
      <c r="E760" t="str">
        <f t="shared" si="33"/>
        <v>Epirus occupies Heraclea, Metapontium, Southern Lucania, Daunia, Paestum, Terina and Sipontum</v>
      </c>
      <c r="F760" t="str">
        <f t="shared" si="34"/>
        <v/>
      </c>
      <c r="H760" t="b">
        <f t="shared" si="35"/>
        <v>0</v>
      </c>
      <c r="J760" s="3" t="str">
        <v>332</v>
      </c>
      <c r="K760" s="4" t="str">
        <v>Epirus occupies Heraclea, Metapontium, Southern Lucania, Daunia, Paestum, Terina and Sipontum</v>
      </c>
      <c r="P760" t="str">
        <v>338</v>
      </c>
      <c r="Q760" t="str">
        <v>Nafpaktos joins the Aetolian League</v>
      </c>
    </row>
    <row r="761" spans="1:17" x14ac:dyDescent="0.25">
      <c r="A761" t="s">
        <v>760</v>
      </c>
      <c r="B761" t="str" cm="1">
        <f t="array" ref="B761">INDEX(_xlfn.TEXTSPLIT(A761, " "), 1)</f>
        <v>332</v>
      </c>
      <c r="C761" t="str" cm="1">
        <f t="array" ref="C761">INDEX(_xlfn.TEXTSPLIT(B761, "-"), 1)</f>
        <v>332</v>
      </c>
      <c r="D761" t="str" cm="1">
        <f t="array" ref="D761">IFERROR(INDEX(_xlfn.TEXTSPLIT(B761, "-"), 2), "")</f>
        <v/>
      </c>
      <c r="E761" t="str">
        <f t="shared" si="33"/>
        <v>Siege of Tyre</v>
      </c>
      <c r="F761" t="str">
        <f t="shared" si="34"/>
        <v/>
      </c>
      <c r="H761" t="b">
        <f t="shared" si="35"/>
        <v>0</v>
      </c>
      <c r="J761" s="3" t="str">
        <v>332</v>
      </c>
      <c r="K761" s="4" t="str">
        <v>Siege of Tyre</v>
      </c>
      <c r="P761" t="str">
        <v>338</v>
      </c>
      <c r="Q761" t="str">
        <v>King Philip II of Macedon defeats Athens and Thebes at Battle of Chaeronea August 2 and establishes League of Corinth during winter of 338 BC/337 BC.</v>
      </c>
    </row>
    <row r="762" spans="1:17" x14ac:dyDescent="0.25">
      <c r="A762" t="s">
        <v>761</v>
      </c>
      <c r="B762" t="str" cm="1">
        <f t="array" ref="B762">INDEX(_xlfn.TEXTSPLIT(A762, " "), 1)</f>
        <v>332</v>
      </c>
      <c r="C762" t="str" cm="1">
        <f t="array" ref="C762">INDEX(_xlfn.TEXTSPLIT(B762, "-"), 1)</f>
        <v>332</v>
      </c>
      <c r="D762" t="str" cm="1">
        <f t="array" ref="D762">IFERROR(INDEX(_xlfn.TEXTSPLIT(B762, "-"), 2), "")</f>
        <v/>
      </c>
      <c r="E762" t="str">
        <f t="shared" si="33"/>
        <v>Siege of Gaza</v>
      </c>
      <c r="F762" t="str">
        <f t="shared" si="34"/>
        <v/>
      </c>
      <c r="H762" t="b">
        <f t="shared" si="35"/>
        <v>0</v>
      </c>
      <c r="J762" s="3" t="str">
        <v>332</v>
      </c>
      <c r="K762" s="4" t="str">
        <v>Siege of Gaza</v>
      </c>
      <c r="P762" t="str">
        <v>337</v>
      </c>
      <c r="Q762" t="str">
        <v>Amfissa declares independence from Delphi</v>
      </c>
    </row>
    <row r="763" spans="1:17" x14ac:dyDescent="0.25">
      <c r="A763" t="s">
        <v>762</v>
      </c>
      <c r="B763" t="str" cm="1">
        <f t="array" ref="B763">INDEX(_xlfn.TEXTSPLIT(A763, " "), 1)</f>
        <v>332</v>
      </c>
      <c r="C763" t="str" cm="1">
        <f t="array" ref="C763">INDEX(_xlfn.TEXTSPLIT(B763, "-"), 1)</f>
        <v>332</v>
      </c>
      <c r="D763" t="str" cm="1">
        <f t="array" ref="D763">IFERROR(INDEX(_xlfn.TEXTSPLIT(B763, "-"), 2), "")</f>
        <v/>
      </c>
      <c r="E763" t="str">
        <f t="shared" si="33"/>
        <v>Alexander conquers Egypt.</v>
      </c>
      <c r="F763" t="str">
        <f t="shared" si="34"/>
        <v/>
      </c>
      <c r="H763" t="b">
        <f t="shared" si="35"/>
        <v>0</v>
      </c>
      <c r="J763" s="3" t="str">
        <v>332</v>
      </c>
      <c r="K763" s="4" t="str">
        <v>Alexander conquers Egypt.</v>
      </c>
      <c r="P763" t="str">
        <v>336</v>
      </c>
      <c r="Q763" t="str">
        <v>Timoleon dies</v>
      </c>
    </row>
    <row r="764" spans="1:17" x14ac:dyDescent="0.25">
      <c r="A764" t="s">
        <v>763</v>
      </c>
      <c r="B764" t="str" cm="1">
        <f t="array" ref="B764">INDEX(_xlfn.TEXTSPLIT(A764, " "), 1)</f>
        <v>332</v>
      </c>
      <c r="C764" t="str" cm="1">
        <f t="array" ref="C764">INDEX(_xlfn.TEXTSPLIT(B764, "-"), 1)</f>
        <v>332</v>
      </c>
      <c r="D764" t="str" cm="1">
        <f t="array" ref="D764">IFERROR(INDEX(_xlfn.TEXTSPLIT(B764, "-"), 2), "")</f>
        <v/>
      </c>
      <c r="E764" t="str">
        <f t="shared" si="33"/>
        <v>Alexandria is founded by Alexander the Great</v>
      </c>
      <c r="F764" t="str">
        <f t="shared" si="34"/>
        <v/>
      </c>
      <c r="H764" t="b">
        <f t="shared" si="35"/>
        <v>0</v>
      </c>
      <c r="J764" s="3" t="str">
        <v>332</v>
      </c>
      <c r="K764" s="4" t="str">
        <v>Alexandria is founded by Alexander the Great</v>
      </c>
      <c r="P764" t="str">
        <v>336</v>
      </c>
      <c r="Q764" t="str">
        <v>Lesbos is annexed by Makedonia</v>
      </c>
    </row>
    <row r="765" spans="1:17" x14ac:dyDescent="0.25">
      <c r="A765" t="s">
        <v>764</v>
      </c>
      <c r="B765" t="str" cm="1">
        <f t="array" ref="B765">INDEX(_xlfn.TEXTSPLIT(A765, " "), 1)</f>
        <v>331</v>
      </c>
      <c r="C765" t="str" cm="1">
        <f t="array" ref="C765">INDEX(_xlfn.TEXTSPLIT(B765, "-"), 1)</f>
        <v>331</v>
      </c>
      <c r="D765" t="str" cm="1">
        <f t="array" ref="D765">IFERROR(INDEX(_xlfn.TEXTSPLIT(B765, "-"), 2), "")</f>
        <v/>
      </c>
      <c r="E765" t="str">
        <f t="shared" si="33"/>
        <v>Epirus occupies Cosentia</v>
      </c>
      <c r="F765" t="str">
        <f t="shared" si="34"/>
        <v/>
      </c>
      <c r="H765" t="b">
        <f t="shared" si="35"/>
        <v>0</v>
      </c>
      <c r="J765" s="3" t="str">
        <v>331</v>
      </c>
      <c r="K765" s="4" t="str">
        <v>Epirus occupies Cosentia</v>
      </c>
      <c r="P765" t="str">
        <v>336</v>
      </c>
      <c r="Q765" t="str">
        <v>Alexander succeeds father Philip II, who was assassinated by Pausanias of Orestis.</v>
      </c>
    </row>
    <row r="766" spans="1:17" x14ac:dyDescent="0.25">
      <c r="A766" t="s">
        <v>765</v>
      </c>
      <c r="B766" t="str" cm="1">
        <f t="array" ref="B766">INDEX(_xlfn.TEXTSPLIT(A766, " "), 1)</f>
        <v>331</v>
      </c>
      <c r="C766" t="str" cm="1">
        <f t="array" ref="C766">INDEX(_xlfn.TEXTSPLIT(B766, "-"), 1)</f>
        <v>331</v>
      </c>
      <c r="D766" t="str" cm="1">
        <f t="array" ref="D766">IFERROR(INDEX(_xlfn.TEXTSPLIT(B766, "-"), 2), "")</f>
        <v/>
      </c>
      <c r="E766" t="str">
        <f t="shared" si="33"/>
        <v>Battle of Pandosia</v>
      </c>
      <c r="F766" t="str">
        <f t="shared" si="34"/>
        <v/>
      </c>
      <c r="H766" t="b">
        <f t="shared" si="35"/>
        <v>0</v>
      </c>
      <c r="J766" s="3" t="str">
        <v>331</v>
      </c>
      <c r="K766" s="4" t="str">
        <v>Battle of Pandosia</v>
      </c>
      <c r="P766" t="str">
        <v>334</v>
      </c>
      <c r="Q766" t="str">
        <v>Andromache dies and his city is annexed by Syracuse</v>
      </c>
    </row>
    <row r="767" spans="1:17" x14ac:dyDescent="0.25">
      <c r="A767" t="s">
        <v>766</v>
      </c>
      <c r="B767" t="str" cm="1">
        <f t="array" ref="B767">INDEX(_xlfn.TEXTSPLIT(A767, " "), 1)</f>
        <v>331</v>
      </c>
      <c r="C767" t="str" cm="1">
        <f t="array" ref="C767">INDEX(_xlfn.TEXTSPLIT(B767, "-"), 1)</f>
        <v>331</v>
      </c>
      <c r="D767" t="str" cm="1">
        <f t="array" ref="D767">IFERROR(INDEX(_xlfn.TEXTSPLIT(B767, "-"), 2), "")</f>
        <v/>
      </c>
      <c r="E767" t="str">
        <f t="shared" si="33"/>
        <v>Gerasa (Jordan) is founded by Makedonian veterans</v>
      </c>
      <c r="F767" t="str">
        <f t="shared" si="34"/>
        <v/>
      </c>
      <c r="H767" t="b">
        <f t="shared" si="35"/>
        <v>0</v>
      </c>
      <c r="J767" s="3" t="str">
        <v>331</v>
      </c>
      <c r="K767" s="4" t="str">
        <v>Gerasa (Jordan) is founded by Makedonian veterans</v>
      </c>
      <c r="P767" t="str">
        <v>334</v>
      </c>
      <c r="Q767" t="str">
        <v>Battle of the Granicus</v>
      </c>
    </row>
    <row r="768" spans="1:17" x14ac:dyDescent="0.25">
      <c r="A768" t="s">
        <v>767</v>
      </c>
      <c r="B768" t="str" cm="1">
        <f t="array" ref="B768">INDEX(_xlfn.TEXTSPLIT(A768, " "), 1)</f>
        <v>331</v>
      </c>
      <c r="C768" t="str" cm="1">
        <f t="array" ref="C768">INDEX(_xlfn.TEXTSPLIT(B768, "-"), 1)</f>
        <v>331</v>
      </c>
      <c r="D768" t="str" cm="1">
        <f t="array" ref="D768">IFERROR(INDEX(_xlfn.TEXTSPLIT(B768, "-"), 2), "")</f>
        <v/>
      </c>
      <c r="E768" t="str">
        <f t="shared" si="33"/>
        <v>at Battle of Gaugamela October 1, Alexander ends Achaemenid Dynasty and conquers Persian Empire.</v>
      </c>
      <c r="F768" t="str">
        <f t="shared" si="34"/>
        <v/>
      </c>
      <c r="H768" t="b">
        <f t="shared" si="35"/>
        <v>0</v>
      </c>
      <c r="J768" s="3" t="str">
        <v>331</v>
      </c>
      <c r="K768" s="4" t="str">
        <v>at Battle of Gaugamela October 1, Alexander ends Achaemenid Dynasty and conquers Persian Empire.</v>
      </c>
      <c r="P768" t="str">
        <v>333</v>
      </c>
      <c r="Q768" t="str">
        <v>Saminum is occupied by Epirus</v>
      </c>
    </row>
    <row r="769" spans="1:17" x14ac:dyDescent="0.25">
      <c r="A769" t="s">
        <v>768</v>
      </c>
      <c r="B769" t="str" cm="1">
        <f t="array" ref="B769">INDEX(_xlfn.TEXTSPLIT(A769, " "), 1)</f>
        <v>331</v>
      </c>
      <c r="C769" t="str" cm="1">
        <f t="array" ref="C769">INDEX(_xlfn.TEXTSPLIT(B769, "-"), 1)</f>
        <v>331</v>
      </c>
      <c r="D769" t="str" cm="1">
        <f t="array" ref="D769">IFERROR(INDEX(_xlfn.TEXTSPLIT(B769, "-"), 2), "")</f>
        <v/>
      </c>
      <c r="E769" t="str">
        <f t="shared" si="33"/>
        <v>Alexander the Great enters in Babylon</v>
      </c>
      <c r="F769" t="str">
        <f t="shared" si="34"/>
        <v/>
      </c>
      <c r="H769" t="b">
        <f t="shared" si="35"/>
        <v>0</v>
      </c>
      <c r="J769" s="3" t="str">
        <v>331</v>
      </c>
      <c r="K769" s="4" t="str">
        <v>Alexander the Great enters in Babylon</v>
      </c>
      <c r="P769" t="str">
        <v>333</v>
      </c>
      <c r="Q769" t="str">
        <v>Alexander defeats Persians at Battle of Issus, but Darius III escapes.</v>
      </c>
    </row>
    <row r="770" spans="1:17" x14ac:dyDescent="0.25">
      <c r="A770" t="s">
        <v>769</v>
      </c>
      <c r="B770" t="str" cm="1">
        <f t="array" ref="B770">INDEX(_xlfn.TEXTSPLIT(A770, " "), 1)</f>
        <v>331</v>
      </c>
      <c r="C770" t="str" cm="1">
        <f t="array" ref="C770">INDEX(_xlfn.TEXTSPLIT(B770, "-"), 1)</f>
        <v>331</v>
      </c>
      <c r="D770" t="str" cm="1">
        <f t="array" ref="D770">IFERROR(INDEX(_xlfn.TEXTSPLIT(B770, "-"), 2), "")</f>
        <v/>
      </c>
      <c r="E770" t="str">
        <f t="shared" si="33"/>
        <v>Tauromenion is freed by Carthage</v>
      </c>
      <c r="F770" t="str">
        <f t="shared" si="34"/>
        <v/>
      </c>
      <c r="H770" t="b">
        <f t="shared" si="35"/>
        <v>0</v>
      </c>
      <c r="J770" s="3" t="str">
        <v>331</v>
      </c>
      <c r="K770" s="4" t="str">
        <v>Tauromenion is freed by Carthage</v>
      </c>
      <c r="P770" t="str">
        <v>332</v>
      </c>
      <c r="Q770" t="str">
        <v>Epirus occupies Heraclea, Metapontium, Southern Lucania, Daunia, Paestum, Terina and Sipontum</v>
      </c>
    </row>
    <row r="771" spans="1:17" x14ac:dyDescent="0.25">
      <c r="A771" t="s">
        <v>770</v>
      </c>
      <c r="B771" t="str" cm="1">
        <f t="array" ref="B771">INDEX(_xlfn.TEXTSPLIT(A771, " "), 1)</f>
        <v>331</v>
      </c>
      <c r="C771" t="str" cm="1">
        <f t="array" ref="C771">INDEX(_xlfn.TEXTSPLIT(B771, "-"), 1)</f>
        <v>331</v>
      </c>
      <c r="D771" t="str" cm="1">
        <f t="array" ref="D771">IFERROR(INDEX(_xlfn.TEXTSPLIT(B771, "-"), 2), "")</f>
        <v/>
      </c>
      <c r="E771" t="str">
        <f t="shared" ref="E771:E832" si="36">_xlfn.LET(
  _xlpm.szoveg,
  MID(A771, SEARCH(" ", A771) + 1, LEN(A771)),
  IF(ISNUMBER(SEARCH("-",B771)), _xlpm.szoveg &amp; " --&gt;", _xlpm.szoveg)
)</f>
        <v>Battle of the Uxian Defile (East of Susa, Iran)</v>
      </c>
      <c r="F771" t="str">
        <f t="shared" ref="F771:F832" si="37">_xlfn.LET(
  _xlpm.szoveg,
  MID(A771, SEARCH(" ", A771) + 1, LEN(A771)),
  IF(ISNUMBER(SEARCH("-",B771)), "--&gt; " &amp; _xlpm.szoveg, "")
)</f>
        <v/>
      </c>
      <c r="H771" t="b">
        <f t="shared" ref="H771:H832" si="38">ISNUMBER(SEARCH("-", B771))</f>
        <v>0</v>
      </c>
      <c r="J771" s="3" t="str">
        <v>331</v>
      </c>
      <c r="K771" s="4" t="str">
        <v>Battle of the Uxian Defile (East of Susa, Iran)</v>
      </c>
      <c r="P771" t="str">
        <v>332</v>
      </c>
      <c r="Q771" t="str">
        <v>Siege of Tyre</v>
      </c>
    </row>
    <row r="772" spans="1:17" x14ac:dyDescent="0.25">
      <c r="A772" t="s">
        <v>771</v>
      </c>
      <c r="B772" t="str" cm="1">
        <f t="array" ref="B772">INDEX(_xlfn.TEXTSPLIT(A772, " "), 1)</f>
        <v>330</v>
      </c>
      <c r="C772" t="str" cm="1">
        <f t="array" ref="C772">INDEX(_xlfn.TEXTSPLIT(B772, "-"), 1)</f>
        <v>330</v>
      </c>
      <c r="D772" t="str" cm="1">
        <f t="array" ref="D772">IFERROR(INDEX(_xlfn.TEXTSPLIT(B772, "-"), 2), "")</f>
        <v/>
      </c>
      <c r="E772" t="str">
        <f t="shared" si="36"/>
        <v>Sparta joins the League of Corinth</v>
      </c>
      <c r="F772" t="str">
        <f t="shared" si="37"/>
        <v/>
      </c>
      <c r="H772" t="b">
        <f t="shared" si="38"/>
        <v>0</v>
      </c>
      <c r="J772" s="3" t="str">
        <v>330</v>
      </c>
      <c r="K772" s="4" t="str">
        <v>Sparta joins the League of Corinth</v>
      </c>
      <c r="P772" t="str">
        <v>332</v>
      </c>
      <c r="Q772" t="str">
        <v>Siege of Gaza</v>
      </c>
    </row>
    <row r="773" spans="1:17" x14ac:dyDescent="0.25">
      <c r="A773" t="s">
        <v>772</v>
      </c>
      <c r="B773" t="str" cm="1">
        <f t="array" ref="B773">INDEX(_xlfn.TEXTSPLIT(A773, " "), 1)</f>
        <v>330</v>
      </c>
      <c r="C773" t="str" cm="1">
        <f t="array" ref="C773">INDEX(_xlfn.TEXTSPLIT(B773, "-"), 1)</f>
        <v>330</v>
      </c>
      <c r="D773" t="str" cm="1">
        <f t="array" ref="D773">IFERROR(INDEX(_xlfn.TEXTSPLIT(B773, "-"), 2), "")</f>
        <v/>
      </c>
      <c r="E773" t="str">
        <f t="shared" si="36"/>
        <v>Battle of the Persian Gate, destruction of Persepolis (modern Iran)</v>
      </c>
      <c r="F773" t="str">
        <f t="shared" si="37"/>
        <v/>
      </c>
      <c r="H773" t="b">
        <f t="shared" si="38"/>
        <v>0</v>
      </c>
      <c r="J773" s="3" t="str">
        <v>330</v>
      </c>
      <c r="K773" s="4" t="str">
        <v>Battle of the Persian Gate, destruction of Persepolis (modern Iran)</v>
      </c>
      <c r="P773" t="str">
        <v>332</v>
      </c>
      <c r="Q773" t="str">
        <v>Alexander conquers Egypt.</v>
      </c>
    </row>
    <row r="774" spans="1:17" x14ac:dyDescent="0.25">
      <c r="A774" t="s">
        <v>773</v>
      </c>
      <c r="B774" t="str" cm="1">
        <f t="array" ref="B774">INDEX(_xlfn.TEXTSPLIT(A774, " "), 1)</f>
        <v>330-325</v>
      </c>
      <c r="C774" t="str" cm="1">
        <f t="array" ref="C774">INDEX(_xlfn.TEXTSPLIT(B774, "-"), 1)</f>
        <v>330</v>
      </c>
      <c r="D774" t="str" cm="1">
        <f t="array" ref="D774">IFERROR(INDEX(_xlfn.TEXTSPLIT(B774, "-"), 2), "")</f>
        <v>325</v>
      </c>
      <c r="E774" t="str">
        <f t="shared" si="36"/>
        <v>Pytheas makes the earliest Greek voyage to Great Britain and the Arctic Circle for which there is a record. --&gt;</v>
      </c>
      <c r="F774" t="str">
        <f t="shared" si="37"/>
        <v>--&gt; Pytheas makes the earliest Greek voyage to Great Britain and the Arctic Circle for which there is a record.</v>
      </c>
      <c r="H774" t="b">
        <f t="shared" si="38"/>
        <v>1</v>
      </c>
      <c r="J774" s="3" t="str">
        <v>330</v>
      </c>
      <c r="K774" s="4" t="str">
        <v>Pytheas makes the earliest Greek voyage to Great Britain and the Arctic Circle for which there is a record. --&gt;</v>
      </c>
      <c r="P774" t="str">
        <v>332</v>
      </c>
      <c r="Q774" t="str">
        <v>Alexandria is founded by Alexander the Great</v>
      </c>
    </row>
    <row r="775" spans="1:17" x14ac:dyDescent="0.25">
      <c r="A775" t="s">
        <v>774</v>
      </c>
      <c r="B775" t="str" cm="1">
        <f t="array" ref="B775">INDEX(_xlfn.TEXTSPLIT(A775, " "), 1)</f>
        <v>329</v>
      </c>
      <c r="C775" t="str" cm="1">
        <f t="array" ref="C775">INDEX(_xlfn.TEXTSPLIT(B775, "-"), 1)</f>
        <v>329</v>
      </c>
      <c r="D775" t="str" cm="1">
        <f t="array" ref="D775">IFERROR(INDEX(_xlfn.TEXTSPLIT(B775, "-"), 2), "")</f>
        <v/>
      </c>
      <c r="E775" t="str">
        <f t="shared" si="36"/>
        <v>Siege of Cyropolis</v>
      </c>
      <c r="F775" t="str">
        <f t="shared" si="37"/>
        <v/>
      </c>
      <c r="H775" t="b">
        <f t="shared" si="38"/>
        <v>0</v>
      </c>
      <c r="J775" s="3" t="str">
        <v>329</v>
      </c>
      <c r="K775" s="4" t="str">
        <v>Siege of Cyropolis</v>
      </c>
      <c r="P775" t="str">
        <v>331</v>
      </c>
      <c r="Q775" t="str">
        <v>Epirus occupies Cosentia</v>
      </c>
    </row>
    <row r="776" spans="1:17" x14ac:dyDescent="0.25">
      <c r="A776" t="s">
        <v>775</v>
      </c>
      <c r="B776" t="str" cm="1">
        <f t="array" ref="B776">INDEX(_xlfn.TEXTSPLIT(A776, " "), 1)</f>
        <v>329</v>
      </c>
      <c r="C776" t="str" cm="1">
        <f t="array" ref="C776">INDEX(_xlfn.TEXTSPLIT(B776, "-"), 1)</f>
        <v>329</v>
      </c>
      <c r="D776" t="str" cm="1">
        <f t="array" ref="D776">IFERROR(INDEX(_xlfn.TEXTSPLIT(B776, "-"), 2), "")</f>
        <v/>
      </c>
      <c r="E776" t="str">
        <f t="shared" si="36"/>
        <v>Battle of Jaxartes</v>
      </c>
      <c r="F776" t="str">
        <f t="shared" si="37"/>
        <v/>
      </c>
      <c r="H776" t="b">
        <f t="shared" si="38"/>
        <v>0</v>
      </c>
      <c r="J776" s="3" t="str">
        <v>329</v>
      </c>
      <c r="K776" s="4" t="str">
        <v>Battle of Jaxartes</v>
      </c>
      <c r="P776" t="str">
        <v>331</v>
      </c>
      <c r="Q776" t="str">
        <v>Battle of Pandosia</v>
      </c>
    </row>
    <row r="777" spans="1:17" x14ac:dyDescent="0.25">
      <c r="A777" t="s">
        <v>776</v>
      </c>
      <c r="B777" t="str" cm="1">
        <f t="array" ref="B777">INDEX(_xlfn.TEXTSPLIT(A777, " "), 1)</f>
        <v>329</v>
      </c>
      <c r="C777" t="str" cm="1">
        <f t="array" ref="C777">INDEX(_xlfn.TEXTSPLIT(B777, "-"), 1)</f>
        <v>329</v>
      </c>
      <c r="D777" t="str" cm="1">
        <f t="array" ref="D777">IFERROR(INDEX(_xlfn.TEXTSPLIT(B777, "-"), 2), "")</f>
        <v/>
      </c>
      <c r="E777" t="str">
        <f t="shared" si="36"/>
        <v>Alexander conquers Samarkand, Uzbekistan</v>
      </c>
      <c r="F777" t="str">
        <f t="shared" si="37"/>
        <v/>
      </c>
      <c r="H777" t="b">
        <f t="shared" si="38"/>
        <v>0</v>
      </c>
      <c r="J777" s="3" t="str">
        <v>329</v>
      </c>
      <c r="K777" s="4" t="str">
        <v>Alexander conquers Samarkand, Uzbekistan</v>
      </c>
      <c r="P777" t="str">
        <v>331</v>
      </c>
      <c r="Q777" t="str">
        <v>Gerasa (Jordan) is founded by Makedonian veterans</v>
      </c>
    </row>
    <row r="778" spans="1:17" x14ac:dyDescent="0.25">
      <c r="A778" t="s">
        <v>777</v>
      </c>
      <c r="B778" t="str" cm="1">
        <f t="array" ref="B778">INDEX(_xlfn.TEXTSPLIT(A778, " "), 1)</f>
        <v>329</v>
      </c>
      <c r="C778" t="str" cm="1">
        <f t="array" ref="C778">INDEX(_xlfn.TEXTSPLIT(B778, "-"), 1)</f>
        <v>329</v>
      </c>
      <c r="D778" t="str" cm="1">
        <f t="array" ref="D778">IFERROR(INDEX(_xlfn.TEXTSPLIT(B778, "-"), 2), "")</f>
        <v/>
      </c>
      <c r="E778" t="str">
        <f t="shared" si="36"/>
        <v>Alexander the Great founds Alexandria Eschate in modern Tajikistan</v>
      </c>
      <c r="F778" t="str">
        <f t="shared" si="37"/>
        <v/>
      </c>
      <c r="H778" t="b">
        <f t="shared" si="38"/>
        <v>0</v>
      </c>
      <c r="J778" s="3" t="str">
        <v>329</v>
      </c>
      <c r="K778" s="4" t="str">
        <v>Alexander the Great founds Alexandria Eschate in modern Tajikistan</v>
      </c>
      <c r="P778" t="str">
        <v>331</v>
      </c>
      <c r="Q778" t="str">
        <v>at Battle of Gaugamela October 1, Alexander ends Achaemenid Dynasty and conquers Persian Empire.</v>
      </c>
    </row>
    <row r="779" spans="1:17" x14ac:dyDescent="0.25">
      <c r="A779" t="s">
        <v>778</v>
      </c>
      <c r="B779" t="str" cm="1">
        <f t="array" ref="B779">INDEX(_xlfn.TEXTSPLIT(A779, " "), 1)</f>
        <v>329-160</v>
      </c>
      <c r="C779" t="str" cm="1">
        <f t="array" ref="C779">INDEX(_xlfn.TEXTSPLIT(B779, "-"), 1)</f>
        <v>329</v>
      </c>
      <c r="D779" t="str" cm="1">
        <f t="array" ref="D779">IFERROR(INDEX(_xlfn.TEXTSPLIT(B779, "-"), 2), "")</f>
        <v>160</v>
      </c>
      <c r="E779" t="str">
        <f t="shared" si="36"/>
        <v>Dayuan Kingdom.[13] --&gt;</v>
      </c>
      <c r="F779" t="str">
        <f t="shared" si="37"/>
        <v>--&gt; Dayuan Kingdom.[13]</v>
      </c>
      <c r="H779" t="b">
        <f t="shared" si="38"/>
        <v>1</v>
      </c>
      <c r="J779" s="3" t="str">
        <v>329</v>
      </c>
      <c r="K779" s="4" t="str">
        <v>Dayuan Kingdom.[13] --&gt;</v>
      </c>
      <c r="P779" t="str">
        <v>331</v>
      </c>
      <c r="Q779" t="str">
        <v>Alexander the Great enters in Babylon</v>
      </c>
    </row>
    <row r="780" spans="1:17" x14ac:dyDescent="0.25">
      <c r="A780" t="s">
        <v>779</v>
      </c>
      <c r="B780" t="str" cm="1">
        <f t="array" ref="B780">INDEX(_xlfn.TEXTSPLIT(A780, " "), 1)</f>
        <v>328</v>
      </c>
      <c r="C780" t="str" cm="1">
        <f t="array" ref="C780">INDEX(_xlfn.TEXTSPLIT(B780, "-"), 1)</f>
        <v>328</v>
      </c>
      <c r="D780" t="str" cm="1">
        <f t="array" ref="D780">IFERROR(INDEX(_xlfn.TEXTSPLIT(B780, "-"), 2), "")</f>
        <v/>
      </c>
      <c r="E780" t="str">
        <f t="shared" si="36"/>
        <v>Sybaris on the Traeis is annexed by Bruttian League</v>
      </c>
      <c r="F780" t="str">
        <f t="shared" si="37"/>
        <v/>
      </c>
      <c r="H780" t="b">
        <f t="shared" si="38"/>
        <v>0</v>
      </c>
      <c r="J780" s="3" t="str">
        <v>328</v>
      </c>
      <c r="K780" s="4" t="str">
        <v>Sybaris on the Traeis is annexed by Bruttian League</v>
      </c>
      <c r="P780" t="str">
        <v>331</v>
      </c>
      <c r="Q780" t="str">
        <v>Tauromenion is freed by Carthage</v>
      </c>
    </row>
    <row r="781" spans="1:17" x14ac:dyDescent="0.25">
      <c r="A781" t="s">
        <v>780</v>
      </c>
      <c r="B781" t="str" cm="1">
        <f t="array" ref="B781">INDEX(_xlfn.TEXTSPLIT(A781, " "), 1)</f>
        <v>327</v>
      </c>
      <c r="C781" t="str" cm="1">
        <f t="array" ref="C781">INDEX(_xlfn.TEXTSPLIT(B781, "-"), 1)</f>
        <v>327</v>
      </c>
      <c r="D781" t="str" cm="1">
        <f t="array" ref="D781">IFERROR(INDEX(_xlfn.TEXTSPLIT(B781, "-"), 2), "")</f>
        <v/>
      </c>
      <c r="E781" t="str">
        <f t="shared" si="36"/>
        <v>Oenidae is impressed into the Aetolian League</v>
      </c>
      <c r="F781" t="str">
        <f t="shared" si="37"/>
        <v/>
      </c>
      <c r="H781" t="b">
        <f t="shared" si="38"/>
        <v>0</v>
      </c>
      <c r="J781" s="3" t="str">
        <v>327</v>
      </c>
      <c r="K781" s="4" t="str">
        <v>Oenidae is impressed into the Aetolian League</v>
      </c>
      <c r="P781" t="str">
        <v>331</v>
      </c>
      <c r="Q781" t="str">
        <v>Battle of the Uxian Defile (East of Susa, Iran)</v>
      </c>
    </row>
    <row r="782" spans="1:17" x14ac:dyDescent="0.25">
      <c r="A782" t="s">
        <v>781</v>
      </c>
      <c r="B782" t="str" cm="1">
        <f t="array" ref="B782">INDEX(_xlfn.TEXTSPLIT(A782, " "), 1)</f>
        <v>327</v>
      </c>
      <c r="C782" t="str" cm="1">
        <f t="array" ref="C782">INDEX(_xlfn.TEXTSPLIT(B782, "-"), 1)</f>
        <v>327</v>
      </c>
      <c r="D782" t="str" cm="1">
        <f t="array" ref="D782">IFERROR(INDEX(_xlfn.TEXTSPLIT(B782, "-"), 2), "")</f>
        <v/>
      </c>
      <c r="E782" t="str">
        <f t="shared" si="36"/>
        <v>Under the command of Alexander the Great the forces of the Hellenic League captures the fortress of the Sogdian Rock. Sogdiana and the Kabul region came under Hellenic control</v>
      </c>
      <c r="F782" t="str">
        <f t="shared" si="37"/>
        <v/>
      </c>
      <c r="H782" t="b">
        <f t="shared" si="38"/>
        <v>0</v>
      </c>
      <c r="J782" s="3" t="str">
        <v>327</v>
      </c>
      <c r="K782" s="4" t="str">
        <v>Under the command of Alexander the Great the forces of the Hellenic League captures the fortress of the Sogdian Rock. Sogdiana and the Kabul region came under Hellenic control</v>
      </c>
      <c r="P782" t="str">
        <v>330</v>
      </c>
      <c r="Q782" t="str">
        <v>Sparta joins the League of Corinth</v>
      </c>
    </row>
    <row r="783" spans="1:17" x14ac:dyDescent="0.25">
      <c r="A783" t="s">
        <v>782</v>
      </c>
      <c r="B783" t="str" cm="1">
        <f t="array" ref="B783">INDEX(_xlfn.TEXTSPLIT(A783, " "), 1)</f>
        <v>327</v>
      </c>
      <c r="C783" t="str" cm="1">
        <f t="array" ref="C783">INDEX(_xlfn.TEXTSPLIT(B783, "-"), 1)</f>
        <v>327</v>
      </c>
      <c r="D783" t="str" cm="1">
        <f t="array" ref="D783">IFERROR(INDEX(_xlfn.TEXTSPLIT(B783, "-"), 2), "")</f>
        <v/>
      </c>
      <c r="E783" t="str">
        <f t="shared" si="36"/>
        <v>Alexander invades northern India, but his army is despondent and refuses to march further eastwards.</v>
      </c>
      <c r="F783" t="str">
        <f t="shared" si="37"/>
        <v/>
      </c>
      <c r="H783" t="b">
        <f t="shared" si="38"/>
        <v>0</v>
      </c>
      <c r="J783" s="3" t="str">
        <v>327</v>
      </c>
      <c r="K783" s="4" t="str">
        <v>Alexander invades northern India, but his army is despondent and refuses to march further eastwards.</v>
      </c>
      <c r="P783" t="str">
        <v>330</v>
      </c>
      <c r="Q783" t="str">
        <v>Battle of the Persian Gate, destruction of Persepolis (modern Iran)</v>
      </c>
    </row>
    <row r="784" spans="1:17" x14ac:dyDescent="0.25">
      <c r="A784" t="s">
        <v>783</v>
      </c>
      <c r="B784" t="str" cm="1">
        <f t="array" ref="B784">INDEX(_xlfn.TEXTSPLIT(A784, " "), 1)</f>
        <v>326</v>
      </c>
      <c r="C784" t="str" cm="1">
        <f t="array" ref="C784">INDEX(_xlfn.TEXTSPLIT(B784, "-"), 1)</f>
        <v>326</v>
      </c>
      <c r="D784" t="str" cm="1">
        <f t="array" ref="D784">IFERROR(INDEX(_xlfn.TEXTSPLIT(B784, "-"), 2), "")</f>
        <v/>
      </c>
      <c r="E784" t="str">
        <f t="shared" si="36"/>
        <v>Battle of the Hydaspes</v>
      </c>
      <c r="F784" t="str">
        <f t="shared" si="37"/>
        <v/>
      </c>
      <c r="H784" t="b">
        <f t="shared" si="38"/>
        <v>0</v>
      </c>
      <c r="J784" s="3" t="str">
        <v>326</v>
      </c>
      <c r="K784" s="4" t="str">
        <v>Battle of the Hydaspes</v>
      </c>
      <c r="P784" t="str">
        <v>330</v>
      </c>
      <c r="Q784" t="str">
        <v>Pytheas makes the earliest Greek voyage to Great Britain and the Arctic Circle for which there is a record. --&gt;</v>
      </c>
    </row>
    <row r="785" spans="1:17" x14ac:dyDescent="0.25">
      <c r="A785" t="s">
        <v>784</v>
      </c>
      <c r="B785" t="str" cm="1">
        <f t="array" ref="B785">INDEX(_xlfn.TEXTSPLIT(A785, " "), 1)</f>
        <v>326</v>
      </c>
      <c r="C785" t="str" cm="1">
        <f t="array" ref="C785">INDEX(_xlfn.TEXTSPLIT(B785, "-"), 1)</f>
        <v>326</v>
      </c>
      <c r="D785" t="str" cm="1">
        <f t="array" ref="D785">IFERROR(INDEX(_xlfn.TEXTSPLIT(B785, "-"), 2), "")</f>
        <v/>
      </c>
      <c r="E785" t="str">
        <f t="shared" si="36"/>
        <v>Samos joins the Delian League</v>
      </c>
      <c r="F785" t="str">
        <f t="shared" si="37"/>
        <v/>
      </c>
      <c r="H785" t="b">
        <f t="shared" si="38"/>
        <v>0</v>
      </c>
      <c r="J785" s="3" t="str">
        <v>326</v>
      </c>
      <c r="K785" s="4" t="str">
        <v>Samos joins the Delian League</v>
      </c>
      <c r="P785" t="str">
        <v>329</v>
      </c>
      <c r="Q785" t="str">
        <v>Siege of Cyropolis</v>
      </c>
    </row>
    <row r="786" spans="1:17" x14ac:dyDescent="0.25">
      <c r="A786" t="s">
        <v>785</v>
      </c>
      <c r="B786" t="str" cm="1">
        <f t="array" ref="B786">INDEX(_xlfn.TEXTSPLIT(A786, " "), 1)</f>
        <v>326</v>
      </c>
      <c r="C786" t="str" cm="1">
        <f t="array" ref="C786">INDEX(_xlfn.TEXTSPLIT(B786, "-"), 1)</f>
        <v>326</v>
      </c>
      <c r="D786" t="str" cm="1">
        <f t="array" ref="D786">IFERROR(INDEX(_xlfn.TEXTSPLIT(B786, "-"), 2), "")</f>
        <v/>
      </c>
      <c r="E786" t="str">
        <f t="shared" si="36"/>
        <v>Alexandria Bucephalous (located on the Hydaspes river, Pakistan) is founded by Alexander the Great in memory of his beloved horse Bucephalus</v>
      </c>
      <c r="F786" t="str">
        <f t="shared" si="37"/>
        <v/>
      </c>
      <c r="H786" t="b">
        <f t="shared" si="38"/>
        <v>0</v>
      </c>
      <c r="J786" s="3" t="str">
        <v>326</v>
      </c>
      <c r="K786" s="4" t="str">
        <v>Alexandria Bucephalous (located on the Hydaspes river, Pakistan) is founded by Alexander the Great in memory of his beloved horse Bucephalus</v>
      </c>
      <c r="P786" t="str">
        <v>329</v>
      </c>
      <c r="Q786" t="str">
        <v>Battle of Jaxartes</v>
      </c>
    </row>
    <row r="787" spans="1:17" x14ac:dyDescent="0.25">
      <c r="A787" t="s">
        <v>786</v>
      </c>
      <c r="B787" t="str" cm="1">
        <f t="array" ref="B787">INDEX(_xlfn.TEXTSPLIT(A787, " "), 1)</f>
        <v>325</v>
      </c>
      <c r="C787" t="str" cm="1">
        <f t="array" ref="C787">INDEX(_xlfn.TEXTSPLIT(B787, "-"), 1)</f>
        <v>325</v>
      </c>
      <c r="D787" t="str" cm="1">
        <f t="array" ref="D787">IFERROR(INDEX(_xlfn.TEXTSPLIT(B787, "-"), 2), "")</f>
        <v/>
      </c>
      <c r="E787" t="str">
        <f t="shared" si="36"/>
        <v>Nearchus serving under Alexander the Great discovers Tylos (the name used by the Greeks to refer to Bahrain).[14]</v>
      </c>
      <c r="F787" t="str">
        <f t="shared" si="37"/>
        <v/>
      </c>
      <c r="H787" t="b">
        <f t="shared" si="38"/>
        <v>0</v>
      </c>
      <c r="J787" s="3" t="str">
        <v>325</v>
      </c>
      <c r="K787" s="4" t="str">
        <v>Nearchus serving under Alexander the Great discovers Tylos (the name used by the Greeks to refer to Bahrain).[14]</v>
      </c>
      <c r="P787" t="str">
        <v>329</v>
      </c>
      <c r="Q787" t="str">
        <v>Alexander conquers Samarkand, Uzbekistan</v>
      </c>
    </row>
    <row r="788" spans="1:17" x14ac:dyDescent="0.25">
      <c r="A788" t="s">
        <v>787</v>
      </c>
      <c r="B788" t="str" cm="1">
        <f t="array" ref="B788">INDEX(_xlfn.TEXTSPLIT(A788, " "), 1)</f>
        <v>324</v>
      </c>
      <c r="C788" t="str" cm="1">
        <f t="array" ref="C788">INDEX(_xlfn.TEXTSPLIT(B788, "-"), 1)</f>
        <v>324</v>
      </c>
      <c r="D788" t="str" cm="1">
        <f t="array" ref="D788">IFERROR(INDEX(_xlfn.TEXTSPLIT(B788, "-"), 2), "")</f>
        <v/>
      </c>
      <c r="E788" t="str">
        <f t="shared" si="36"/>
        <v>Kroton is overthrown by Menedemus</v>
      </c>
      <c r="F788" t="str">
        <f t="shared" si="37"/>
        <v/>
      </c>
      <c r="H788" t="b">
        <f t="shared" si="38"/>
        <v>0</v>
      </c>
      <c r="J788" s="3" t="str">
        <v>324</v>
      </c>
      <c r="K788" s="4" t="str">
        <v>Kroton is overthrown by Menedemus</v>
      </c>
      <c r="P788" t="str">
        <v>329</v>
      </c>
      <c r="Q788" t="str">
        <v>Alexander the Great founds Alexandria Eschate in modern Tajikistan</v>
      </c>
    </row>
    <row r="789" spans="1:17" x14ac:dyDescent="0.25">
      <c r="A789" t="s">
        <v>788</v>
      </c>
      <c r="B789" t="str" cm="1">
        <f t="array" ref="B789">INDEX(_xlfn.TEXTSPLIT(A789, " "), 1)</f>
        <v>324</v>
      </c>
      <c r="C789" t="str" cm="1">
        <f t="array" ref="C789">INDEX(_xlfn.TEXTSPLIT(B789, "-"), 1)</f>
        <v>324</v>
      </c>
      <c r="D789" t="str" cm="1">
        <f t="array" ref="D789">IFERROR(INDEX(_xlfn.TEXTSPLIT(B789, "-"), 2), "")</f>
        <v/>
      </c>
      <c r="E789" t="str">
        <f t="shared" si="36"/>
        <v>Charax Spasinu, one of Alexander's last cities before his death, is established at the head of the Persian Gulf (modern Iran) replacing a small Persian settlement, Durine.[15]</v>
      </c>
      <c r="F789" t="str">
        <f t="shared" si="37"/>
        <v/>
      </c>
      <c r="H789" t="b">
        <f t="shared" si="38"/>
        <v>0</v>
      </c>
      <c r="J789" s="3" t="str">
        <v>324</v>
      </c>
      <c r="K789" s="4" t="str">
        <v>Charax Spasinu, one of Alexander's last cities before his death, is established at the head of the Persian Gulf (modern Iran) replacing a small Persian settlement, Durine.[15]</v>
      </c>
      <c r="P789" t="str">
        <v>329</v>
      </c>
      <c r="Q789" t="str">
        <v>Dayuan Kingdom.[13] --&gt;</v>
      </c>
    </row>
    <row r="790" spans="1:17" x14ac:dyDescent="0.25">
      <c r="A790" t="s">
        <v>789</v>
      </c>
      <c r="B790" t="str" cm="1">
        <f t="array" ref="B790">INDEX(_xlfn.TEXTSPLIT(A790, " "), 1)</f>
        <v>323</v>
      </c>
      <c r="C790" t="str" cm="1">
        <f t="array" ref="C790">INDEX(_xlfn.TEXTSPLIT(B790, "-"), 1)</f>
        <v>323</v>
      </c>
      <c r="D790" t="str" cm="1">
        <f t="array" ref="D790">IFERROR(INDEX(_xlfn.TEXTSPLIT(B790, "-"), 2), "")</f>
        <v/>
      </c>
      <c r="E790" t="str">
        <f t="shared" si="36"/>
        <v>King Alexander dies, his generals vie for power in Wars of the Diadochi</v>
      </c>
      <c r="F790" t="str">
        <f t="shared" si="37"/>
        <v/>
      </c>
      <c r="H790" t="b">
        <f t="shared" si="38"/>
        <v>0</v>
      </c>
      <c r="J790" s="3" t="str">
        <v>323</v>
      </c>
      <c r="K790" s="4" t="str">
        <v>King Alexander dies, his generals vie for power in Wars of the Diadochi</v>
      </c>
      <c r="P790" t="str">
        <v>328</v>
      </c>
      <c r="Q790" t="str">
        <v>Sybaris on the Traeis is annexed by Bruttian League</v>
      </c>
    </row>
    <row r="791" spans="1:17" x14ac:dyDescent="0.25">
      <c r="A791" t="s">
        <v>790</v>
      </c>
      <c r="B791" t="str" cm="1">
        <f t="array" ref="B791">INDEX(_xlfn.TEXTSPLIT(A791, " "), 1)</f>
        <v>322-320</v>
      </c>
      <c r="C791" t="str" cm="1">
        <f t="array" ref="C791">INDEX(_xlfn.TEXTSPLIT(B791, "-"), 1)</f>
        <v>322</v>
      </c>
      <c r="D791" t="str" cm="1">
        <f t="array" ref="D791">IFERROR(INDEX(_xlfn.TEXTSPLIT(B791, "-"), 2), "")</f>
        <v>320</v>
      </c>
      <c r="E791" t="str">
        <f t="shared" si="36"/>
        <v>First War of the Diadochi. --&gt;</v>
      </c>
      <c r="F791" t="str">
        <f t="shared" si="37"/>
        <v>--&gt; First War of the Diadochi.</v>
      </c>
      <c r="H791" t="b">
        <f t="shared" si="38"/>
        <v>1</v>
      </c>
      <c r="J791" s="3" t="str">
        <v>322</v>
      </c>
      <c r="K791" s="4" t="str">
        <v>First War of the Diadochi. --&gt;</v>
      </c>
      <c r="P791" t="str">
        <v>327</v>
      </c>
      <c r="Q791" t="str">
        <v>Oenidae is impressed into the Aetolian League</v>
      </c>
    </row>
    <row r="792" spans="1:17" x14ac:dyDescent="0.25">
      <c r="A792" t="s">
        <v>791</v>
      </c>
      <c r="B792" t="str" cm="1">
        <f t="array" ref="B792">INDEX(_xlfn.TEXTSPLIT(A792, " "), 1)</f>
        <v>320</v>
      </c>
      <c r="C792" t="str" cm="1">
        <f t="array" ref="C792">INDEX(_xlfn.TEXTSPLIT(B792, "-"), 1)</f>
        <v>320</v>
      </c>
      <c r="D792" t="str" cm="1">
        <f t="array" ref="D792">IFERROR(INDEX(_xlfn.TEXTSPLIT(B792, "-"), 2), "")</f>
        <v/>
      </c>
      <c r="E792" t="str">
        <f t="shared" si="36"/>
        <v>Partition of Triparadisus</v>
      </c>
      <c r="F792" t="str">
        <f t="shared" si="37"/>
        <v/>
      </c>
      <c r="H792" t="b">
        <f t="shared" si="38"/>
        <v>0</v>
      </c>
      <c r="J792" s="3" t="str">
        <v>320</v>
      </c>
      <c r="K792" s="4" t="str">
        <v>Partition of Triparadisus</v>
      </c>
      <c r="P792" t="str">
        <v>327</v>
      </c>
      <c r="Q792" t="str">
        <v>Under the command of Alexander the Great the forces of the Hellenic League captures the fortress of the Sogdian Rock. Sogdiana and the Kabul region came under Hellenic control</v>
      </c>
    </row>
    <row r="793" spans="1:17" x14ac:dyDescent="0.25">
      <c r="A793" t="s">
        <v>792</v>
      </c>
      <c r="B793" t="str" cm="1">
        <f t="array" ref="B793">INDEX(_xlfn.TEXTSPLIT(A793, " "), 1)</f>
        <v>320-311</v>
      </c>
      <c r="C793" t="str" cm="1">
        <f t="array" ref="C793">INDEX(_xlfn.TEXTSPLIT(B793, "-"), 1)</f>
        <v>320</v>
      </c>
      <c r="D793" t="str" cm="1">
        <f t="array" ref="D793">IFERROR(INDEX(_xlfn.TEXTSPLIT(B793, "-"), 2), "")</f>
        <v>311</v>
      </c>
      <c r="E793" t="str">
        <f t="shared" si="36"/>
        <v>Second War of the Diadochi --&gt;</v>
      </c>
      <c r="F793" t="str">
        <f t="shared" si="37"/>
        <v>--&gt; Second War of the Diadochi</v>
      </c>
      <c r="H793" t="b">
        <f t="shared" si="38"/>
        <v>1</v>
      </c>
      <c r="J793" s="3" t="str">
        <v>320</v>
      </c>
      <c r="K793" s="4" t="str">
        <v>Second War of the Diadochi --&gt;</v>
      </c>
      <c r="P793" t="str">
        <v>327</v>
      </c>
      <c r="Q793" t="str">
        <v>Alexander invades northern India, but his army is despondent and refuses to march further eastwards.</v>
      </c>
    </row>
    <row r="794" spans="1:17" x14ac:dyDescent="0.25">
      <c r="A794" t="s">
        <v>793</v>
      </c>
      <c r="B794" t="str" cm="1">
        <f t="array" ref="B794">INDEX(_xlfn.TEXTSPLIT(A794, " "), 1)</f>
        <v>316</v>
      </c>
      <c r="C794" t="str" cm="1">
        <f t="array" ref="C794">INDEX(_xlfn.TEXTSPLIT(B794, "-"), 1)</f>
        <v>316</v>
      </c>
      <c r="D794" t="str" cm="1">
        <f t="array" ref="D794">IFERROR(INDEX(_xlfn.TEXTSPLIT(B794, "-"), 2), "")</f>
        <v/>
      </c>
      <c r="E794" t="str">
        <f t="shared" si="36"/>
        <v>Menander, Greek playwright, wins Athenian prize.</v>
      </c>
      <c r="F794" t="str">
        <f t="shared" si="37"/>
        <v/>
      </c>
      <c r="H794" t="b">
        <f t="shared" si="38"/>
        <v>0</v>
      </c>
      <c r="J794" s="3" t="str">
        <v>316</v>
      </c>
      <c r="K794" s="4" t="str">
        <v>Menander, Greek playwright, wins Athenian prize.</v>
      </c>
      <c r="P794" t="str">
        <v>326</v>
      </c>
      <c r="Q794" t="str">
        <v>Battle of the Hydaspes</v>
      </c>
    </row>
    <row r="795" spans="1:17" x14ac:dyDescent="0.25">
      <c r="A795" t="s">
        <v>794</v>
      </c>
      <c r="B795" t="str" cm="1">
        <f t="array" ref="B795">INDEX(_xlfn.TEXTSPLIT(A795, " "), 1)</f>
        <v>312-63</v>
      </c>
      <c r="C795" t="str" cm="1">
        <f t="array" ref="C795">INDEX(_xlfn.TEXTSPLIT(B795, "-"), 1)</f>
        <v>312</v>
      </c>
      <c r="D795" t="str" cm="1">
        <f t="array" ref="D795">IFERROR(INDEX(_xlfn.TEXTSPLIT(B795, "-"), 2), "")</f>
        <v>63</v>
      </c>
      <c r="E795" t="str">
        <f t="shared" si="36"/>
        <v>Seleucid Empire --&gt;</v>
      </c>
      <c r="F795" t="str">
        <f t="shared" si="37"/>
        <v>--&gt; Seleucid Empire</v>
      </c>
      <c r="H795" t="b">
        <f t="shared" si="38"/>
        <v>1</v>
      </c>
      <c r="J795" s="3" t="str">
        <v>312</v>
      </c>
      <c r="K795" s="4" t="str">
        <v>Seleucid Empire --&gt;</v>
      </c>
      <c r="P795" t="str">
        <v>326</v>
      </c>
      <c r="Q795" t="str">
        <v>Samos joins the Delian League</v>
      </c>
    </row>
    <row r="796" spans="1:17" x14ac:dyDescent="0.25">
      <c r="A796" t="s">
        <v>795</v>
      </c>
      <c r="B796" t="str" cm="1">
        <f t="array" ref="B796">INDEX(_xlfn.TEXTSPLIT(A796, " "), 1)</f>
        <v>310</v>
      </c>
      <c r="C796" t="str" cm="1">
        <f t="array" ref="C796">INDEX(_xlfn.TEXTSPLIT(B796, "-"), 1)</f>
        <v>310</v>
      </c>
      <c r="D796" t="str" cm="1">
        <f t="array" ref="D796">IFERROR(INDEX(_xlfn.TEXTSPLIT(B796, "-"), 2), "")</f>
        <v/>
      </c>
      <c r="E796" t="str">
        <f t="shared" si="36"/>
        <v>Zeno of Citium founds his stoic school in Athens.</v>
      </c>
      <c r="F796" t="str">
        <f t="shared" si="37"/>
        <v/>
      </c>
      <c r="H796" t="b">
        <f t="shared" si="38"/>
        <v>0</v>
      </c>
      <c r="J796" s="3" t="str">
        <v>310</v>
      </c>
      <c r="K796" s="4" t="str">
        <v>Zeno of Citium founds his stoic school in Athens.</v>
      </c>
      <c r="P796" t="str">
        <v>326</v>
      </c>
      <c r="Q796" t="str">
        <v>Alexandria Bucephalous (located on the Hydaspes river, Pakistan) is founded by Alexander the Great in memory of his beloved horse Bucephalus</v>
      </c>
    </row>
    <row r="797" spans="1:17" x14ac:dyDescent="0.25">
      <c r="A797" t="s">
        <v>796</v>
      </c>
      <c r="B797" t="str" cm="1">
        <f t="array" ref="B797">INDEX(_xlfn.TEXTSPLIT(A797, " "), 1)</f>
        <v>310</v>
      </c>
      <c r="C797" t="str" cm="1">
        <f t="array" ref="C797">INDEX(_xlfn.TEXTSPLIT(B797, "-"), 1)</f>
        <v>310</v>
      </c>
      <c r="D797" t="str" cm="1">
        <f t="array" ref="D797">IFERROR(INDEX(_xlfn.TEXTSPLIT(B797, "-"), 2), "")</f>
        <v/>
      </c>
      <c r="E797" t="str">
        <f t="shared" si="36"/>
        <v>Battle of White Tunis (near modern Tunis, Tunisia)</v>
      </c>
      <c r="F797" t="str">
        <f t="shared" si="37"/>
        <v/>
      </c>
      <c r="H797" t="b">
        <f t="shared" si="38"/>
        <v>0</v>
      </c>
      <c r="J797" s="3" t="str">
        <v>310</v>
      </c>
      <c r="K797" s="4" t="str">
        <v>Battle of White Tunis (near modern Tunis, Tunisia)</v>
      </c>
      <c r="P797" t="str">
        <v>325</v>
      </c>
      <c r="Q797" t="str">
        <v>Nearchus serving under Alexander the Great discovers Tylos (the name used by the Greeks to refer to Bahrain).[14]</v>
      </c>
    </row>
    <row r="798" spans="1:17" x14ac:dyDescent="0.25">
      <c r="A798" t="s">
        <v>797</v>
      </c>
      <c r="B798" t="str" cm="1">
        <f t="array" ref="B798">INDEX(_xlfn.TEXTSPLIT(A798, " "), 1)</f>
        <v>307</v>
      </c>
      <c r="C798" t="str" cm="1">
        <f t="array" ref="C798">INDEX(_xlfn.TEXTSPLIT(B798, "-"), 1)</f>
        <v>307</v>
      </c>
      <c r="D798" t="str" cm="1">
        <f t="array" ref="D798">IFERROR(INDEX(_xlfn.TEXTSPLIT(B798, "-"), 2), "")</f>
        <v/>
      </c>
      <c r="E798" t="str">
        <f t="shared" si="36"/>
        <v>Epicurus founds his philosophic school in Athens.</v>
      </c>
      <c r="F798" t="str">
        <f t="shared" si="37"/>
        <v/>
      </c>
      <c r="H798" t="b">
        <f t="shared" si="38"/>
        <v>0</v>
      </c>
      <c r="J798" s="3" t="str">
        <v>307</v>
      </c>
      <c r="K798" s="4" t="str">
        <v>Epicurus founds his philosophic school in Athens.</v>
      </c>
      <c r="P798" t="str">
        <v>325</v>
      </c>
      <c r="Q798" t="str">
        <v>--&gt; Pytheas makes the earliest Greek voyage to Great Britain and the Arctic Circle for which there is a record.</v>
      </c>
    </row>
    <row r="799" spans="1:17" x14ac:dyDescent="0.25">
      <c r="A799" t="s">
        <v>798</v>
      </c>
      <c r="B799" t="str" cm="1">
        <f t="array" ref="B799">INDEX(_xlfn.TEXTSPLIT(A799, " "), 1)</f>
        <v>305-30</v>
      </c>
      <c r="C799" t="str" cm="1">
        <f t="array" ref="C799">INDEX(_xlfn.TEXTSPLIT(B799, "-"), 1)</f>
        <v>305</v>
      </c>
      <c r="D799" t="str" cm="1">
        <f t="array" ref="D799">IFERROR(INDEX(_xlfn.TEXTSPLIT(B799, "-"), 2), "")</f>
        <v>30</v>
      </c>
      <c r="E799" t="str">
        <f t="shared" si="36"/>
        <v>Ptolemaic Kingdom --&gt;</v>
      </c>
      <c r="F799" t="str">
        <f t="shared" si="37"/>
        <v>--&gt; Ptolemaic Kingdom</v>
      </c>
      <c r="H799" t="b">
        <f t="shared" si="38"/>
        <v>1</v>
      </c>
      <c r="J799" s="3" t="str">
        <v>305</v>
      </c>
      <c r="K799" s="4" t="str">
        <v>Ptolemaic Kingdom --&gt;</v>
      </c>
      <c r="P799" t="str">
        <v>324</v>
      </c>
      <c r="Q799" t="str">
        <v>Kroton is overthrown by Menedemus</v>
      </c>
    </row>
    <row r="800" spans="1:17" x14ac:dyDescent="0.25">
      <c r="A800" t="s">
        <v>799</v>
      </c>
      <c r="B800" t="str" cm="1">
        <f t="array" ref="B800">INDEX(_xlfn.TEXTSPLIT(A800, " "), 1)</f>
        <v>305</v>
      </c>
      <c r="C800" t="str" cm="1">
        <f t="array" ref="C800">INDEX(_xlfn.TEXTSPLIT(B800, "-"), 1)</f>
        <v>305</v>
      </c>
      <c r="D800" t="str" cm="1">
        <f t="array" ref="D800">IFERROR(INDEX(_xlfn.TEXTSPLIT(B800, "-"), 2), "")</f>
        <v/>
      </c>
      <c r="E800" t="str">
        <f t="shared" si="36"/>
        <v>Seleucia, also known as Seleucia-on-Tigris or Seleucia on the Tigris (modern Iraq) is founded by Seleucus I Nicator</v>
      </c>
      <c r="F800" t="str">
        <f t="shared" si="37"/>
        <v/>
      </c>
      <c r="H800" t="b">
        <f t="shared" si="38"/>
        <v>0</v>
      </c>
      <c r="J800" s="3" t="str">
        <v>305</v>
      </c>
      <c r="K800" s="4" t="str">
        <v>Seleucia, also known as Seleucia-on-Tigris or Seleucia on the Tigris (modern Iraq) is founded by Seleucus I Nicator</v>
      </c>
      <c r="P800" t="str">
        <v>324</v>
      </c>
      <c r="Q800" t="str">
        <v>Charax Spasinu, one of Alexander's last cities before his death, is established at the head of the Persian Gulf (modern Iran) replacing a small Persian settlement, Durine.[15]</v>
      </c>
    </row>
    <row r="801" spans="1:17" x14ac:dyDescent="0.25">
      <c r="A801" t="s">
        <v>800</v>
      </c>
      <c r="B801" t="str" cm="1">
        <f t="array" ref="B801">INDEX(_xlfn.TEXTSPLIT(A801, " "), 1)</f>
        <v>301</v>
      </c>
      <c r="C801" t="str" cm="1">
        <f t="array" ref="C801">INDEX(_xlfn.TEXTSPLIT(B801, "-"), 1)</f>
        <v>301</v>
      </c>
      <c r="D801" t="str" cm="1">
        <f t="array" ref="D801">IFERROR(INDEX(_xlfn.TEXTSPLIT(B801, "-"), 2), "")</f>
        <v/>
      </c>
      <c r="E801" t="str">
        <f t="shared" si="36"/>
        <v>Battle of Ipsus</v>
      </c>
      <c r="F801" t="str">
        <f t="shared" si="37"/>
        <v/>
      </c>
      <c r="H801" t="b">
        <f t="shared" si="38"/>
        <v>0</v>
      </c>
      <c r="J801" s="3" t="str">
        <v>301</v>
      </c>
      <c r="K801" s="4" t="str">
        <v>Battle of Ipsus</v>
      </c>
      <c r="P801" t="str">
        <v>323</v>
      </c>
      <c r="Q801" t="str">
        <v>King Alexander dies, his generals vie for power in Wars of the Diadochi</v>
      </c>
    </row>
    <row r="802" spans="1:17" x14ac:dyDescent="0.25">
      <c r="A802" t="s">
        <v>801</v>
      </c>
      <c r="B802" t="str" cm="1">
        <f t="array" ref="B802">INDEX(_xlfn.TEXTSPLIT(A802, " "), 1)</f>
        <v>300</v>
      </c>
      <c r="C802" t="str" cm="1">
        <f t="array" ref="C802">INDEX(_xlfn.TEXTSPLIT(B802, "-"), 1)</f>
        <v>300</v>
      </c>
      <c r="D802" t="str" cm="1">
        <f t="array" ref="D802">IFERROR(INDEX(_xlfn.TEXTSPLIT(B802, "-"), 2), "")</f>
        <v/>
      </c>
      <c r="E802" t="str">
        <f t="shared" si="36"/>
        <v>Antioch, is founded by Seleucus I Nicator in honor of his father Antiochus</v>
      </c>
      <c r="F802" t="str">
        <f t="shared" si="37"/>
        <v/>
      </c>
      <c r="H802" t="b">
        <f t="shared" si="38"/>
        <v>0</v>
      </c>
      <c r="J802" s="3" t="str">
        <v>300</v>
      </c>
      <c r="K802" s="4" t="str">
        <v>Antioch, is founded by Seleucus I Nicator in honor of his father Antiochus</v>
      </c>
      <c r="P802" t="str">
        <v>322</v>
      </c>
      <c r="Q802" t="str">
        <v>First War of the Diadochi. --&gt;</v>
      </c>
    </row>
    <row r="803" spans="1:17" x14ac:dyDescent="0.25">
      <c r="A803" t="s">
        <v>802</v>
      </c>
      <c r="B803" t="str" cm="1">
        <f t="array" ref="B803">INDEX(_xlfn.TEXTSPLIT(A803, " "), 1)</f>
        <v>300</v>
      </c>
      <c r="C803" t="str" cm="1">
        <f t="array" ref="C803">INDEX(_xlfn.TEXTSPLIT(B803, "-"), 1)</f>
        <v>300</v>
      </c>
      <c r="D803" t="str" cm="1">
        <f t="array" ref="D803">IFERROR(INDEX(_xlfn.TEXTSPLIT(B803, "-"), 2), "")</f>
        <v/>
      </c>
      <c r="E803" t="str">
        <f t="shared" si="36"/>
        <v>Euclid, Greek mathematician, publishes Elements, treating both geometry and number theory (see also Euclidean algorithm).</v>
      </c>
      <c r="F803" t="str">
        <f t="shared" si="37"/>
        <v/>
      </c>
      <c r="H803" t="b">
        <f t="shared" si="38"/>
        <v>0</v>
      </c>
      <c r="J803" s="3" t="str">
        <v>300</v>
      </c>
      <c r="K803" s="4" t="str">
        <v>Euclid, Greek mathematician, publishes Elements, treating both geometry and number theory (see also Euclidean algorithm).</v>
      </c>
      <c r="P803" t="str">
        <v>320</v>
      </c>
      <c r="Q803" t="str">
        <v>Partition of Triparadisus</v>
      </c>
    </row>
    <row r="804" spans="1:17" x14ac:dyDescent="0.25">
      <c r="A804" t="s">
        <v>803</v>
      </c>
      <c r="B804" t="str" cm="1">
        <f t="array" ref="B804">INDEX(_xlfn.TEXTSPLIT(A804, " "), 1)</f>
        <v>295</v>
      </c>
      <c r="C804" t="str" cm="1">
        <f t="array" ref="C804">INDEX(_xlfn.TEXTSPLIT(B804, "-"), 1)</f>
        <v>295</v>
      </c>
      <c r="D804" t="str" cm="1">
        <f t="array" ref="D804">IFERROR(INDEX(_xlfn.TEXTSPLIT(B804, "-"), 2), "")</f>
        <v/>
      </c>
      <c r="E804" t="str">
        <f t="shared" si="36"/>
        <v>Athens falls to Demetrius, Lachares killed.</v>
      </c>
      <c r="F804" t="str">
        <f t="shared" si="37"/>
        <v/>
      </c>
      <c r="H804" t="b">
        <f t="shared" si="38"/>
        <v>0</v>
      </c>
      <c r="J804" s="3" t="str">
        <v>295</v>
      </c>
      <c r="K804" s="4" t="str">
        <v>Athens falls to Demetrius, Lachares killed.</v>
      </c>
      <c r="P804" t="str">
        <v>320</v>
      </c>
      <c r="Q804" t="str">
        <v>Second War of the Diadochi --&gt;</v>
      </c>
    </row>
    <row r="805" spans="1:17" x14ac:dyDescent="0.25">
      <c r="A805" t="s">
        <v>804</v>
      </c>
      <c r="B805" t="str" cm="1">
        <f t="array" ref="B805">INDEX(_xlfn.TEXTSPLIT(A805, " "), 1)</f>
        <v>282-133</v>
      </c>
      <c r="C805" t="str" cm="1">
        <f t="array" ref="C805">INDEX(_xlfn.TEXTSPLIT(B805, "-"), 1)</f>
        <v>282</v>
      </c>
      <c r="D805" t="str" cm="1">
        <f t="array" ref="D805">IFERROR(INDEX(_xlfn.TEXTSPLIT(B805, "-"), 2), "")</f>
        <v>133</v>
      </c>
      <c r="E805" t="str">
        <f t="shared" si="36"/>
        <v>Kingdom of Pergamon --&gt;</v>
      </c>
      <c r="F805" t="str">
        <f t="shared" si="37"/>
        <v>--&gt; Kingdom of Pergamon</v>
      </c>
      <c r="H805" t="b">
        <f t="shared" si="38"/>
        <v>1</v>
      </c>
      <c r="J805" s="3" t="str">
        <v>282</v>
      </c>
      <c r="K805" s="4" t="str">
        <v>Kingdom of Pergamon --&gt;</v>
      </c>
      <c r="P805" t="str">
        <v>320</v>
      </c>
      <c r="Q805" t="str">
        <v>--&gt; First War of the Diadochi.</v>
      </c>
    </row>
    <row r="806" spans="1:17" x14ac:dyDescent="0.25">
      <c r="A806" t="s">
        <v>805</v>
      </c>
      <c r="B806" t="str" cm="1">
        <f t="array" ref="B806">INDEX(_xlfn.TEXTSPLIT(A806, " "), 1)</f>
        <v>281</v>
      </c>
      <c r="C806" t="str" cm="1">
        <f t="array" ref="C806">INDEX(_xlfn.TEXTSPLIT(B806, "-"), 1)</f>
        <v>281</v>
      </c>
      <c r="D806" t="str" cm="1">
        <f t="array" ref="D806">IFERROR(INDEX(_xlfn.TEXTSPLIT(B806, "-"), 2), "")</f>
        <v/>
      </c>
      <c r="E806" t="str">
        <f t="shared" si="36"/>
        <v>Creation of the Achaean League</v>
      </c>
      <c r="F806" t="str">
        <f t="shared" si="37"/>
        <v/>
      </c>
      <c r="H806" t="b">
        <f t="shared" si="38"/>
        <v>0</v>
      </c>
      <c r="J806" s="3" t="str">
        <v>281</v>
      </c>
      <c r="K806" s="4" t="str">
        <v>Creation of the Achaean League</v>
      </c>
      <c r="P806" t="str">
        <v>316</v>
      </c>
      <c r="Q806" t="str">
        <v>Menander, Greek playwright, wins Athenian prize.</v>
      </c>
    </row>
    <row r="807" spans="1:17" x14ac:dyDescent="0.25">
      <c r="A807" t="s">
        <v>806</v>
      </c>
      <c r="B807" t="str" cm="1">
        <f t="array" ref="B807">INDEX(_xlfn.TEXTSPLIT(A807, " "), 1)</f>
        <v>280</v>
      </c>
      <c r="C807" t="str" cm="1">
        <f t="array" ref="C807">INDEX(_xlfn.TEXTSPLIT(B807, "-"), 1)</f>
        <v>280</v>
      </c>
      <c r="D807" t="str" cm="1">
        <f t="array" ref="D807">IFERROR(INDEX(_xlfn.TEXTSPLIT(B807, "-"), 2), "")</f>
        <v/>
      </c>
      <c r="E807" t="str">
        <f t="shared" si="36"/>
        <v>The Greek colony of Aspálathos (Aσπάλαθος) is founded (modern day Split).</v>
      </c>
      <c r="F807" t="str">
        <f t="shared" si="37"/>
        <v/>
      </c>
      <c r="H807" t="b">
        <f t="shared" si="38"/>
        <v>0</v>
      </c>
      <c r="J807" s="3" t="str">
        <v>280</v>
      </c>
      <c r="K807" s="4" t="str">
        <v>The Greek colony of Aspálathos (Aσπάλαθος) is founded (modern day Split).</v>
      </c>
      <c r="P807" t="str">
        <v>312</v>
      </c>
      <c r="Q807" t="str">
        <v>Seleucid Empire --&gt;</v>
      </c>
    </row>
    <row r="808" spans="1:17" x14ac:dyDescent="0.25">
      <c r="A808" t="s">
        <v>807</v>
      </c>
      <c r="B808" t="str" cm="1">
        <f t="array" ref="B808">INDEX(_xlfn.TEXTSPLIT(A808, " "), 1)</f>
        <v>280-275</v>
      </c>
      <c r="C808" t="str" cm="1">
        <f t="array" ref="C808">INDEX(_xlfn.TEXTSPLIT(B808, "-"), 1)</f>
        <v>280</v>
      </c>
      <c r="D808" t="str" cm="1">
        <f t="array" ref="D808">IFERROR(INDEX(_xlfn.TEXTSPLIT(B808, "-"), 2), "")</f>
        <v>275</v>
      </c>
      <c r="E808" t="str">
        <f t="shared" si="36"/>
        <v>Pyrrhic War --&gt;</v>
      </c>
      <c r="F808" t="str">
        <f t="shared" si="37"/>
        <v>--&gt; Pyrrhic War</v>
      </c>
      <c r="H808" t="b">
        <f t="shared" si="38"/>
        <v>1</v>
      </c>
      <c r="J808" s="3" t="str">
        <v>280</v>
      </c>
      <c r="K808" s="4" t="str">
        <v>Pyrrhic War --&gt;</v>
      </c>
      <c r="P808" t="str">
        <v>311</v>
      </c>
      <c r="Q808" t="str">
        <v>--&gt; Second War of the Diadochi</v>
      </c>
    </row>
    <row r="809" spans="1:17" x14ac:dyDescent="0.25">
      <c r="A809" t="s">
        <v>808</v>
      </c>
      <c r="B809" t="str" cm="1">
        <f t="array" ref="B809">INDEX(_xlfn.TEXTSPLIT(A809, " "), 1)</f>
        <v>279</v>
      </c>
      <c r="C809" t="str" cm="1">
        <f t="array" ref="C809">INDEX(_xlfn.TEXTSPLIT(B809, "-"), 1)</f>
        <v>279</v>
      </c>
      <c r="D809" t="str" cm="1">
        <f t="array" ref="D809">IFERROR(INDEX(_xlfn.TEXTSPLIT(B809, "-"), 2), "")</f>
        <v/>
      </c>
      <c r="E809" t="str">
        <f t="shared" si="36"/>
        <v>Gallic invasion of the Balkans</v>
      </c>
      <c r="F809" t="str">
        <f t="shared" si="37"/>
        <v/>
      </c>
      <c r="H809" t="b">
        <f t="shared" si="38"/>
        <v>0</v>
      </c>
      <c r="J809" s="3" t="str">
        <v>279</v>
      </c>
      <c r="K809" s="4" t="str">
        <v>Gallic invasion of the Balkans</v>
      </c>
      <c r="P809" t="str">
        <v>310</v>
      </c>
      <c r="Q809" t="str">
        <v>Zeno of Citium founds his stoic school in Athens.</v>
      </c>
    </row>
    <row r="810" spans="1:17" x14ac:dyDescent="0.25">
      <c r="A810" t="s">
        <v>809</v>
      </c>
      <c r="B810" t="str" cm="1">
        <f t="array" ref="B810">INDEX(_xlfn.TEXTSPLIT(A810, " "), 1)</f>
        <v>276</v>
      </c>
      <c r="C810" t="str" cm="1">
        <f t="array" ref="C810">INDEX(_xlfn.TEXTSPLIT(B810, "-"), 1)</f>
        <v>276</v>
      </c>
      <c r="D810" t="str" cm="1">
        <f t="array" ref="D810">IFERROR(INDEX(_xlfn.TEXTSPLIT(B810, "-"), 2), "")</f>
        <v/>
      </c>
      <c r="E810" t="str">
        <f t="shared" si="36"/>
        <v>Eratosthenes is born.</v>
      </c>
      <c r="F810" t="str">
        <f t="shared" si="37"/>
        <v/>
      </c>
      <c r="H810" t="b">
        <f t="shared" si="38"/>
        <v>0</v>
      </c>
      <c r="J810" s="3" t="str">
        <v>276</v>
      </c>
      <c r="K810" s="4" t="str">
        <v>Eratosthenes is born.</v>
      </c>
      <c r="P810" t="str">
        <v>310</v>
      </c>
      <c r="Q810" t="str">
        <v>Battle of White Tunis (near modern Tunis, Tunisia)</v>
      </c>
    </row>
    <row r="811" spans="1:17" x14ac:dyDescent="0.25">
      <c r="A811" t="s">
        <v>810</v>
      </c>
      <c r="B811" t="str" cm="1">
        <f t="array" ref="B811">INDEX(_xlfn.TEXTSPLIT(A811, " "), 1)</f>
        <v>274-271</v>
      </c>
      <c r="C811" t="str" cm="1">
        <f t="array" ref="C811">INDEX(_xlfn.TEXTSPLIT(B811, "-"), 1)</f>
        <v>274</v>
      </c>
      <c r="D811" t="str" cm="1">
        <f t="array" ref="D811">IFERROR(INDEX(_xlfn.TEXTSPLIT(B811, "-"), 2), "")</f>
        <v>271</v>
      </c>
      <c r="E811" t="str">
        <f t="shared" si="36"/>
        <v>First Syrian War --&gt;</v>
      </c>
      <c r="F811" t="str">
        <f t="shared" si="37"/>
        <v>--&gt; First Syrian War</v>
      </c>
      <c r="H811" t="b">
        <f t="shared" si="38"/>
        <v>1</v>
      </c>
      <c r="J811" s="3" t="str">
        <v>274</v>
      </c>
      <c r="K811" s="4" t="str">
        <v>First Syrian War --&gt;</v>
      </c>
      <c r="P811" t="str">
        <v>307</v>
      </c>
      <c r="Q811" t="str">
        <v>Epicurus founds his philosophic school in Athens.</v>
      </c>
    </row>
    <row r="812" spans="1:17" x14ac:dyDescent="0.25">
      <c r="A812" t="s">
        <v>811</v>
      </c>
      <c r="B812" t="str" cm="1">
        <f t="array" ref="B812">INDEX(_xlfn.TEXTSPLIT(A812, " "), 1)</f>
        <v>267-262</v>
      </c>
      <c r="C812" t="str" cm="1">
        <f t="array" ref="C812">INDEX(_xlfn.TEXTSPLIT(B812, "-"), 1)</f>
        <v>267</v>
      </c>
      <c r="D812" t="str" cm="1">
        <f t="array" ref="D812">IFERROR(INDEX(_xlfn.TEXTSPLIT(B812, "-"), 2), "")</f>
        <v>262</v>
      </c>
      <c r="E812" t="str">
        <f t="shared" si="36"/>
        <v>Chremonidean War --&gt;</v>
      </c>
      <c r="F812" t="str">
        <f t="shared" si="37"/>
        <v>--&gt; Chremonidean War</v>
      </c>
      <c r="H812" t="b">
        <f t="shared" si="38"/>
        <v>1</v>
      </c>
      <c r="J812" s="3" t="str">
        <v>267</v>
      </c>
      <c r="K812" s="4" t="str">
        <v>Chremonidean War --&gt;</v>
      </c>
      <c r="P812" t="str">
        <v>305</v>
      </c>
      <c r="Q812" t="str">
        <v>Ptolemaic Kingdom --&gt;</v>
      </c>
    </row>
    <row r="813" spans="1:17" x14ac:dyDescent="0.25">
      <c r="A813" t="s">
        <v>812</v>
      </c>
      <c r="B813" t="str" cm="1">
        <f t="array" ref="B813">INDEX(_xlfn.TEXTSPLIT(A813, " "), 1)</f>
        <v>265</v>
      </c>
      <c r="C813" t="str" cm="1">
        <f t="array" ref="C813">INDEX(_xlfn.TEXTSPLIT(B813, "-"), 1)</f>
        <v>265</v>
      </c>
      <c r="D813" t="str" cm="1">
        <f t="array" ref="D813">IFERROR(INDEX(_xlfn.TEXTSPLIT(B813, "-"), 2), "")</f>
        <v/>
      </c>
      <c r="E813" t="str">
        <f t="shared" si="36"/>
        <v>Archimedes, Greek mathematician, develops Archimedes' screw, specific gravity, center of gravity; anticipates discoveries of integral calculus.</v>
      </c>
      <c r="F813" t="str">
        <f t="shared" si="37"/>
        <v/>
      </c>
      <c r="H813" t="b">
        <f t="shared" si="38"/>
        <v>0</v>
      </c>
      <c r="J813" s="3" t="str">
        <v>265</v>
      </c>
      <c r="K813" s="4" t="str">
        <v>Archimedes, Greek mathematician, develops Archimedes' screw, specific gravity, center of gravity; anticipates discoveries of integral calculus.</v>
      </c>
      <c r="P813" t="str">
        <v>305</v>
      </c>
      <c r="Q813" t="str">
        <v>Seleucia, also known as Seleucia-on-Tigris or Seleucia on the Tigris (modern Iraq) is founded by Seleucus I Nicator</v>
      </c>
    </row>
    <row r="814" spans="1:17" x14ac:dyDescent="0.25">
      <c r="A814" t="s">
        <v>813</v>
      </c>
      <c r="B814" t="str" cm="1">
        <f t="array" ref="B814">INDEX(_xlfn.TEXTSPLIT(A814, " "), 1)</f>
        <v>260-253</v>
      </c>
      <c r="C814" t="str" cm="1">
        <f t="array" ref="C814">INDEX(_xlfn.TEXTSPLIT(B814, "-"), 1)</f>
        <v>260</v>
      </c>
      <c r="D814" t="str" cm="1">
        <f t="array" ref="D814">IFERROR(INDEX(_xlfn.TEXTSPLIT(B814, "-"), 2), "")</f>
        <v>253</v>
      </c>
      <c r="E814" t="str">
        <f t="shared" si="36"/>
        <v>Second Syrian War --&gt;</v>
      </c>
      <c r="F814" t="str">
        <f t="shared" si="37"/>
        <v>--&gt; Second Syrian War</v>
      </c>
      <c r="H814" t="b">
        <f t="shared" si="38"/>
        <v>1</v>
      </c>
      <c r="J814" s="3" t="str">
        <v>260</v>
      </c>
      <c r="K814" s="4" t="str">
        <v>Second Syrian War --&gt;</v>
      </c>
      <c r="P814" t="str">
        <v>301</v>
      </c>
      <c r="Q814" t="str">
        <v>Battle of Ipsus</v>
      </c>
    </row>
    <row r="815" spans="1:17" x14ac:dyDescent="0.25">
      <c r="A815" t="s">
        <v>814</v>
      </c>
      <c r="B815" t="str" cm="1">
        <f t="array" ref="B815">INDEX(_xlfn.TEXTSPLIT(A815, " "), 1)</f>
        <v>256-125</v>
      </c>
      <c r="C815" t="str" cm="1">
        <f t="array" ref="C815">INDEX(_xlfn.TEXTSPLIT(B815, "-"), 1)</f>
        <v>256</v>
      </c>
      <c r="D815" t="str" cm="1">
        <f t="array" ref="D815">IFERROR(INDEX(_xlfn.TEXTSPLIT(B815, "-"), 2), "")</f>
        <v>125</v>
      </c>
      <c r="E815" t="str">
        <f t="shared" si="36"/>
        <v>Greco-Bactrian Kingdom --&gt;</v>
      </c>
      <c r="F815" t="str">
        <f t="shared" si="37"/>
        <v>--&gt; Greco-Bactrian Kingdom</v>
      </c>
      <c r="H815" t="b">
        <f t="shared" si="38"/>
        <v>1</v>
      </c>
      <c r="J815" s="3" t="str">
        <v>256</v>
      </c>
      <c r="K815" s="4" t="str">
        <v>Greco-Bactrian Kingdom --&gt;</v>
      </c>
      <c r="P815" t="str">
        <v>300</v>
      </c>
      <c r="Q815" t="str">
        <v>Antioch, is founded by Seleucus I Nicator in honor of his father Antiochus</v>
      </c>
    </row>
    <row r="816" spans="1:17" x14ac:dyDescent="0.25">
      <c r="A816" t="s">
        <v>815</v>
      </c>
      <c r="B816" t="str" cm="1">
        <f t="array" ref="B816">INDEX(_xlfn.TEXTSPLIT(A816, " "), 1)</f>
        <v>240</v>
      </c>
      <c r="C816" t="str" cm="1">
        <f t="array" ref="C816">INDEX(_xlfn.TEXTSPLIT(B816, "-"), 1)</f>
        <v>240</v>
      </c>
      <c r="D816" t="str" cm="1">
        <f t="array" ref="D816">IFERROR(INDEX(_xlfn.TEXTSPLIT(B816, "-"), 2), "")</f>
        <v/>
      </c>
      <c r="E816" t="str">
        <f t="shared" si="36"/>
        <v>Eratosthenes calculates the circumference of the Earth</v>
      </c>
      <c r="F816" t="str">
        <f t="shared" si="37"/>
        <v/>
      </c>
      <c r="H816" t="b">
        <f t="shared" si="38"/>
        <v>0</v>
      </c>
      <c r="J816" s="3" t="str">
        <v>240</v>
      </c>
      <c r="K816" s="4" t="str">
        <v>Eratosthenes calculates the circumference of the Earth</v>
      </c>
      <c r="P816" t="str">
        <v>300</v>
      </c>
      <c r="Q816" t="str">
        <v>Euclid, Greek mathematician, publishes Elements, treating both geometry and number theory (see also Euclidean algorithm).</v>
      </c>
    </row>
    <row r="817" spans="1:17" x14ac:dyDescent="0.25">
      <c r="A817" t="s">
        <v>816</v>
      </c>
      <c r="B817" t="str" cm="1">
        <f t="array" ref="B817">INDEX(_xlfn.TEXTSPLIT(A817, " "), 1)</f>
        <v>246-241</v>
      </c>
      <c r="C817" t="str" cm="1">
        <f t="array" ref="C817">INDEX(_xlfn.TEXTSPLIT(B817, "-"), 1)</f>
        <v>246</v>
      </c>
      <c r="D817" t="str" cm="1">
        <f t="array" ref="D817">IFERROR(INDEX(_xlfn.TEXTSPLIT(B817, "-"), 2), "")</f>
        <v>241</v>
      </c>
      <c r="E817" t="str">
        <f t="shared" si="36"/>
        <v>Third Syrian War --&gt;</v>
      </c>
      <c r="F817" t="str">
        <f t="shared" si="37"/>
        <v>--&gt; Third Syrian War</v>
      </c>
      <c r="H817" t="b">
        <f t="shared" si="38"/>
        <v>1</v>
      </c>
      <c r="J817" s="3" t="str">
        <v>246</v>
      </c>
      <c r="K817" s="4" t="str">
        <v>Third Syrian War --&gt;</v>
      </c>
      <c r="P817" t="str">
        <v>30</v>
      </c>
      <c r="Q817" t="str">
        <v>Death of Ptolemaic Queen Cleopatra</v>
      </c>
    </row>
    <row r="818" spans="1:17" x14ac:dyDescent="0.25">
      <c r="A818" t="s">
        <v>817</v>
      </c>
      <c r="B818" t="str" cm="1">
        <f t="array" ref="B818">INDEX(_xlfn.TEXTSPLIT(A818, " "), 1)</f>
        <v>235</v>
      </c>
      <c r="C818" t="str" cm="1">
        <f t="array" ref="C818">INDEX(_xlfn.TEXTSPLIT(B818, "-"), 1)</f>
        <v>235</v>
      </c>
      <c r="D818" t="str" cm="1">
        <f t="array" ref="D818">IFERROR(INDEX(_xlfn.TEXTSPLIT(B818, "-"), 2), "")</f>
        <v/>
      </c>
      <c r="E818" t="str">
        <f t="shared" si="36"/>
        <v>Tanais (Rostov-on-Don, Russia) is founded by merchant adventurers from Miletus</v>
      </c>
      <c r="F818" t="str">
        <f t="shared" si="37"/>
        <v/>
      </c>
      <c r="H818" t="b">
        <f t="shared" si="38"/>
        <v>0</v>
      </c>
      <c r="J818" s="3" t="str">
        <v>235</v>
      </c>
      <c r="K818" s="4" t="str">
        <v>Tanais (Rostov-on-Don, Russia) is founded by merchant adventurers from Miletus</v>
      </c>
      <c r="P818" t="str">
        <v>30</v>
      </c>
      <c r="Q818" t="str">
        <v>--&gt; Ptolemaic Kingdom</v>
      </c>
    </row>
    <row r="819" spans="1:17" x14ac:dyDescent="0.25">
      <c r="A819" t="s">
        <v>818</v>
      </c>
      <c r="B819" t="str" cm="1">
        <f t="array" ref="B819">INDEX(_xlfn.TEXTSPLIT(A819, " "), 1)</f>
        <v>220</v>
      </c>
      <c r="C819" t="str" cm="1">
        <f t="array" ref="C819">INDEX(_xlfn.TEXTSPLIT(B819, "-"), 1)</f>
        <v>220</v>
      </c>
      <c r="D819" t="str" cm="1">
        <f t="array" ref="D819">IFERROR(INDEX(_xlfn.TEXTSPLIT(B819, "-"), 2), "")</f>
        <v/>
      </c>
      <c r="E819" t="str">
        <f t="shared" si="36"/>
        <v>Euthydemus I of the Greco-Bactrians led expeditions as far as Kashgar and Ürümqi in Xinjiang, leading to the first known contacts between China and the West.[16]</v>
      </c>
      <c r="F819" t="str">
        <f t="shared" si="37"/>
        <v/>
      </c>
      <c r="H819" t="b">
        <f t="shared" si="38"/>
        <v>0</v>
      </c>
      <c r="J819" s="3" t="str">
        <v>220</v>
      </c>
      <c r="K819" s="4" t="str">
        <v>Euthydemus I of the Greco-Bactrians led expeditions as far as Kashgar and Ürümqi in Xinjiang, leading to the first known contacts between China and the West.[16]</v>
      </c>
      <c r="P819" t="str">
        <v>295</v>
      </c>
      <c r="Q819" t="str">
        <v>Athens falls to Demetrius, Lachares killed.</v>
      </c>
    </row>
    <row r="820" spans="1:17" x14ac:dyDescent="0.25">
      <c r="A820" t="s">
        <v>819</v>
      </c>
      <c r="B820" t="str" cm="1">
        <f t="array" ref="B820">INDEX(_xlfn.TEXTSPLIT(A820, " "), 1)</f>
        <v>219-217</v>
      </c>
      <c r="C820" t="str" cm="1">
        <f t="array" ref="C820">INDEX(_xlfn.TEXTSPLIT(B820, "-"), 1)</f>
        <v>219</v>
      </c>
      <c r="D820" t="str" cm="1">
        <f t="array" ref="D820">IFERROR(INDEX(_xlfn.TEXTSPLIT(B820, "-"), 2), "")</f>
        <v>217</v>
      </c>
      <c r="E820" t="str">
        <f t="shared" si="36"/>
        <v>Fourth Syrian War --&gt;</v>
      </c>
      <c r="F820" t="str">
        <f t="shared" si="37"/>
        <v>--&gt; Fourth Syrian War</v>
      </c>
      <c r="H820" t="b">
        <f t="shared" si="38"/>
        <v>1</v>
      </c>
      <c r="J820" s="3" t="str">
        <v>219</v>
      </c>
      <c r="K820" s="4" t="str">
        <v>Fourth Syrian War --&gt;</v>
      </c>
      <c r="P820" t="str">
        <v>282</v>
      </c>
      <c r="Q820" t="str">
        <v>Kingdom of Pergamon --&gt;</v>
      </c>
    </row>
    <row r="821" spans="1:17" x14ac:dyDescent="0.25">
      <c r="A821" t="s">
        <v>820</v>
      </c>
      <c r="B821" t="str" cm="1">
        <f t="array" ref="B821">INDEX(_xlfn.TEXTSPLIT(A821, " "), 1)</f>
        <v>214-205</v>
      </c>
      <c r="C821" t="str" cm="1">
        <f t="array" ref="C821">INDEX(_xlfn.TEXTSPLIT(B821, "-"), 1)</f>
        <v>214</v>
      </c>
      <c r="D821" t="str" cm="1">
        <f t="array" ref="D821">IFERROR(INDEX(_xlfn.TEXTSPLIT(B821, "-"), 2), "")</f>
        <v>205</v>
      </c>
      <c r="E821" t="str">
        <f t="shared" si="36"/>
        <v>First Macedonian War --&gt;</v>
      </c>
      <c r="F821" t="str">
        <f t="shared" si="37"/>
        <v>--&gt; First Macedonian War</v>
      </c>
      <c r="H821" t="b">
        <f t="shared" si="38"/>
        <v>1</v>
      </c>
      <c r="J821" s="3" t="str">
        <v>214</v>
      </c>
      <c r="K821" s="4" t="str">
        <v>First Macedonian War --&gt;</v>
      </c>
      <c r="P821" t="str">
        <v>281</v>
      </c>
      <c r="Q821" t="str">
        <v>Creation of the Achaean League</v>
      </c>
    </row>
    <row r="822" spans="1:17" x14ac:dyDescent="0.25">
      <c r="A822" t="s">
        <v>821</v>
      </c>
      <c r="B822" t="str" cm="1">
        <f t="array" ref="B822">INDEX(_xlfn.TEXTSPLIT(A822, " "), 1)</f>
        <v>203-200</v>
      </c>
      <c r="C822" t="str" cm="1">
        <f t="array" ref="C822">INDEX(_xlfn.TEXTSPLIT(B822, "-"), 1)</f>
        <v>203</v>
      </c>
      <c r="D822" t="str" cm="1">
        <f t="array" ref="D822">IFERROR(INDEX(_xlfn.TEXTSPLIT(B822, "-"), 2), "")</f>
        <v>200</v>
      </c>
      <c r="E822" t="str">
        <f t="shared" si="36"/>
        <v>Fifth Syrian War --&gt;</v>
      </c>
      <c r="F822" t="str">
        <f t="shared" si="37"/>
        <v>--&gt; Fifth Syrian War</v>
      </c>
      <c r="H822" t="b">
        <f t="shared" si="38"/>
        <v>1</v>
      </c>
      <c r="J822" s="3" t="str">
        <v>203</v>
      </c>
      <c r="K822" s="4" t="str">
        <v>Fifth Syrian War --&gt;</v>
      </c>
      <c r="P822" t="str">
        <v>280</v>
      </c>
      <c r="Q822" t="str">
        <v>The Greek colony of Aspálathos (Aσπάλαθος) is founded (modern day Split).</v>
      </c>
    </row>
    <row r="823" spans="1:17" x14ac:dyDescent="0.25">
      <c r="A823" t="s">
        <v>822</v>
      </c>
      <c r="B823" t="str" cm="1">
        <f t="array" ref="B823">INDEX(_xlfn.TEXTSPLIT(A823, " "), 1)</f>
        <v>200-196</v>
      </c>
      <c r="C823" t="str" cm="1">
        <f t="array" ref="C823">INDEX(_xlfn.TEXTSPLIT(B823, "-"), 1)</f>
        <v>200</v>
      </c>
      <c r="D823" t="str" cm="1">
        <f t="array" ref="D823">IFERROR(INDEX(_xlfn.TEXTSPLIT(B823, "-"), 2), "")</f>
        <v>196</v>
      </c>
      <c r="E823" t="str">
        <f t="shared" si="36"/>
        <v>Second Macedonian War --&gt;</v>
      </c>
      <c r="F823" t="str">
        <f t="shared" si="37"/>
        <v>--&gt; Second Macedonian War</v>
      </c>
      <c r="H823" t="b">
        <f t="shared" si="38"/>
        <v>1</v>
      </c>
      <c r="J823" s="3" t="str">
        <v>200</v>
      </c>
      <c r="K823" s="4" t="str">
        <v>Second Macedonian War --&gt;</v>
      </c>
      <c r="P823" t="str">
        <v>280</v>
      </c>
      <c r="Q823" t="str">
        <v>Pyrrhic War --&gt;</v>
      </c>
    </row>
    <row r="824" spans="1:17" x14ac:dyDescent="0.25">
      <c r="A824" t="s">
        <v>823</v>
      </c>
      <c r="B824" t="str" cm="1">
        <f t="array" ref="B824">INDEX(_xlfn.TEXTSPLIT(A824, " "), 1)</f>
        <v>194</v>
      </c>
      <c r="C824" t="str" cm="1">
        <f t="array" ref="C824">INDEX(_xlfn.TEXTSPLIT(B824, "-"), 1)</f>
        <v>194</v>
      </c>
      <c r="D824" t="str" cm="1">
        <f t="array" ref="D824">IFERROR(INDEX(_xlfn.TEXTSPLIT(B824, "-"), 2), "")</f>
        <v/>
      </c>
      <c r="E824" t="str">
        <f t="shared" si="36"/>
        <v>Eratosthenes dies in Alexandria</v>
      </c>
      <c r="F824" t="str">
        <f t="shared" si="37"/>
        <v/>
      </c>
      <c r="H824" t="b">
        <f t="shared" si="38"/>
        <v>0</v>
      </c>
      <c r="J824" s="3" t="str">
        <v>194</v>
      </c>
      <c r="K824" s="4" t="str">
        <v>Eratosthenes dies in Alexandria</v>
      </c>
      <c r="P824" t="str">
        <v>279</v>
      </c>
      <c r="Q824" t="str">
        <v>Gallic invasion of the Balkans</v>
      </c>
    </row>
    <row r="825" spans="1:17" x14ac:dyDescent="0.25">
      <c r="A825" t="s">
        <v>824</v>
      </c>
      <c r="B825" t="str" cm="1">
        <f t="array" ref="B825">INDEX(_xlfn.TEXTSPLIT(A825, " "), 1)</f>
        <v>192-188</v>
      </c>
      <c r="C825" t="str" cm="1">
        <f t="array" ref="C825">INDEX(_xlfn.TEXTSPLIT(B825, "-"), 1)</f>
        <v>192</v>
      </c>
      <c r="D825" t="str" cm="1">
        <f t="array" ref="D825">IFERROR(INDEX(_xlfn.TEXTSPLIT(B825, "-"), 2), "")</f>
        <v>188</v>
      </c>
      <c r="E825" t="str">
        <f t="shared" si="36"/>
        <v>Roman-Syrian War --&gt;</v>
      </c>
      <c r="F825" t="str">
        <f t="shared" si="37"/>
        <v>--&gt; Roman-Syrian War</v>
      </c>
      <c r="H825" t="b">
        <f t="shared" si="38"/>
        <v>1</v>
      </c>
      <c r="J825" s="3" t="str">
        <v>192</v>
      </c>
      <c r="K825" s="4" t="str">
        <v>Roman-Syrian War --&gt;</v>
      </c>
      <c r="P825" t="str">
        <v>276</v>
      </c>
      <c r="Q825" t="str">
        <v>Eratosthenes is born.</v>
      </c>
    </row>
    <row r="826" spans="1:17" x14ac:dyDescent="0.25">
      <c r="A826" t="s">
        <v>825</v>
      </c>
      <c r="B826" t="str" cm="1">
        <f t="array" ref="B826">INDEX(_xlfn.TEXTSPLIT(A826, " "), 1)</f>
        <v>172-167</v>
      </c>
      <c r="C826" t="str" cm="1">
        <f t="array" ref="C826">INDEX(_xlfn.TEXTSPLIT(B826, "-"), 1)</f>
        <v>172</v>
      </c>
      <c r="D826" t="str" cm="1">
        <f t="array" ref="D826">IFERROR(INDEX(_xlfn.TEXTSPLIT(B826, "-"), 2), "")</f>
        <v>167</v>
      </c>
      <c r="E826" t="str">
        <f t="shared" si="36"/>
        <v>Third Macedonian War --&gt;</v>
      </c>
      <c r="F826" t="str">
        <f t="shared" si="37"/>
        <v>--&gt; Third Macedonian War</v>
      </c>
      <c r="H826" t="b">
        <f t="shared" si="38"/>
        <v>1</v>
      </c>
      <c r="J826" s="3" t="str">
        <v>172</v>
      </c>
      <c r="K826" s="4" t="str">
        <v>Third Macedonian War --&gt;</v>
      </c>
      <c r="P826" t="str">
        <v>275</v>
      </c>
      <c r="Q826" t="str">
        <v>--&gt; Pyrrhic War</v>
      </c>
    </row>
    <row r="827" spans="1:17" x14ac:dyDescent="0.25">
      <c r="A827" t="s">
        <v>826</v>
      </c>
      <c r="B827" t="str" cm="1">
        <f t="array" ref="B827">INDEX(_xlfn.TEXTSPLIT(A827, " "), 1)</f>
        <v>170-168</v>
      </c>
      <c r="C827" t="str" cm="1">
        <f t="array" ref="C827">INDEX(_xlfn.TEXTSPLIT(B827, "-"), 1)</f>
        <v>170</v>
      </c>
      <c r="D827" t="str" cm="1">
        <f t="array" ref="D827">IFERROR(INDEX(_xlfn.TEXTSPLIT(B827, "-"), 2), "")</f>
        <v>168</v>
      </c>
      <c r="E827" t="str">
        <f t="shared" si="36"/>
        <v>Sixth Syrian War --&gt;</v>
      </c>
      <c r="F827" t="str">
        <f t="shared" si="37"/>
        <v>--&gt; Sixth Syrian War</v>
      </c>
      <c r="H827" t="b">
        <f t="shared" si="38"/>
        <v>1</v>
      </c>
      <c r="J827" s="3" t="str">
        <v>170</v>
      </c>
      <c r="K827" s="4" t="str">
        <v>Sixth Syrian War --&gt;</v>
      </c>
      <c r="P827" t="str">
        <v>274</v>
      </c>
      <c r="Q827" t="str">
        <v>First Syrian War --&gt;</v>
      </c>
    </row>
    <row r="828" spans="1:17" x14ac:dyDescent="0.25">
      <c r="A828" t="s">
        <v>827</v>
      </c>
      <c r="B828" t="str" cm="1">
        <f t="array" ref="B828">INDEX(_xlfn.TEXTSPLIT(A828, " "), 1)</f>
        <v>155</v>
      </c>
      <c r="C828" t="str" cm="1">
        <f t="array" ref="C828">INDEX(_xlfn.TEXTSPLIT(B828, "-"), 1)</f>
        <v>155</v>
      </c>
      <c r="D828" t="str" cm="1">
        <f t="array" ref="D828">IFERROR(INDEX(_xlfn.TEXTSPLIT(B828, "-"), 2), "")</f>
        <v/>
      </c>
      <c r="E828" t="str">
        <f t="shared" si="36"/>
        <v>Attack of the Indo-Greeks on Pataliputra,[17] a magnificent fortified city with 570 towers and 64 gates according to Megasthenes,[18] who describes the ultimate destruction of the city's walls.[19]</v>
      </c>
      <c r="F828" t="str">
        <f t="shared" si="37"/>
        <v/>
      </c>
      <c r="H828" t="b">
        <f t="shared" si="38"/>
        <v>0</v>
      </c>
      <c r="J828" s="3" t="str">
        <v>155</v>
      </c>
      <c r="K828" s="4" t="str">
        <v>Attack of the Indo-Greeks on Pataliputra,[17] a magnificent fortified city with 570 towers and 64 gates according to Megasthenes,[18] who describes the ultimate destruction of the city's walls.[19]</v>
      </c>
      <c r="P828" t="str">
        <v>271</v>
      </c>
      <c r="Q828" t="str">
        <v>--&gt; First Syrian War</v>
      </c>
    </row>
    <row r="829" spans="1:17" x14ac:dyDescent="0.25">
      <c r="A829" t="s">
        <v>828</v>
      </c>
      <c r="B829" t="str" cm="1">
        <f t="array" ref="B829">INDEX(_xlfn.TEXTSPLIT(A829, " "), 1)</f>
        <v>150</v>
      </c>
      <c r="C829" t="str" cm="1">
        <f t="array" ref="C829">INDEX(_xlfn.TEXTSPLIT(B829, "-"), 1)</f>
        <v>150</v>
      </c>
      <c r="D829" t="str" cm="1">
        <f t="array" ref="D829">IFERROR(INDEX(_xlfn.TEXTSPLIT(B829, "-"), 2), "")</f>
        <v/>
      </c>
      <c r="E829" t="str">
        <f t="shared" si="36"/>
        <v>King Attalus II of Pergamon founds the city of Attaleia or Antalya in his honour.</v>
      </c>
      <c r="F829" t="str">
        <f t="shared" si="37"/>
        <v/>
      </c>
      <c r="H829" t="b">
        <f t="shared" si="38"/>
        <v>0</v>
      </c>
      <c r="J829" s="3" t="str">
        <v>150</v>
      </c>
      <c r="K829" s="4" t="str">
        <v>King Attalus II of Pergamon founds the city of Attaleia or Antalya in his honour.</v>
      </c>
      <c r="P829" t="str">
        <v>267</v>
      </c>
      <c r="Q829" t="str">
        <v>Chremonidean War --&gt;</v>
      </c>
    </row>
    <row r="830" spans="1:17" x14ac:dyDescent="0.25">
      <c r="A830" t="s">
        <v>829</v>
      </c>
      <c r="B830" t="str" cm="1">
        <f t="array" ref="B830">INDEX(_xlfn.TEXTSPLIT(A830, " "), 1)</f>
        <v>150-148</v>
      </c>
      <c r="C830" t="str" cm="1">
        <f t="array" ref="C830">INDEX(_xlfn.TEXTSPLIT(B830, "-"), 1)</f>
        <v>150</v>
      </c>
      <c r="D830" t="str" cm="1">
        <f t="array" ref="D830">IFERROR(INDEX(_xlfn.TEXTSPLIT(B830, "-"), 2), "")</f>
        <v>148</v>
      </c>
      <c r="E830" t="str">
        <f t="shared" si="36"/>
        <v>Fourth Macedonian War --&gt;</v>
      </c>
      <c r="F830" t="str">
        <f t="shared" si="37"/>
        <v>--&gt; Fourth Macedonian War</v>
      </c>
      <c r="H830" t="b">
        <f t="shared" si="38"/>
        <v>1</v>
      </c>
      <c r="J830" s="3" t="str">
        <v>150</v>
      </c>
      <c r="K830" s="4" t="str">
        <v>Fourth Macedonian War --&gt;</v>
      </c>
      <c r="P830" t="str">
        <v>265</v>
      </c>
      <c r="Q830" t="str">
        <v>Archimedes, Greek mathematician, develops Archimedes' screw, specific gravity, center of gravity; anticipates discoveries of integral calculus.</v>
      </c>
    </row>
    <row r="831" spans="1:17" x14ac:dyDescent="0.25">
      <c r="A831" t="s">
        <v>830</v>
      </c>
      <c r="B831" t="str" cm="1">
        <f t="array" ref="B831">INDEX(_xlfn.TEXTSPLIT(A831, " "), 1)</f>
        <v>146</v>
      </c>
      <c r="C831" t="str" cm="1">
        <f t="array" ref="C831">INDEX(_xlfn.TEXTSPLIT(B831, "-"), 1)</f>
        <v>146</v>
      </c>
      <c r="D831" t="str" cm="1">
        <f t="array" ref="D831">IFERROR(INDEX(_xlfn.TEXTSPLIT(B831, "-"), 2), "")</f>
        <v/>
      </c>
      <c r="E831" t="str">
        <f t="shared" si="36"/>
        <v>Battle of Corinth</v>
      </c>
      <c r="F831" t="str">
        <f t="shared" si="37"/>
        <v/>
      </c>
      <c r="H831" t="b">
        <f t="shared" si="38"/>
        <v>0</v>
      </c>
      <c r="J831" s="3" t="str">
        <v>146</v>
      </c>
      <c r="K831" s="4" t="str">
        <v>Battle of Corinth</v>
      </c>
      <c r="P831" t="str">
        <v>262</v>
      </c>
      <c r="Q831" t="str">
        <v>--&gt; Chremonidean War</v>
      </c>
    </row>
    <row r="832" spans="1:17" x14ac:dyDescent="0.25">
      <c r="A832" t="s">
        <v>831</v>
      </c>
      <c r="B832" t="str" cm="1">
        <f t="array" ref="B832">INDEX(_xlfn.TEXTSPLIT(A832, " "), 1)</f>
        <v>30</v>
      </c>
      <c r="C832" t="str" cm="1">
        <f t="array" ref="C832">INDEX(_xlfn.TEXTSPLIT(B832, "-"), 1)</f>
        <v>30</v>
      </c>
      <c r="D832" t="str" cm="1">
        <f t="array" ref="D832">IFERROR(INDEX(_xlfn.TEXTSPLIT(B832, "-"), 2), "")</f>
        <v/>
      </c>
      <c r="E832" t="str">
        <f t="shared" si="36"/>
        <v>Death of Ptolemaic Queen Cleopatra</v>
      </c>
      <c r="F832" t="str">
        <f t="shared" si="37"/>
        <v/>
      </c>
      <c r="H832" t="b">
        <f t="shared" si="38"/>
        <v>0</v>
      </c>
      <c r="J832" s="3" t="str">
        <v>30</v>
      </c>
      <c r="K832" s="4" t="str">
        <v>Death of Ptolemaic Queen Cleopatra</v>
      </c>
      <c r="P832" t="str">
        <v>260</v>
      </c>
      <c r="Q832" t="str">
        <v>Second Syrian War --&gt;</v>
      </c>
    </row>
    <row r="833" spans="10:17" ht="15.75" thickBot="1" x14ac:dyDescent="0.3">
      <c r="J833" s="5"/>
      <c r="K833" s="6"/>
      <c r="P833" t="str">
        <v>256</v>
      </c>
      <c r="Q833" t="str">
        <v>Greco-Bactrian Kingdom --&gt;</v>
      </c>
    </row>
    <row r="834" spans="10:17" x14ac:dyDescent="0.25">
      <c r="P834" t="str">
        <v>253</v>
      </c>
      <c r="Q834" t="str">
        <v>--&gt; Second Syrian War</v>
      </c>
    </row>
    <row r="835" spans="10:17" x14ac:dyDescent="0.25">
      <c r="P835" t="str">
        <v>246</v>
      </c>
      <c r="Q835" t="str">
        <v>Third Syrian War --&gt;</v>
      </c>
    </row>
    <row r="836" spans="10:17" x14ac:dyDescent="0.25">
      <c r="P836" t="str">
        <v>241</v>
      </c>
      <c r="Q836" t="str">
        <v>--&gt; Third Syrian War</v>
      </c>
    </row>
    <row r="837" spans="10:17" x14ac:dyDescent="0.25">
      <c r="P837" t="str">
        <v>240</v>
      </c>
      <c r="Q837" t="str">
        <v>Eratosthenes calculates the circumference of the Earth</v>
      </c>
    </row>
    <row r="838" spans="10:17" x14ac:dyDescent="0.25">
      <c r="P838" t="str">
        <v>235</v>
      </c>
      <c r="Q838" t="str">
        <v>Tanais (Rostov-on-Don, Russia) is founded by merchant adventurers from Miletus</v>
      </c>
    </row>
    <row r="839" spans="10:17" x14ac:dyDescent="0.25">
      <c r="P839" t="str">
        <v>220</v>
      </c>
      <c r="Q839" t="str">
        <v>Euthydemus I of the Greco-Bactrians led expeditions as far as Kashgar and Ürümqi in Xinjiang, leading to the first known contacts between China and the West.[16]</v>
      </c>
    </row>
    <row r="840" spans="10:17" x14ac:dyDescent="0.25">
      <c r="P840" t="str">
        <v>219</v>
      </c>
      <c r="Q840" t="str">
        <v>Fourth Syrian War --&gt;</v>
      </c>
    </row>
    <row r="841" spans="10:17" x14ac:dyDescent="0.25">
      <c r="P841" t="str">
        <v>217</v>
      </c>
      <c r="Q841" t="str">
        <v>--&gt; Fourth Syrian War</v>
      </c>
    </row>
    <row r="842" spans="10:17" x14ac:dyDescent="0.25">
      <c r="P842" t="str">
        <v>214</v>
      </c>
      <c r="Q842" t="str">
        <v>First Macedonian War --&gt;</v>
      </c>
    </row>
    <row r="843" spans="10:17" x14ac:dyDescent="0.25">
      <c r="P843" t="str">
        <v>205</v>
      </c>
      <c r="Q843" t="str">
        <v>--&gt; First Macedonian War</v>
      </c>
    </row>
    <row r="844" spans="10:17" x14ac:dyDescent="0.25">
      <c r="P844" t="str">
        <v>203</v>
      </c>
      <c r="Q844" t="str">
        <v>Fifth Syrian War --&gt;</v>
      </c>
    </row>
    <row r="845" spans="10:17" x14ac:dyDescent="0.25">
      <c r="P845" t="str">
        <v>200</v>
      </c>
      <c r="Q845" t="str">
        <v>Second Macedonian War --&gt;</v>
      </c>
    </row>
    <row r="846" spans="10:17" x14ac:dyDescent="0.25">
      <c r="P846" t="str">
        <v>200</v>
      </c>
      <c r="Q846" t="str">
        <v>--&gt; Fifth Syrian War</v>
      </c>
    </row>
    <row r="847" spans="10:17" x14ac:dyDescent="0.25">
      <c r="P847" t="str">
        <v>196</v>
      </c>
      <c r="Q847" t="str">
        <v>--&gt; Second Macedonian War</v>
      </c>
    </row>
    <row r="848" spans="10:17" x14ac:dyDescent="0.25">
      <c r="P848" t="str">
        <v>194</v>
      </c>
      <c r="Q848" t="str">
        <v>Eratosthenes dies in Alexandria</v>
      </c>
    </row>
    <row r="849" spans="16:17" x14ac:dyDescent="0.25">
      <c r="P849" t="str">
        <v>192</v>
      </c>
      <c r="Q849" t="str">
        <v>Roman-Syrian War --&gt;</v>
      </c>
    </row>
    <row r="850" spans="16:17" x14ac:dyDescent="0.25">
      <c r="P850" t="str">
        <v>188</v>
      </c>
      <c r="Q850" t="str">
        <v>--&gt; Roman-Syrian War</v>
      </c>
    </row>
    <row r="851" spans="16:17" x14ac:dyDescent="0.25">
      <c r="P851" t="str">
        <v>172</v>
      </c>
      <c r="Q851" t="str">
        <v>Third Macedonian War --&gt;</v>
      </c>
    </row>
    <row r="852" spans="16:17" x14ac:dyDescent="0.25">
      <c r="P852" t="str">
        <v>170</v>
      </c>
      <c r="Q852" t="str">
        <v>Sixth Syrian War --&gt;</v>
      </c>
    </row>
    <row r="853" spans="16:17" x14ac:dyDescent="0.25">
      <c r="P853" t="str">
        <v>168</v>
      </c>
      <c r="Q853" t="str">
        <v>--&gt; Sixth Syrian War</v>
      </c>
    </row>
    <row r="854" spans="16:17" x14ac:dyDescent="0.25">
      <c r="P854" t="str">
        <v>167</v>
      </c>
      <c r="Q854" t="str">
        <v>--&gt; Third Macedonian War</v>
      </c>
    </row>
    <row r="855" spans="16:17" x14ac:dyDescent="0.25">
      <c r="P855" t="str">
        <v>160</v>
      </c>
      <c r="Q855" t="str">
        <v>--&gt; Dayuan Kingdom.[13]</v>
      </c>
    </row>
    <row r="856" spans="16:17" x14ac:dyDescent="0.25">
      <c r="P856" t="str">
        <v>155</v>
      </c>
      <c r="Q856" t="str">
        <v>Attack of the Indo-Greeks on Pataliputra,[17] a magnificent fortified city with 570 towers and 64 gates according to Megasthenes,[18] who describes the ultimate destruction of the city's walls.[19]</v>
      </c>
    </row>
    <row r="857" spans="16:17" x14ac:dyDescent="0.25">
      <c r="P857" t="str">
        <v>150</v>
      </c>
      <c r="Q857" t="str">
        <v>King Attalus II of Pergamon founds the city of Attaleia or Antalya in his honour.</v>
      </c>
    </row>
    <row r="858" spans="16:17" x14ac:dyDescent="0.25">
      <c r="P858" t="str">
        <v>150</v>
      </c>
      <c r="Q858" t="str">
        <v>Fourth Macedonian War --&gt;</v>
      </c>
    </row>
    <row r="859" spans="16:17" x14ac:dyDescent="0.25">
      <c r="P859" t="str">
        <v>148</v>
      </c>
      <c r="Q859" t="str">
        <v>--&gt; Fourth Macedonian War</v>
      </c>
    </row>
    <row r="860" spans="16:17" x14ac:dyDescent="0.25">
      <c r="P860" t="str">
        <v>146</v>
      </c>
      <c r="Q860" t="str">
        <v>Battle of Corinth</v>
      </c>
    </row>
    <row r="861" spans="16:17" x14ac:dyDescent="0.25">
      <c r="P861" t="str">
        <v>133</v>
      </c>
      <c r="Q861" t="str">
        <v>--&gt; Kingdom of Pergamon</v>
      </c>
    </row>
    <row r="862" spans="16:17" x14ac:dyDescent="0.25">
      <c r="P862" t="str">
        <v>125</v>
      </c>
      <c r="Q862" t="str">
        <v>--&gt; Greco-Bactrian Kingdom</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2607B-B5DC-4A67-9117-A0414469119E}">
  <sheetPr codeName="Munka2"/>
  <dimension ref="A1:C862"/>
  <sheetViews>
    <sheetView topLeftCell="A828" workbookViewId="0">
      <selection activeCell="B852" sqref="B852"/>
    </sheetView>
  </sheetViews>
  <sheetFormatPr defaultRowHeight="15" x14ac:dyDescent="0.25"/>
  <cols>
    <col min="1" max="3" width="19.42578125" customWidth="1"/>
  </cols>
  <sheetData>
    <row r="1" spans="1:3" x14ac:dyDescent="0.25">
      <c r="A1" t="s">
        <v>837</v>
      </c>
      <c r="B1" t="s">
        <v>838</v>
      </c>
      <c r="C1" t="s">
        <v>839</v>
      </c>
    </row>
    <row r="2" spans="1:3" x14ac:dyDescent="0.25">
      <c r="A2" t="str" cm="1">
        <f t="array" ref="A2:A862">INDEX(_xlfn.ANCHORARRAY(összes_adat),0,1)</f>
        <v>785</v>
      </c>
      <c r="B2">
        <f>ROUNDDOWN((-A2+780)/4,0)</f>
        <v>-1</v>
      </c>
      <c r="C2" t="str" cm="1">
        <f t="array" ref="C2:C862">INDEX(_xlfn.ANCHORARRAY(összes_adat),0,2)</f>
        <v>Pithecusae (Ischia) is settled by Euboean Greeks from Eretria and Chalcis</v>
      </c>
    </row>
    <row r="3" spans="1:3" x14ac:dyDescent="0.25">
      <c r="A3" t="str">
        <v>777</v>
      </c>
      <c r="B3">
        <f t="shared" ref="B3:B66" si="0">ROUNDDOWN((-A3+780)/4,0)</f>
        <v>0</v>
      </c>
      <c r="C3" t="str">
        <v>Cumae is founded by Chalcis</v>
      </c>
    </row>
    <row r="4" spans="1:3" x14ac:dyDescent="0.25">
      <c r="A4" t="str">
        <v>776</v>
      </c>
      <c r="B4">
        <f t="shared" si="0"/>
        <v>1</v>
      </c>
      <c r="C4" t="str">
        <v>Traditional date for the first historic Olympic games.</v>
      </c>
    </row>
    <row r="5" spans="1:3" x14ac:dyDescent="0.25">
      <c r="A5" t="str">
        <v>757</v>
      </c>
      <c r="B5">
        <f t="shared" si="0"/>
        <v>5</v>
      </c>
      <c r="C5" t="str">
        <v>The First Messenian War starts. (Date disputed by Jerome, Pausanias and Diodorus; this estimate is based on a reading of Diodorus' Spartan king lists and Pausanias' description of the war).</v>
      </c>
    </row>
    <row r="6" spans="1:3" x14ac:dyDescent="0.25">
      <c r="A6" t="str">
        <v>756</v>
      </c>
      <c r="B6">
        <f t="shared" si="0"/>
        <v>6</v>
      </c>
      <c r="C6" t="str">
        <v>Kyzikus is settled by Ionians</v>
      </c>
    </row>
    <row r="7" spans="1:3" x14ac:dyDescent="0.25">
      <c r="A7" t="str">
        <v>754</v>
      </c>
      <c r="B7">
        <f t="shared" si="0"/>
        <v>6</v>
      </c>
      <c r="C7" t="str">
        <v>Polydorus becomes king of Sparta.</v>
      </c>
    </row>
    <row r="8" spans="1:3" x14ac:dyDescent="0.25">
      <c r="A8" t="str">
        <v>753</v>
      </c>
      <c r="B8">
        <f t="shared" si="0"/>
        <v>6</v>
      </c>
      <c r="C8" t="str">
        <v>Athens: Office of Archon reduced to 10 years. Members of the ruling family to possess the office starting with Charops. (Dating based on Pausanias).</v>
      </c>
    </row>
    <row r="9" spans="1:3" x14ac:dyDescent="0.25">
      <c r="A9" t="str">
        <v>743</v>
      </c>
      <c r="B9">
        <f t="shared" si="0"/>
        <v>9</v>
      </c>
      <c r="C9" t="str">
        <v>Rhegion is founded by Euboeans</v>
      </c>
    </row>
    <row r="10" spans="1:3" x14ac:dyDescent="0.25">
      <c r="A10" t="str">
        <v>740</v>
      </c>
      <c r="B10">
        <f t="shared" si="0"/>
        <v>10</v>
      </c>
      <c r="C10" t="str">
        <v>Zancle is founded by Euboeans</v>
      </c>
    </row>
    <row r="11" spans="1:3" x14ac:dyDescent="0.25">
      <c r="A11" t="str">
        <v>738</v>
      </c>
      <c r="B11">
        <f t="shared" si="0"/>
        <v>10</v>
      </c>
      <c r="C11" t="str">
        <v>Alternative date for the end of the First Messenian War.</v>
      </c>
    </row>
    <row r="12" spans="1:3" x14ac:dyDescent="0.25">
      <c r="A12" t="str">
        <v>737</v>
      </c>
      <c r="B12">
        <f t="shared" si="0"/>
        <v>10</v>
      </c>
      <c r="C12" t="str">
        <v>Rhegion and Zancle join in union under Zancle</v>
      </c>
    </row>
    <row r="13" spans="1:3" x14ac:dyDescent="0.25">
      <c r="A13" t="str">
        <v>735</v>
      </c>
      <c r="B13">
        <f t="shared" si="0"/>
        <v>11</v>
      </c>
      <c r="C13" t="str">
        <v>Perdiccas I of Macedon flees from Argos to Macedonia and conquers the land.</v>
      </c>
    </row>
    <row r="14" spans="1:3" x14ac:dyDescent="0.25">
      <c r="A14" t="str">
        <v>734</v>
      </c>
      <c r="B14">
        <f t="shared" si="0"/>
        <v>11</v>
      </c>
      <c r="C14" t="str">
        <v>Polydorus sends colonists to Italy.</v>
      </c>
    </row>
    <row r="15" spans="1:3" x14ac:dyDescent="0.25">
      <c r="A15" t="str">
        <v>734</v>
      </c>
      <c r="B15">
        <f t="shared" si="0"/>
        <v>11</v>
      </c>
      <c r="C15" t="str">
        <v>Syracuse is founded by Korinthians and Teneans</v>
      </c>
    </row>
    <row r="16" spans="1:3" x14ac:dyDescent="0.25">
      <c r="A16" t="str">
        <v>734</v>
      </c>
      <c r="B16">
        <f t="shared" si="0"/>
        <v>11</v>
      </c>
      <c r="C16" t="str">
        <v>Kerkyra is founded by Korinthians</v>
      </c>
    </row>
    <row r="17" spans="1:3" x14ac:dyDescent="0.25">
      <c r="A17" t="str">
        <v>733</v>
      </c>
      <c r="B17">
        <f t="shared" si="0"/>
        <v>11</v>
      </c>
      <c r="C17" t="str">
        <v>Naxos (Sicily) is founded by Euboeans</v>
      </c>
    </row>
    <row r="18" spans="1:3" x14ac:dyDescent="0.25">
      <c r="A18" t="str">
        <v>733</v>
      </c>
      <c r="B18">
        <f t="shared" si="0"/>
        <v>11</v>
      </c>
      <c r="C18" t="str">
        <v>Troliton is founded by Megarans</v>
      </c>
    </row>
    <row r="19" spans="1:3" x14ac:dyDescent="0.25">
      <c r="A19" t="str">
        <v>732</v>
      </c>
      <c r="B19">
        <f t="shared" si="0"/>
        <v>12</v>
      </c>
      <c r="C19" t="str">
        <v>Euboea splits between Chalcis and Eretria due to disputes</v>
      </c>
    </row>
    <row r="20" spans="1:3" x14ac:dyDescent="0.25">
      <c r="A20" t="str">
        <v>731</v>
      </c>
      <c r="B20">
        <f t="shared" si="0"/>
        <v>12</v>
      </c>
      <c r="C20" t="str">
        <v>Sigeion is founded by Mytilene</v>
      </c>
    </row>
    <row r="21" spans="1:3" x14ac:dyDescent="0.25">
      <c r="A21" t="str">
        <v>731</v>
      </c>
      <c r="B21">
        <f t="shared" si="0"/>
        <v>12</v>
      </c>
      <c r="C21" t="str">
        <v>Catania is founded by Chalcidians</v>
      </c>
    </row>
    <row r="22" spans="1:3" x14ac:dyDescent="0.25">
      <c r="A22" t="str">
        <v>730</v>
      </c>
      <c r="B22">
        <f t="shared" si="0"/>
        <v>12</v>
      </c>
      <c r="C22" t="str">
        <v>Leontini is founded by Naxos and controlled by the tyrant Euarchus</v>
      </c>
    </row>
    <row r="23" spans="1:3" x14ac:dyDescent="0.25">
      <c r="A23" t="str">
        <v>730</v>
      </c>
      <c r="B23">
        <f t="shared" si="0"/>
        <v>12</v>
      </c>
      <c r="C23" t="str">
        <v>Troliton is abandoned and settlers settled in Leontini</v>
      </c>
    </row>
    <row r="24" spans="1:3" x14ac:dyDescent="0.25">
      <c r="A24" t="str">
        <v>728</v>
      </c>
      <c r="B24">
        <f t="shared" si="0"/>
        <v>13</v>
      </c>
      <c r="C24" t="str">
        <v>Troliton settlers are ostracized from Leontini and settle Thapsos</v>
      </c>
    </row>
    <row r="25" spans="1:3" x14ac:dyDescent="0.25">
      <c r="A25" t="str">
        <v>727</v>
      </c>
      <c r="B25">
        <f t="shared" si="0"/>
        <v>13</v>
      </c>
      <c r="C25" t="str">
        <v>Hippomenes, archon of Athens, kills his daughter's adulterer by yoking him to his chariot and then locks his daughter Leimone in with a horse until she dies. (Pausanias and Aristotle). --&gt;</v>
      </c>
    </row>
    <row r="26" spans="1:3" x14ac:dyDescent="0.25">
      <c r="A26" t="str">
        <v>725</v>
      </c>
      <c r="B26">
        <f t="shared" si="0"/>
        <v>13</v>
      </c>
      <c r="C26" t="str">
        <v>Lelantine War between Chalcis and Eretria. Many Greek cities are allied with one or the other. Dates before this time uncertain.</v>
      </c>
    </row>
    <row r="27" spans="1:3" x14ac:dyDescent="0.25">
      <c r="A27" t="str">
        <v>725</v>
      </c>
      <c r="B27">
        <f t="shared" si="0"/>
        <v>13</v>
      </c>
      <c r="C27" t="str">
        <v>Thapsos abandoned and Megara Hyblaea is settled by the Thapsos settlers</v>
      </c>
    </row>
    <row r="28" spans="1:3" x14ac:dyDescent="0.25">
      <c r="A28" t="str">
        <v>720</v>
      </c>
      <c r="B28">
        <f t="shared" si="0"/>
        <v>15</v>
      </c>
      <c r="C28" t="str">
        <v>Korinth removes the Liburnians from Kerkyra</v>
      </c>
    </row>
    <row r="29" spans="1:3" x14ac:dyDescent="0.25">
      <c r="A29" t="str">
        <v>720</v>
      </c>
      <c r="B29">
        <f t="shared" si="0"/>
        <v>15</v>
      </c>
      <c r="C29" t="str">
        <v>Sybaris is founded by Achaeans from Helice</v>
      </c>
    </row>
    <row r="30" spans="1:3" x14ac:dyDescent="0.25">
      <c r="A30" t="str">
        <v>719</v>
      </c>
      <c r="B30">
        <f t="shared" si="0"/>
        <v>15</v>
      </c>
      <c r="C30" t="str">
        <v>Polydorus, King of Sparta, is murdered by Polymarchus.</v>
      </c>
    </row>
    <row r="31" spans="1:3" x14ac:dyDescent="0.25">
      <c r="A31" t="str">
        <v>717</v>
      </c>
      <c r="B31">
        <f t="shared" si="0"/>
        <v>15</v>
      </c>
      <c r="C31" t="str">
        <v>--&gt; Hippomenes, archon of Athens, kills his daughter's adulterer by yoking him to his chariot and then locks his daughter Leimone in with a horse until she dies. (Pausanias and Aristotle).</v>
      </c>
    </row>
    <row r="32" spans="1:3" x14ac:dyDescent="0.25">
      <c r="A32" t="str">
        <v>716</v>
      </c>
      <c r="B32">
        <f t="shared" si="0"/>
        <v>16</v>
      </c>
      <c r="C32" t="str">
        <v>Mylae is founded and annexed by Zancle</v>
      </c>
    </row>
    <row r="33" spans="1:3" x14ac:dyDescent="0.25">
      <c r="A33" t="str">
        <v>716</v>
      </c>
      <c r="B33">
        <f t="shared" si="0"/>
        <v>16</v>
      </c>
      <c r="C33" t="str">
        <v>According to legend: The reign of the Heraklids over Lydia is ended when Candaules, known as Myrsilus to the Greeks, is murdered by Gyges because of his wife's anger.</v>
      </c>
    </row>
    <row r="34" spans="1:3" x14ac:dyDescent="0.25">
      <c r="A34" t="str">
        <v>715</v>
      </c>
      <c r="B34">
        <f t="shared" si="0"/>
        <v>16</v>
      </c>
      <c r="C34" t="str">
        <v>Lydia annexes Colophon and Magnesia and sieges Smyrna</v>
      </c>
    </row>
    <row r="35" spans="1:3" x14ac:dyDescent="0.25">
      <c r="A35" t="str">
        <v>712</v>
      </c>
      <c r="B35">
        <f t="shared" si="0"/>
        <v>17</v>
      </c>
      <c r="C35" t="str">
        <v>Lydia abandons the siege of Smyrna and annexes parts of Troad and Sipylus</v>
      </c>
    </row>
    <row r="36" spans="1:3" x14ac:dyDescent="0.25">
      <c r="A36" t="str">
        <v>712</v>
      </c>
      <c r="B36">
        <f t="shared" si="0"/>
        <v>17</v>
      </c>
      <c r="C36" t="str">
        <v>Korinth annexes Perachora peninsula from Megara</v>
      </c>
    </row>
    <row r="37" spans="1:3" x14ac:dyDescent="0.25">
      <c r="A37" t="str">
        <v>709</v>
      </c>
      <c r="B37">
        <f t="shared" si="0"/>
        <v>17</v>
      </c>
      <c r="C37" t="str">
        <v>Kroton is founded by Achaeans</v>
      </c>
    </row>
    <row r="38" spans="1:3" x14ac:dyDescent="0.25">
      <c r="A38" t="str">
        <v>707</v>
      </c>
      <c r="B38">
        <f t="shared" si="0"/>
        <v>18</v>
      </c>
      <c r="C38" t="str">
        <v>Taras is founded by Dorians</v>
      </c>
    </row>
    <row r="39" spans="1:3" x14ac:dyDescent="0.25">
      <c r="A39" t="str">
        <v>705</v>
      </c>
      <c r="B39">
        <f t="shared" si="0"/>
        <v>18</v>
      </c>
      <c r="C39" t="str">
        <v>Hybla Minor is annexed by Megara Hyblaea</v>
      </c>
    </row>
    <row r="40" spans="1:3" x14ac:dyDescent="0.25">
      <c r="A40" t="str">
        <v>704</v>
      </c>
      <c r="B40">
        <f t="shared" si="0"/>
        <v>19</v>
      </c>
      <c r="C40" t="str">
        <v>Korinth gives Samos 4 ships</v>
      </c>
    </row>
    <row r="41" spans="1:3" x14ac:dyDescent="0.25">
      <c r="A41" t="str">
        <v>700</v>
      </c>
      <c r="B41">
        <f t="shared" si="0"/>
        <v>20</v>
      </c>
      <c r="C41" t="str">
        <v>The town of Phaselis is founded by the Rhodians</v>
      </c>
    </row>
    <row r="42" spans="1:3" x14ac:dyDescent="0.25">
      <c r="A42" t="str">
        <v>700</v>
      </c>
      <c r="B42">
        <f t="shared" si="0"/>
        <v>20</v>
      </c>
      <c r="C42" t="str">
        <v>Erythra is annexed by Rhegion[citation needed]</v>
      </c>
    </row>
    <row r="43" spans="1:3" x14ac:dyDescent="0.25">
      <c r="A43" t="str">
        <v>699</v>
      </c>
      <c r="B43">
        <f t="shared" si="0"/>
        <v>20</v>
      </c>
      <c r="C43" t="str">
        <v>Metapontion is founded by Kroton and Sybaris</v>
      </c>
    </row>
    <row r="44" spans="1:3" x14ac:dyDescent="0.25">
      <c r="A44" t="str">
        <v>698</v>
      </c>
      <c r="B44">
        <f t="shared" si="0"/>
        <v>20</v>
      </c>
      <c r="C44" t="str">
        <v>Euarchus is overthrown by Leontini</v>
      </c>
    </row>
    <row r="45" spans="1:3" x14ac:dyDescent="0.25">
      <c r="A45" t="str">
        <v>696</v>
      </c>
      <c r="B45">
        <f t="shared" si="0"/>
        <v>21</v>
      </c>
      <c r="C45" t="str">
        <v>Lefkandi is occupied by Chalcis</v>
      </c>
    </row>
    <row r="46" spans="1:3" x14ac:dyDescent="0.25">
      <c r="A46" t="str">
        <v>695</v>
      </c>
      <c r="B46">
        <f t="shared" si="0"/>
        <v>21</v>
      </c>
      <c r="C46" t="str">
        <v>Polieum is founded by Ionians</v>
      </c>
    </row>
    <row r="47" spans="1:3" x14ac:dyDescent="0.25">
      <c r="A47" t="str">
        <v>691</v>
      </c>
      <c r="B47">
        <f t="shared" si="0"/>
        <v>22</v>
      </c>
      <c r="C47" t="str">
        <v>Antandrus is founded and annexed by Mytilene</v>
      </c>
    </row>
    <row r="48" spans="1:3" x14ac:dyDescent="0.25">
      <c r="A48" t="str">
        <v>690</v>
      </c>
      <c r="B48">
        <f t="shared" si="0"/>
        <v>22</v>
      </c>
      <c r="C48" t="str">
        <v>Pheidon becomes tyrant of Argos.</v>
      </c>
    </row>
    <row r="49" spans="1:3" x14ac:dyDescent="0.25">
      <c r="A49" t="str">
        <v>689</v>
      </c>
      <c r="B49">
        <f t="shared" si="0"/>
        <v>22</v>
      </c>
      <c r="C49" t="str">
        <v>Gela is founded by Cretans and Rodians</v>
      </c>
    </row>
    <row r="50" spans="1:3" x14ac:dyDescent="0.25">
      <c r="A50" t="str">
        <v>688</v>
      </c>
      <c r="B50">
        <f t="shared" si="0"/>
        <v>23</v>
      </c>
      <c r="C50" t="str">
        <v>Arisba is annexed by Methymna and Mytilene declares war on Methymna</v>
      </c>
    </row>
    <row r="51" spans="1:3" x14ac:dyDescent="0.25">
      <c r="A51" t="str">
        <v>687</v>
      </c>
      <c r="B51">
        <f t="shared" si="0"/>
        <v>23</v>
      </c>
      <c r="C51" t="str">
        <v>Annual office of Archon established in Athens. Any Athenian citizen can be elected to the office if they have the qualifications. Creon elected first annual archon. (Dating based on Pausanias).</v>
      </c>
    </row>
    <row r="52" spans="1:3" x14ac:dyDescent="0.25">
      <c r="A52" t="str">
        <v>686</v>
      </c>
      <c r="B52">
        <f t="shared" si="0"/>
        <v>23</v>
      </c>
      <c r="C52" t="str">
        <v>Methymna is annexed by Mytilene</v>
      </c>
    </row>
    <row r="53" spans="1:3" x14ac:dyDescent="0.25">
      <c r="A53" t="str">
        <v>686</v>
      </c>
      <c r="B53">
        <f t="shared" si="0"/>
        <v>23</v>
      </c>
      <c r="C53" t="str">
        <v>Megara gains independence from Korinth</v>
      </c>
    </row>
    <row r="54" spans="1:3" x14ac:dyDescent="0.25">
      <c r="A54" t="str">
        <v>685</v>
      </c>
      <c r="B54">
        <f t="shared" si="0"/>
        <v>23</v>
      </c>
      <c r="C54" t="str">
        <v>The second Messenian war begins.</v>
      </c>
    </row>
    <row r="55" spans="1:3" x14ac:dyDescent="0.25">
      <c r="A55" t="str">
        <v>685</v>
      </c>
      <c r="B55">
        <f t="shared" si="0"/>
        <v>23</v>
      </c>
      <c r="C55" t="str">
        <v>Chalcedon is founded by Megarans</v>
      </c>
    </row>
    <row r="56" spans="1:3" x14ac:dyDescent="0.25">
      <c r="A56" t="str">
        <v>680</v>
      </c>
      <c r="B56">
        <f t="shared" si="0"/>
        <v>25</v>
      </c>
      <c r="C56" t="str">
        <v>Epizephyrian Lokros is founded by Opus</v>
      </c>
    </row>
    <row r="57" spans="1:3" x14ac:dyDescent="0.25">
      <c r="A57" t="str">
        <v>676</v>
      </c>
      <c r="B57">
        <f t="shared" si="0"/>
        <v>26</v>
      </c>
      <c r="C57" t="str">
        <v>Pergamon is founded by Ionians</v>
      </c>
    </row>
    <row r="58" spans="1:3" x14ac:dyDescent="0.25">
      <c r="A58" t="str">
        <v>674</v>
      </c>
      <c r="B58">
        <f t="shared" si="0"/>
        <v>26</v>
      </c>
      <c r="C58" t="str">
        <v>Karystus is occupied by Korinth</v>
      </c>
    </row>
    <row r="59" spans="1:3" x14ac:dyDescent="0.25">
      <c r="A59" t="str">
        <v>672</v>
      </c>
      <c r="B59">
        <f t="shared" si="0"/>
        <v>27</v>
      </c>
      <c r="C59" t="str">
        <v>Abydos is settled by Miletus</v>
      </c>
    </row>
    <row r="60" spans="1:3" x14ac:dyDescent="0.25">
      <c r="A60" t="str">
        <v>671</v>
      </c>
      <c r="B60">
        <f t="shared" si="0"/>
        <v>27</v>
      </c>
      <c r="C60" t="str">
        <v>Melia is destroyed by Samos and Priene, Samos builds Fort Carium to replace it and Samos and Priene split Melia</v>
      </c>
    </row>
    <row r="61" spans="1:3" x14ac:dyDescent="0.25">
      <c r="A61" t="str">
        <v>670</v>
      </c>
      <c r="B61">
        <f t="shared" si="0"/>
        <v>27</v>
      </c>
      <c r="C61" t="str">
        <v>Miletus is sieged by Lydia, Priene is annexed by Lydia, Samos annexes former Melian territory</v>
      </c>
    </row>
    <row r="62" spans="1:3" x14ac:dyDescent="0.25">
      <c r="A62" t="str">
        <v>669</v>
      </c>
      <c r="B62">
        <f t="shared" si="0"/>
        <v>27</v>
      </c>
      <c r="C62" t="str">
        <v>or 668 Battle of Hysiae</v>
      </c>
    </row>
    <row r="63" spans="1:3" x14ac:dyDescent="0.25">
      <c r="A63" t="str">
        <v>668</v>
      </c>
      <c r="B63">
        <f t="shared" si="0"/>
        <v>28</v>
      </c>
      <c r="C63" t="str">
        <v>Lydia abandons siege of Mietus</v>
      </c>
    </row>
    <row r="64" spans="1:3" x14ac:dyDescent="0.25">
      <c r="A64" t="str">
        <v>667</v>
      </c>
      <c r="B64">
        <f t="shared" si="0"/>
        <v>28</v>
      </c>
      <c r="C64" t="str">
        <v>Byzantium is founded by Korinthians</v>
      </c>
    </row>
    <row r="65" spans="1:3" x14ac:dyDescent="0.25">
      <c r="A65" t="str">
        <v>665</v>
      </c>
      <c r="B65">
        <f t="shared" si="0"/>
        <v>28</v>
      </c>
      <c r="C65" t="str">
        <v>The second Messenian war ends.</v>
      </c>
    </row>
    <row r="66" spans="1:3" x14ac:dyDescent="0.25">
      <c r="A66" t="str">
        <v>664</v>
      </c>
      <c r="B66">
        <f t="shared" si="0"/>
        <v>29</v>
      </c>
      <c r="C66" t="str">
        <v>Corcyran Revolt and First Sea Battle in ancient Greece between Corcyra and Korinthos</v>
      </c>
    </row>
    <row r="67" spans="1:3" x14ac:dyDescent="0.25">
      <c r="A67" t="str">
        <v>664</v>
      </c>
      <c r="B67">
        <f t="shared" ref="B67:B130" si="1">ROUNDDOWN((-A67+780)/4,0)</f>
        <v>29</v>
      </c>
      <c r="C67" t="str">
        <v>Akrai is founded and annexed by Syracuse</v>
      </c>
    </row>
    <row r="68" spans="1:3" x14ac:dyDescent="0.25">
      <c r="A68" t="str">
        <v>657</v>
      </c>
      <c r="B68">
        <f t="shared" si="1"/>
        <v>30</v>
      </c>
      <c r="C68" t="str">
        <v>Cypselus subjects Corinth to tyranny.</v>
      </c>
    </row>
    <row r="69" spans="1:3" x14ac:dyDescent="0.25">
      <c r="A69" t="str">
        <v>657</v>
      </c>
      <c r="B69">
        <f t="shared" si="1"/>
        <v>30</v>
      </c>
      <c r="C69" t="str">
        <v>Founding of Lekas by Corinth</v>
      </c>
    </row>
    <row r="70" spans="1:3" x14ac:dyDescent="0.25">
      <c r="A70" t="str">
        <v>655</v>
      </c>
      <c r="B70">
        <f t="shared" si="1"/>
        <v>31</v>
      </c>
      <c r="C70" t="str">
        <v>Akanthus and Stageira are founded by Androsi</v>
      </c>
    </row>
    <row r="71" spans="1:3" x14ac:dyDescent="0.25">
      <c r="A71" t="str">
        <v>654</v>
      </c>
      <c r="B71">
        <f t="shared" si="1"/>
        <v>31</v>
      </c>
      <c r="C71" t="str">
        <v>Abdera is founded by Klazomenaites</v>
      </c>
    </row>
    <row r="72" spans="1:3" x14ac:dyDescent="0.25">
      <c r="A72" t="str">
        <v>652</v>
      </c>
      <c r="B72">
        <f t="shared" si="1"/>
        <v>32</v>
      </c>
      <c r="C72" t="str">
        <v>Ephesus and Priene are sacked by Cimmerians</v>
      </c>
    </row>
    <row r="73" spans="1:3" x14ac:dyDescent="0.25">
      <c r="A73" t="str">
        <v>651</v>
      </c>
      <c r="B73">
        <f t="shared" si="1"/>
        <v>32</v>
      </c>
      <c r="C73" t="str">
        <v>Levantine War ends, Chalcis wins and annexes Levantine Plain</v>
      </c>
    </row>
    <row r="74" spans="1:3" x14ac:dyDescent="0.25">
      <c r="A74" t="str">
        <v>650</v>
      </c>
      <c r="B74">
        <f t="shared" si="1"/>
        <v>32</v>
      </c>
      <c r="C74" t="str">
        <v>The Pontic Pentapolis: Apollonia, Callatis, Mesembria (Nessebar), Odessos (Varna), and Tomis (Constanța), all on the Euxeinos Pontos.</v>
      </c>
    </row>
    <row r="75" spans="1:3" x14ac:dyDescent="0.25">
      <c r="A75" t="str">
        <v>650</v>
      </c>
      <c r="B75">
        <f t="shared" si="1"/>
        <v>32</v>
      </c>
      <c r="C75" t="str">
        <v>Andros, Kea and Tenos gain independence from Eretria, Cypselus leaves Karystus</v>
      </c>
    </row>
    <row r="76" spans="1:3" x14ac:dyDescent="0.25">
      <c r="A76" t="str">
        <v>650</v>
      </c>
      <c r="B76">
        <f t="shared" si="1"/>
        <v>32</v>
      </c>
      <c r="C76" t="str">
        <v>Syracuse annexes Pantalica</v>
      </c>
    </row>
    <row r="77" spans="1:3" x14ac:dyDescent="0.25">
      <c r="A77" t="str">
        <v>648</v>
      </c>
      <c r="B77">
        <f t="shared" si="1"/>
        <v>33</v>
      </c>
      <c r="C77" t="str">
        <v>Himera is founded by Zancleans</v>
      </c>
    </row>
    <row r="78" spans="1:3" x14ac:dyDescent="0.25">
      <c r="A78" t="str">
        <v>645</v>
      </c>
      <c r="B78">
        <f t="shared" si="1"/>
        <v>33</v>
      </c>
      <c r="C78" t="str">
        <v>Spartan wars with Tegea all unsuccessful --&gt;</v>
      </c>
    </row>
    <row r="79" spans="1:3" x14ac:dyDescent="0.25">
      <c r="A79" t="str">
        <v>643</v>
      </c>
      <c r="B79">
        <f t="shared" si="1"/>
        <v>34</v>
      </c>
      <c r="C79" t="str">
        <v>Kasmenai is founded and annexed by Syracuse</v>
      </c>
    </row>
    <row r="80" spans="1:3" x14ac:dyDescent="0.25">
      <c r="A80" t="str">
        <v>637</v>
      </c>
      <c r="B80">
        <f t="shared" si="1"/>
        <v>35</v>
      </c>
      <c r="C80" t="str">
        <v>Drought on Thera --&gt;</v>
      </c>
    </row>
    <row r="81" spans="1:3" x14ac:dyDescent="0.25">
      <c r="A81" t="str">
        <v>633</v>
      </c>
      <c r="B81">
        <f t="shared" si="1"/>
        <v>36</v>
      </c>
      <c r="C81" t="str">
        <v>Ambrakia founded by Tyrant Gorgus and Korinthians</v>
      </c>
    </row>
    <row r="82" spans="1:3" x14ac:dyDescent="0.25">
      <c r="A82" t="str">
        <v>632</v>
      </c>
      <c r="B82">
        <f t="shared" si="1"/>
        <v>37</v>
      </c>
      <c r="C82" t="str">
        <v>Cylon, Athenian noble, seizes Acropolis and tries unsuccessfully to make himself king</v>
      </c>
    </row>
    <row r="83" spans="1:3" x14ac:dyDescent="0.25">
      <c r="A83" t="str">
        <v>631</v>
      </c>
      <c r="B83">
        <f t="shared" si="1"/>
        <v>37</v>
      </c>
      <c r="C83" t="str">
        <v>Battus establishes a Greek colony in Cyrene in Libya.</v>
      </c>
    </row>
    <row r="84" spans="1:3" x14ac:dyDescent="0.25">
      <c r="A84" t="str">
        <v>630</v>
      </c>
      <c r="B84">
        <f t="shared" si="1"/>
        <v>37</v>
      </c>
      <c r="C84" t="str">
        <v>Helorus is founded and annexed by Syracuse</v>
      </c>
    </row>
    <row r="85" spans="1:3" x14ac:dyDescent="0.25">
      <c r="A85" t="str">
        <v>630</v>
      </c>
      <c r="B85">
        <f t="shared" si="1"/>
        <v>37</v>
      </c>
      <c r="C85" t="str">
        <v>Histria is established by Milesian settlers in order to facilitate trade with the native Getae.</v>
      </c>
    </row>
    <row r="86" spans="1:3" x14ac:dyDescent="0.25">
      <c r="A86" t="str">
        <v>630</v>
      </c>
      <c r="B86">
        <f t="shared" si="1"/>
        <v>37</v>
      </c>
      <c r="C86" t="str">
        <v>Founding of Tripolis by Samos</v>
      </c>
    </row>
    <row r="87" spans="1:3" x14ac:dyDescent="0.25">
      <c r="A87" t="str">
        <v>630</v>
      </c>
      <c r="B87">
        <f t="shared" si="1"/>
        <v>37</v>
      </c>
      <c r="C87" t="str">
        <v>Formal pederasty is introduced, first in Crete, as a means of population control and an educational modality.</v>
      </c>
    </row>
    <row r="88" spans="1:3" x14ac:dyDescent="0.25">
      <c r="A88" t="str">
        <v>630</v>
      </c>
      <c r="B88">
        <f t="shared" si="1"/>
        <v>37</v>
      </c>
      <c r="C88" t="str">
        <v>--&gt; Drought on Thera</v>
      </c>
    </row>
    <row r="89" spans="1:3" x14ac:dyDescent="0.25">
      <c r="A89" t="str">
        <v>63</v>
      </c>
      <c r="B89">
        <f t="shared" si="1"/>
        <v>179</v>
      </c>
      <c r="C89" t="str">
        <v>--&gt; Seleucid Empire</v>
      </c>
    </row>
    <row r="90" spans="1:3" x14ac:dyDescent="0.25">
      <c r="A90" t="str">
        <v>628</v>
      </c>
      <c r="B90">
        <f t="shared" si="1"/>
        <v>38</v>
      </c>
      <c r="C90" t="str">
        <v>Selinus is founded by Hyblaea Megarans</v>
      </c>
    </row>
    <row r="91" spans="1:3" x14ac:dyDescent="0.25">
      <c r="A91" t="str">
        <v>627</v>
      </c>
      <c r="B91">
        <f t="shared" si="1"/>
        <v>38</v>
      </c>
      <c r="C91" t="str">
        <v>Epidamos is founded by Kerkyreans</v>
      </c>
    </row>
    <row r="92" spans="1:3" x14ac:dyDescent="0.25">
      <c r="A92" t="str">
        <v>627</v>
      </c>
      <c r="B92">
        <f t="shared" si="1"/>
        <v>38</v>
      </c>
      <c r="C92" t="str">
        <v>Cypselus is succeeded by Periander</v>
      </c>
    </row>
    <row r="93" spans="1:3" x14ac:dyDescent="0.25">
      <c r="A93" t="str">
        <v>625</v>
      </c>
      <c r="B93">
        <f t="shared" si="1"/>
        <v>38</v>
      </c>
      <c r="C93" t="str">
        <v>Establishment of Naucratis</v>
      </c>
    </row>
    <row r="94" spans="1:3" x14ac:dyDescent="0.25">
      <c r="A94" t="str">
        <v>621</v>
      </c>
      <c r="B94">
        <f t="shared" si="1"/>
        <v>39</v>
      </c>
      <c r="C94" t="str">
        <v>Draco, Athenian lawgiver, issues code of laws, with many crimes punishable by death.</v>
      </c>
    </row>
    <row r="95" spans="1:3" x14ac:dyDescent="0.25">
      <c r="A95" t="str">
        <v>621</v>
      </c>
      <c r="B95">
        <f t="shared" si="1"/>
        <v>39</v>
      </c>
      <c r="C95" t="str">
        <v>Epidaurus is annexed by Korinth</v>
      </c>
    </row>
    <row r="96" spans="1:3" x14ac:dyDescent="0.25">
      <c r="A96" t="str">
        <v>619</v>
      </c>
      <c r="B96">
        <f t="shared" si="1"/>
        <v>40</v>
      </c>
      <c r="C96" t="str">
        <v>Herbessus is annexed by Syracuse</v>
      </c>
    </row>
    <row r="97" spans="1:3" x14ac:dyDescent="0.25">
      <c r="A97" t="str">
        <v>616</v>
      </c>
      <c r="B97">
        <f t="shared" si="1"/>
        <v>41</v>
      </c>
      <c r="C97" t="str">
        <v>Miletus is sieged by Lydia</v>
      </c>
    </row>
    <row r="98" spans="1:3" x14ac:dyDescent="0.25">
      <c r="A98" t="str">
        <v>615</v>
      </c>
      <c r="B98">
        <f t="shared" si="1"/>
        <v>41</v>
      </c>
      <c r="C98" t="str">
        <v>Leontini is overthrown by Panaetius</v>
      </c>
    </row>
    <row r="99" spans="1:3" x14ac:dyDescent="0.25">
      <c r="A99" t="str">
        <v>612</v>
      </c>
      <c r="B99">
        <f t="shared" si="1"/>
        <v>42</v>
      </c>
      <c r="C99" t="str">
        <v>Miletus is overthrown by Thrasybulos</v>
      </c>
    </row>
    <row r="100" spans="1:3" x14ac:dyDescent="0.25">
      <c r="A100" t="str">
        <v>610</v>
      </c>
      <c r="B100">
        <f t="shared" si="1"/>
        <v>42</v>
      </c>
      <c r="C100" t="str">
        <v>Panticapaeum (modern city Kerch) is founded by Milesians</v>
      </c>
    </row>
    <row r="101" spans="1:3" x14ac:dyDescent="0.25">
      <c r="A101" t="str">
        <v>609</v>
      </c>
      <c r="B101">
        <f t="shared" si="1"/>
        <v>42</v>
      </c>
      <c r="C101" t="str">
        <v>Panaetius is oust by Leontini</v>
      </c>
    </row>
    <row r="102" spans="1:3" x14ac:dyDescent="0.25">
      <c r="A102" t="str">
        <v>606</v>
      </c>
      <c r="B102">
        <f t="shared" si="1"/>
        <v>43</v>
      </c>
      <c r="C102" t="str">
        <v>Gorgus is succeeded by Periander</v>
      </c>
    </row>
    <row r="103" spans="1:3" x14ac:dyDescent="0.25">
      <c r="A103" t="str">
        <v>604</v>
      </c>
      <c r="B103">
        <f t="shared" si="1"/>
        <v>44</v>
      </c>
      <c r="C103" t="str">
        <v>Lydia abandons the Siege of Miletus</v>
      </c>
    </row>
    <row r="104" spans="1:3" x14ac:dyDescent="0.25">
      <c r="A104" t="str">
        <v>603</v>
      </c>
      <c r="B104">
        <f t="shared" si="1"/>
        <v>44</v>
      </c>
      <c r="C104" t="str">
        <v>Athenai annexes Sigeion</v>
      </c>
    </row>
    <row r="105" spans="1:3" x14ac:dyDescent="0.25">
      <c r="A105" t="str">
        <v>601</v>
      </c>
      <c r="B105">
        <f t="shared" si="1"/>
        <v>44</v>
      </c>
      <c r="C105" t="str">
        <v>Miletus and Korinth become allies</v>
      </c>
    </row>
    <row r="106" spans="1:3" x14ac:dyDescent="0.25">
      <c r="A106" t="str">
        <v>600</v>
      </c>
      <c r="B106">
        <f t="shared" si="1"/>
        <v>45</v>
      </c>
      <c r="C106" t="str">
        <v>Massalia founded by Phocaean Greeks (approximate date).[1]</v>
      </c>
    </row>
    <row r="107" spans="1:3" x14ac:dyDescent="0.25">
      <c r="A107" t="str">
        <v>600</v>
      </c>
      <c r="B107">
        <f t="shared" si="1"/>
        <v>45</v>
      </c>
      <c r="C107" t="str">
        <v>Segesta is Hellenized by Ionians</v>
      </c>
    </row>
    <row r="108" spans="1:3" x14ac:dyDescent="0.25">
      <c r="A108" t="str">
        <v>598</v>
      </c>
      <c r="B108">
        <f t="shared" si="1"/>
        <v>45</v>
      </c>
      <c r="C108" t="str">
        <v>Akrillai is founded and annexed by Syracuse</v>
      </c>
    </row>
    <row r="109" spans="1:3" x14ac:dyDescent="0.25">
      <c r="A109" t="str">
        <v>598</v>
      </c>
      <c r="B109">
        <f t="shared" si="1"/>
        <v>45</v>
      </c>
      <c r="C109" t="str">
        <v>Kamarina is founded and annexed by Syracuse</v>
      </c>
    </row>
    <row r="110" spans="1:3" x14ac:dyDescent="0.25">
      <c r="A110" t="str">
        <v>597</v>
      </c>
      <c r="B110">
        <f t="shared" si="1"/>
        <v>45</v>
      </c>
      <c r="C110" t="str">
        <v>Delphi gains independence from Kirrha</v>
      </c>
    </row>
    <row r="111" spans="1:3" x14ac:dyDescent="0.25">
      <c r="A111" t="str">
        <v>596</v>
      </c>
      <c r="B111">
        <f t="shared" si="1"/>
        <v>46</v>
      </c>
      <c r="C111" t="str">
        <v>Paleopoli is founded by Samosi</v>
      </c>
    </row>
    <row r="112" spans="1:3" x14ac:dyDescent="0.25">
      <c r="A112" t="str">
        <v>595</v>
      </c>
      <c r="B112">
        <f t="shared" si="1"/>
        <v>46</v>
      </c>
      <c r="C112" t="str">
        <v>Salamis is annexed by Athens</v>
      </c>
    </row>
    <row r="113" spans="1:3" x14ac:dyDescent="0.25">
      <c r="A113" t="str">
        <v>595</v>
      </c>
      <c r="B113">
        <f t="shared" si="1"/>
        <v>46</v>
      </c>
      <c r="C113" t="str">
        <v>Start of the First Sacred War</v>
      </c>
    </row>
    <row r="114" spans="1:3" x14ac:dyDescent="0.25">
      <c r="A114" t="str">
        <v>594</v>
      </c>
      <c r="B114">
        <f t="shared" si="1"/>
        <v>46</v>
      </c>
      <c r="C114" t="str">
        <v>Kirrha is sieged by Amphictyonic League</v>
      </c>
    </row>
    <row r="115" spans="1:3" x14ac:dyDescent="0.25">
      <c r="A115" t="str">
        <v>594</v>
      </c>
      <c r="B115">
        <f t="shared" si="1"/>
        <v>46</v>
      </c>
      <c r="C115" t="str">
        <v>Solon, Athenian statesman, becomes Archon pre-582 (cf. ML6 and Plutarch Sol. 14)—later, when member of the Areopagus is appointed to effect social reforms in order to preserve order in Athens, which include the abolition of the security of debts on a debtor's person (Aristotle Ath. Pol. 6), returning exiled Athenian slaves (Solon fr. 4 in Ath. Pol. 12), changing the value of weights and measures to the Korinthian standard, prohibiting the export of grain from Attica and encouraging the planting of olives (Plut. Sol. 22-4), established the property classes (Ar. Ath. Pol. 7) and the council of 400 (Ar. Ath. Pol. 8).</v>
      </c>
    </row>
    <row r="116" spans="1:3" x14ac:dyDescent="0.25">
      <c r="A116" t="str">
        <v>592</v>
      </c>
      <c r="B116">
        <f t="shared" si="1"/>
        <v>47</v>
      </c>
      <c r="C116" t="str">
        <v>Ephesus is sieged by Persia</v>
      </c>
    </row>
    <row r="117" spans="1:3" x14ac:dyDescent="0.25">
      <c r="A117" t="str">
        <v>590</v>
      </c>
      <c r="B117">
        <f t="shared" si="1"/>
        <v>47</v>
      </c>
      <c r="C117" t="str">
        <v>Siege of Ephesus is abandoned, Lydia annexes Smyrna and Median-Lydian war starts</v>
      </c>
    </row>
    <row r="118" spans="1:3" x14ac:dyDescent="0.25">
      <c r="A118" t="str">
        <v>590</v>
      </c>
      <c r="B118">
        <f t="shared" si="1"/>
        <v>47</v>
      </c>
      <c r="C118" t="str">
        <v>Muorica (Renamed Modica) is annexed by Syracuse</v>
      </c>
    </row>
    <row r="119" spans="1:3" x14ac:dyDescent="0.25">
      <c r="A119" t="str">
        <v>590</v>
      </c>
      <c r="B119">
        <f t="shared" si="1"/>
        <v>47</v>
      </c>
      <c r="C119" t="str">
        <v>Sappho, Greek poet, flourishes on island of Lesbos.</v>
      </c>
    </row>
    <row r="120" spans="1:3" x14ac:dyDescent="0.25">
      <c r="A120" t="str">
        <v>589</v>
      </c>
      <c r="B120">
        <f t="shared" si="1"/>
        <v>47</v>
      </c>
      <c r="C120" t="str">
        <v>Klazomenai is sieged by Lydia</v>
      </c>
    </row>
    <row r="121" spans="1:3" x14ac:dyDescent="0.25">
      <c r="A121" t="str">
        <v>588</v>
      </c>
      <c r="B121">
        <f t="shared" si="1"/>
        <v>48</v>
      </c>
      <c r="C121" t="str">
        <v>Poseidonia is founded by Sybaris</v>
      </c>
    </row>
    <row r="122" spans="1:3" x14ac:dyDescent="0.25">
      <c r="A122" t="str">
        <v>587</v>
      </c>
      <c r="B122">
        <f t="shared" si="1"/>
        <v>48</v>
      </c>
      <c r="C122" t="str">
        <v>Siege of Klazomenai is abandoned by Lydia</v>
      </c>
    </row>
    <row r="123" spans="1:3" x14ac:dyDescent="0.25">
      <c r="A123" t="str">
        <v>586</v>
      </c>
      <c r="B123">
        <f t="shared" si="1"/>
        <v>48</v>
      </c>
      <c r="C123" t="str">
        <v>Death of Lycophron tyrant of Corcyra</v>
      </c>
    </row>
    <row r="124" spans="1:3" x14ac:dyDescent="0.25">
      <c r="A124" t="str">
        <v>586</v>
      </c>
      <c r="B124">
        <f t="shared" si="1"/>
        <v>48</v>
      </c>
      <c r="C124" t="str">
        <v>Plataea gains independence from Thebai</v>
      </c>
    </row>
    <row r="125" spans="1:3" x14ac:dyDescent="0.25">
      <c r="A125" t="str">
        <v>585</v>
      </c>
      <c r="B125">
        <f t="shared" si="1"/>
        <v>48</v>
      </c>
      <c r="C125" t="str">
        <v>Kirrha is destroyed</v>
      </c>
    </row>
    <row r="126" spans="1:3" x14ac:dyDescent="0.25">
      <c r="A126" t="str">
        <v>585</v>
      </c>
      <c r="B126">
        <f t="shared" si="1"/>
        <v>48</v>
      </c>
      <c r="C126" t="str">
        <v>Lydian-Median border set at Halys River</v>
      </c>
    </row>
    <row r="127" spans="1:3" x14ac:dyDescent="0.25">
      <c r="A127" t="str">
        <v>585</v>
      </c>
      <c r="B127">
        <f t="shared" si="1"/>
        <v>48</v>
      </c>
      <c r="C127" t="str">
        <v>The philosopher Thales of Miletus predicts a solar eclipse that occurs during the Battle of Halys.</v>
      </c>
    </row>
    <row r="128" spans="1:3" x14ac:dyDescent="0.25">
      <c r="A128" t="str">
        <v>585</v>
      </c>
      <c r="B128">
        <f t="shared" si="1"/>
        <v>48</v>
      </c>
      <c r="C128" t="str">
        <v>Periander is overthrown by Psammetichus</v>
      </c>
    </row>
    <row r="129" spans="1:3" x14ac:dyDescent="0.25">
      <c r="A129" t="str">
        <v>585</v>
      </c>
      <c r="B129">
        <f t="shared" si="1"/>
        <v>48</v>
      </c>
      <c r="C129" t="str">
        <v>End of the First Sacred War</v>
      </c>
    </row>
    <row r="130" spans="1:3" x14ac:dyDescent="0.25">
      <c r="A130" t="str">
        <v>583</v>
      </c>
      <c r="B130">
        <f t="shared" si="1"/>
        <v>49</v>
      </c>
      <c r="C130" t="str">
        <v>Psammetichus is overthrown by Korinth</v>
      </c>
    </row>
    <row r="131" spans="1:3" x14ac:dyDescent="0.25">
      <c r="A131" t="str">
        <v>582</v>
      </c>
      <c r="B131">
        <f t="shared" ref="B131:B194" si="2">ROUNDDOWN((-A131+780)/4,0)</f>
        <v>49</v>
      </c>
      <c r="C131" t="str">
        <v>Akragas is founded by Gelans</v>
      </c>
    </row>
    <row r="132" spans="1:3" x14ac:dyDescent="0.25">
      <c r="A132" t="str">
        <v>582</v>
      </c>
      <c r="B132">
        <f t="shared" si="2"/>
        <v>49</v>
      </c>
      <c r="C132" t="str">
        <v>First recorded Pythian Games</v>
      </c>
    </row>
    <row r="133" spans="1:3" x14ac:dyDescent="0.25">
      <c r="A133" t="str">
        <v>581</v>
      </c>
      <c r="B133">
        <f t="shared" si="2"/>
        <v>49</v>
      </c>
      <c r="C133" t="str">
        <v>Selinus attacks Motya</v>
      </c>
    </row>
    <row r="134" spans="1:3" x14ac:dyDescent="0.25">
      <c r="A134" t="str">
        <v>581</v>
      </c>
      <c r="B134">
        <f t="shared" si="2"/>
        <v>49</v>
      </c>
      <c r="C134" t="str">
        <v>Korinth join the Peloponnesian League</v>
      </c>
    </row>
    <row r="135" spans="1:3" x14ac:dyDescent="0.25">
      <c r="A135" t="str">
        <v>580</v>
      </c>
      <c r="B135">
        <f t="shared" si="2"/>
        <v>50</v>
      </c>
      <c r="C135" t="str">
        <v>Foundation of Parthenope</v>
      </c>
    </row>
    <row r="136" spans="1:3" x14ac:dyDescent="0.25">
      <c r="A136" t="str">
        <v>580</v>
      </c>
      <c r="B136">
        <f t="shared" si="2"/>
        <v>50</v>
      </c>
      <c r="C136" t="str">
        <v>Selinus is defeated by Carthage and withdraws from Motya</v>
      </c>
    </row>
    <row r="137" spans="1:3" x14ac:dyDescent="0.25">
      <c r="A137" t="str">
        <v>580</v>
      </c>
      <c r="B137">
        <f t="shared" si="2"/>
        <v>50</v>
      </c>
      <c r="C137" t="str">
        <v>Periander is overthrown by democrats in Ambrakia</v>
      </c>
    </row>
    <row r="138" spans="1:3" x14ac:dyDescent="0.25">
      <c r="A138" t="str">
        <v>580</v>
      </c>
      <c r="B138">
        <f t="shared" si="2"/>
        <v>50</v>
      </c>
      <c r="C138" t="str">
        <v>Elis joins the Peloponnesian League</v>
      </c>
    </row>
    <row r="139" spans="1:3" x14ac:dyDescent="0.25">
      <c r="A139" t="str">
        <v>580</v>
      </c>
      <c r="B139">
        <f t="shared" si="2"/>
        <v>50</v>
      </c>
      <c r="C139" t="str">
        <v>Lipari is founded by Knidosi</v>
      </c>
    </row>
    <row r="140" spans="1:3" x14ac:dyDescent="0.25">
      <c r="A140" t="str">
        <v>578</v>
      </c>
      <c r="B140">
        <f t="shared" si="2"/>
        <v>50</v>
      </c>
      <c r="C140" t="str">
        <v>Thrasybulos dies</v>
      </c>
    </row>
    <row r="141" spans="1:3" x14ac:dyDescent="0.25">
      <c r="A141" t="str">
        <v>575</v>
      </c>
      <c r="B141">
        <f t="shared" si="2"/>
        <v>51</v>
      </c>
      <c r="C141" t="str">
        <v>Empúries, also known as Ampurias (Greek: Ἐμπόριον, Catalan: Empúries [əmˈpuɾiəs], Spanish: Ampurias [amˈpuɾjas]), a town on the Mediterranean coast of the Catalan comarca of Alt Empordà in Catalonia, Spain is founded by Greek colonists from Phocaea with the name of Ἐμπόριον (Emporion, meaning "trading place", cf. emporion).</v>
      </c>
    </row>
    <row r="142" spans="1:3" x14ac:dyDescent="0.25">
      <c r="A142" t="str">
        <v>572</v>
      </c>
      <c r="B142">
        <f t="shared" si="2"/>
        <v>52</v>
      </c>
      <c r="C142" t="str">
        <v>Pisa and Olympia are annexed by Elis</v>
      </c>
    </row>
    <row r="143" spans="1:3" x14ac:dyDescent="0.25">
      <c r="A143" t="str">
        <v>570</v>
      </c>
      <c r="B143">
        <f t="shared" si="2"/>
        <v>52</v>
      </c>
      <c r="C143" t="str">
        <v>Akragas is overthrown by Phalaris</v>
      </c>
    </row>
    <row r="144" spans="1:3" x14ac:dyDescent="0.25">
      <c r="A144" t="str">
        <v>570</v>
      </c>
      <c r="B144">
        <f t="shared" si="2"/>
        <v>52</v>
      </c>
      <c r="C144" t="str">
        <v>Phocaeans from Massalia (modern day Marseille) founded the colony of Monoikos (Monaco).[2]</v>
      </c>
    </row>
    <row r="145" spans="1:3" x14ac:dyDescent="0.25">
      <c r="A145" t="str">
        <v>569</v>
      </c>
      <c r="B145">
        <f t="shared" si="2"/>
        <v>52</v>
      </c>
      <c r="C145" t="str">
        <v>Pythagoras is born.</v>
      </c>
    </row>
    <row r="146" spans="1:3" x14ac:dyDescent="0.25">
      <c r="A146" t="str">
        <v>565</v>
      </c>
      <c r="B146">
        <f t="shared" si="2"/>
        <v>53</v>
      </c>
      <c r="C146" t="str">
        <v>Peisistratos, Athenian general, organizes Diakrioi, party of poor people.</v>
      </c>
    </row>
    <row r="147" spans="1:3" x14ac:dyDescent="0.25">
      <c r="A147" t="str">
        <v>561</v>
      </c>
      <c r="B147">
        <f t="shared" si="2"/>
        <v>54</v>
      </c>
      <c r="C147" t="str">
        <v>Peisistratos takes power in Athens for first time.</v>
      </c>
    </row>
    <row r="148" spans="1:3" x14ac:dyDescent="0.25">
      <c r="A148" t="str">
        <v>560</v>
      </c>
      <c r="B148">
        <f t="shared" si="2"/>
        <v>55</v>
      </c>
      <c r="C148" t="str">
        <v>Ephesus is besieged by Lydia</v>
      </c>
    </row>
    <row r="149" spans="1:3" x14ac:dyDescent="0.25">
      <c r="A149" t="str">
        <v>560</v>
      </c>
      <c r="B149">
        <f t="shared" si="2"/>
        <v>55</v>
      </c>
      <c r="C149" t="str">
        <v>Phalaris annexes Himera</v>
      </c>
    </row>
    <row r="150" spans="1:3" x14ac:dyDescent="0.25">
      <c r="A150" t="str">
        <v>560</v>
      </c>
      <c r="B150">
        <f t="shared" si="2"/>
        <v>55</v>
      </c>
      <c r="C150" t="str">
        <v>--&gt; Spartan wars with Tegea all unsuccessful</v>
      </c>
    </row>
    <row r="151" spans="1:3" x14ac:dyDescent="0.25">
      <c r="A151" t="str">
        <v>559</v>
      </c>
      <c r="B151">
        <f t="shared" si="2"/>
        <v>55</v>
      </c>
      <c r="C151" t="str">
        <v>Ephesus is annexed by Lydia</v>
      </c>
    </row>
    <row r="152" spans="1:3" x14ac:dyDescent="0.25">
      <c r="A152" t="str">
        <v>559</v>
      </c>
      <c r="B152">
        <f t="shared" si="2"/>
        <v>55</v>
      </c>
      <c r="C152" t="str">
        <v>Lydia annexes Aeolis and Ionia --&gt;</v>
      </c>
    </row>
    <row r="153" spans="1:3" x14ac:dyDescent="0.25">
      <c r="A153" t="str">
        <v>559</v>
      </c>
      <c r="B153">
        <f t="shared" si="2"/>
        <v>55</v>
      </c>
      <c r="C153" t="str">
        <v>Achilleion is founded and annexed by Mytilene</v>
      </c>
    </row>
    <row r="154" spans="1:3" x14ac:dyDescent="0.25">
      <c r="A154" t="str">
        <v>557</v>
      </c>
      <c r="B154">
        <f t="shared" si="2"/>
        <v>55</v>
      </c>
      <c r="C154" t="str">
        <v>Argos is overthrown by Perilaus</v>
      </c>
    </row>
    <row r="155" spans="1:3" x14ac:dyDescent="0.25">
      <c r="A155" t="str">
        <v>556</v>
      </c>
      <c r="B155">
        <f t="shared" si="2"/>
        <v>56</v>
      </c>
      <c r="C155" t="str">
        <v>Phlius is overthrown by Leo</v>
      </c>
    </row>
    <row r="156" spans="1:3" x14ac:dyDescent="0.25">
      <c r="A156" t="str">
        <v>555</v>
      </c>
      <c r="B156">
        <f t="shared" si="2"/>
        <v>56</v>
      </c>
      <c r="C156" t="str">
        <v>Helike (Elche) is established by Greeks from the Achaian city of Helice</v>
      </c>
    </row>
    <row r="157" spans="1:3" x14ac:dyDescent="0.25">
      <c r="A157" t="str">
        <v>555</v>
      </c>
      <c r="B157">
        <f t="shared" si="2"/>
        <v>56</v>
      </c>
      <c r="C157" t="str">
        <v>Peisistratos driven out by Lycurgus who is commander of nobles.</v>
      </c>
    </row>
    <row r="158" spans="1:3" x14ac:dyDescent="0.25">
      <c r="A158" t="str">
        <v>555</v>
      </c>
      <c r="B158">
        <f t="shared" si="2"/>
        <v>56</v>
      </c>
      <c r="C158" t="str">
        <v>Miltiades I unites Thracian Chernessos under his rule</v>
      </c>
    </row>
    <row r="159" spans="1:3" x14ac:dyDescent="0.25">
      <c r="A159" t="str">
        <v>554</v>
      </c>
      <c r="B159">
        <f t="shared" si="2"/>
        <v>56</v>
      </c>
      <c r="C159" t="str">
        <v>Phalaris is overthrown by Akragas and Himera gains independence</v>
      </c>
    </row>
    <row r="160" spans="1:3" x14ac:dyDescent="0.25">
      <c r="A160" t="str">
        <v>553</v>
      </c>
      <c r="B160">
        <f t="shared" si="2"/>
        <v>56</v>
      </c>
      <c r="C160" t="str">
        <v>Kamarina declares independence from Syracuse</v>
      </c>
    </row>
    <row r="161" spans="1:3" x14ac:dyDescent="0.25">
      <c r="A161" t="str">
        <v>552</v>
      </c>
      <c r="B161">
        <f t="shared" si="2"/>
        <v>57</v>
      </c>
      <c r="C161" t="str">
        <v>Kamarina is annexed by Syracuse</v>
      </c>
    </row>
    <row r="162" spans="1:3" x14ac:dyDescent="0.25">
      <c r="A162" t="str">
        <v>551</v>
      </c>
      <c r="B162">
        <f t="shared" si="2"/>
        <v>57</v>
      </c>
      <c r="C162" t="str">
        <v>Telemachus overthrows Akragas</v>
      </c>
    </row>
    <row r="163" spans="1:3" x14ac:dyDescent="0.25">
      <c r="A163" t="str">
        <v>550</v>
      </c>
      <c r="B163">
        <f t="shared" si="2"/>
        <v>57</v>
      </c>
      <c r="C163" t="str">
        <v>Minoa is founded by Selinus</v>
      </c>
    </row>
    <row r="164" spans="1:3" x14ac:dyDescent="0.25">
      <c r="A164" t="str">
        <v>550</v>
      </c>
      <c r="B164">
        <f t="shared" si="2"/>
        <v>57</v>
      </c>
      <c r="C164" t="str">
        <v>Odessa[3] is established by the Greek city of Histria.</v>
      </c>
    </row>
    <row r="165" spans="1:3" x14ac:dyDescent="0.25">
      <c r="A165" t="str">
        <v>550</v>
      </c>
      <c r="B165">
        <f t="shared" si="2"/>
        <v>57</v>
      </c>
      <c r="C165" t="str">
        <v>Miltiades II is born</v>
      </c>
    </row>
    <row r="166" spans="1:3" x14ac:dyDescent="0.25">
      <c r="A166" t="str">
        <v>550</v>
      </c>
      <c r="B166">
        <f t="shared" si="2"/>
        <v>57</v>
      </c>
      <c r="C166" t="str">
        <v>--&gt; Lydia annexes Aeolis and Ionia</v>
      </c>
    </row>
    <row r="167" spans="1:3" x14ac:dyDescent="0.25">
      <c r="A167" t="str">
        <v>549</v>
      </c>
      <c r="B167">
        <f t="shared" si="2"/>
        <v>57</v>
      </c>
      <c r="C167" t="str">
        <v>Peisistratos restored by help of Megacles.</v>
      </c>
    </row>
    <row r="168" spans="1:3" x14ac:dyDescent="0.25">
      <c r="A168" t="str">
        <v>549</v>
      </c>
      <c r="B168">
        <f t="shared" si="2"/>
        <v>57</v>
      </c>
      <c r="C168" t="str">
        <v>Boeotian League is founded</v>
      </c>
    </row>
    <row r="169" spans="1:3" x14ac:dyDescent="0.25">
      <c r="A169" t="str">
        <v>548</v>
      </c>
      <c r="B169">
        <f t="shared" si="2"/>
        <v>58</v>
      </c>
      <c r="C169" t="str">
        <v>Lesbos sieges Sigeion</v>
      </c>
    </row>
    <row r="170" spans="1:3" x14ac:dyDescent="0.25">
      <c r="A170" t="str">
        <v>547</v>
      </c>
      <c r="B170">
        <f t="shared" si="2"/>
        <v>58</v>
      </c>
      <c r="C170" t="str">
        <v>Athens repulses the Lesbans and Sigeion (Now ruled by Hegesistratos) becomes an Athenian vassal</v>
      </c>
    </row>
    <row r="171" spans="1:3" x14ac:dyDescent="0.25">
      <c r="A171" t="str">
        <v>546</v>
      </c>
      <c r="B171">
        <f t="shared" si="2"/>
        <v>58</v>
      </c>
      <c r="C171" t="str">
        <v>Sparta annexes Kynouria, Thyrea and Kythera from Argos</v>
      </c>
    </row>
    <row r="172" spans="1:3" x14ac:dyDescent="0.25">
      <c r="A172" t="str">
        <v>546</v>
      </c>
      <c r="B172">
        <f t="shared" si="2"/>
        <v>58</v>
      </c>
      <c r="C172" t="str">
        <v>Croesus, rich king of Lydia, captured at Sardis by Persians.</v>
      </c>
    </row>
    <row r="173" spans="1:3" x14ac:dyDescent="0.25">
      <c r="A173" t="str">
        <v>545</v>
      </c>
      <c r="B173">
        <f t="shared" si="2"/>
        <v>58</v>
      </c>
      <c r="C173" t="str">
        <v>Miletus is overthrown by Molpagoras</v>
      </c>
    </row>
    <row r="174" spans="1:3" x14ac:dyDescent="0.25">
      <c r="A174" t="str">
        <v>545</v>
      </c>
      <c r="B174">
        <f t="shared" si="2"/>
        <v>58</v>
      </c>
      <c r="C174" t="str">
        <v>Lygdamis becomes Tyrant of Naxos</v>
      </c>
    </row>
    <row r="175" spans="1:3" x14ac:dyDescent="0.25">
      <c r="A175" t="str">
        <v>545</v>
      </c>
      <c r="B175">
        <f t="shared" si="2"/>
        <v>58</v>
      </c>
      <c r="C175" t="str">
        <v>The ancient Greek colony of Hermonassa (Krasnodar Krai, Russia) is founded by Ionians and Cretans.[4]</v>
      </c>
    </row>
    <row r="176" spans="1:3" x14ac:dyDescent="0.25">
      <c r="A176" t="str">
        <v>544</v>
      </c>
      <c r="B176">
        <f t="shared" si="2"/>
        <v>59</v>
      </c>
      <c r="C176" t="str">
        <v>Abdera starts its Golden Age</v>
      </c>
    </row>
    <row r="177" spans="1:3" x14ac:dyDescent="0.25">
      <c r="A177" t="str">
        <v>543</v>
      </c>
      <c r="B177">
        <f t="shared" si="2"/>
        <v>59</v>
      </c>
      <c r="C177" t="str">
        <v>Phanagoria, (Krasnodar Krai, Russia), is founded by Teian colonists who had to flee Asia Minor in consequence of their conflict with Cyrus the Great.</v>
      </c>
    </row>
    <row r="178" spans="1:3" x14ac:dyDescent="0.25">
      <c r="A178" t="str">
        <v>542</v>
      </c>
      <c r="B178">
        <f t="shared" si="2"/>
        <v>59</v>
      </c>
      <c r="C178" t="str">
        <v>Peisistratos expelled, makes fortune from Thracian mines.</v>
      </c>
    </row>
    <row r="179" spans="1:3" x14ac:dyDescent="0.25">
      <c r="A179" t="str">
        <v>542</v>
      </c>
      <c r="B179">
        <f t="shared" si="2"/>
        <v>59</v>
      </c>
      <c r="C179" t="str">
        <v>The colony of Gorgippia (Krasnodar Krai, Russia) was built by Pontic Greeks.</v>
      </c>
    </row>
    <row r="180" spans="1:3" x14ac:dyDescent="0.25">
      <c r="A180" t="str">
        <v>541</v>
      </c>
      <c r="B180">
        <f t="shared" si="2"/>
        <v>59</v>
      </c>
      <c r="C180" t="str">
        <v>Telemachus is overthrown by Alcamenes</v>
      </c>
    </row>
    <row r="181" spans="1:3" x14ac:dyDescent="0.25">
      <c r="A181" t="str">
        <v>540</v>
      </c>
      <c r="B181">
        <f t="shared" si="2"/>
        <v>60</v>
      </c>
      <c r="C181" t="str">
        <v>Naxan vassalization of Paros</v>
      </c>
    </row>
    <row r="182" spans="1:3" x14ac:dyDescent="0.25">
      <c r="A182" t="str">
        <v>540</v>
      </c>
      <c r="B182">
        <f t="shared" si="2"/>
        <v>60</v>
      </c>
      <c r="C182" t="str">
        <v>Selinus is overthrown by Theron</v>
      </c>
    </row>
    <row r="183" spans="1:3" x14ac:dyDescent="0.25">
      <c r="A183" t="str">
        <v>538</v>
      </c>
      <c r="B183">
        <f t="shared" si="2"/>
        <v>60</v>
      </c>
      <c r="C183" t="str">
        <v>Sybaris conquers Siris</v>
      </c>
    </row>
    <row r="184" spans="1:3" x14ac:dyDescent="0.25">
      <c r="A184" t="str">
        <v>538</v>
      </c>
      <c r="B184">
        <f t="shared" si="2"/>
        <v>60</v>
      </c>
      <c r="C184" t="str">
        <v>Samos is overthrown by Polycrates</v>
      </c>
    </row>
    <row r="185" spans="1:3" x14ac:dyDescent="0.25">
      <c r="A185" t="str">
        <v>536</v>
      </c>
      <c r="B185">
        <f t="shared" si="2"/>
        <v>61</v>
      </c>
      <c r="C185" t="str">
        <v>Samos annexes South Mycale from Miletus</v>
      </c>
    </row>
    <row r="186" spans="1:3" x14ac:dyDescent="0.25">
      <c r="A186" t="str">
        <v>535</v>
      </c>
      <c r="B186">
        <f t="shared" si="2"/>
        <v>61</v>
      </c>
      <c r="C186" t="str">
        <v>Perilaus dies</v>
      </c>
    </row>
    <row r="187" spans="1:3" x14ac:dyDescent="0.25">
      <c r="A187" t="str">
        <v>534</v>
      </c>
      <c r="B187">
        <f t="shared" si="2"/>
        <v>61</v>
      </c>
      <c r="C187" t="str">
        <v>Athens starts extracting tribute from Ios</v>
      </c>
    </row>
    <row r="188" spans="1:3" x14ac:dyDescent="0.25">
      <c r="A188" t="str">
        <v>532</v>
      </c>
      <c r="B188">
        <f t="shared" si="2"/>
        <v>62</v>
      </c>
      <c r="C188" t="str">
        <v>Croton is overthrown by Cylonius</v>
      </c>
    </row>
    <row r="189" spans="1:3" x14ac:dyDescent="0.25">
      <c r="A189" t="str">
        <v>532</v>
      </c>
      <c r="B189">
        <f t="shared" si="2"/>
        <v>62</v>
      </c>
      <c r="C189" t="str">
        <v>Peisistratos restored by Thessaly and Lygdamis of Naxos.</v>
      </c>
    </row>
    <row r="190" spans="1:3" x14ac:dyDescent="0.25">
      <c r="A190" t="str">
        <v>531</v>
      </c>
      <c r="B190">
        <f t="shared" si="2"/>
        <v>62</v>
      </c>
      <c r="C190" t="str">
        <v>Ikaria is annexed by Samos</v>
      </c>
    </row>
    <row r="191" spans="1:3" x14ac:dyDescent="0.25">
      <c r="A191" t="str">
        <v>530</v>
      </c>
      <c r="B191">
        <f t="shared" si="2"/>
        <v>62</v>
      </c>
      <c r="C191" t="str">
        <v>Emporion becomes a Carthaginian vassal</v>
      </c>
    </row>
    <row r="192" spans="1:3" x14ac:dyDescent="0.25">
      <c r="A192" t="str">
        <v>530</v>
      </c>
      <c r="B192">
        <f t="shared" si="2"/>
        <v>62</v>
      </c>
      <c r="C192" t="str">
        <v>Maktorion is founded by exiled Gelans</v>
      </c>
    </row>
    <row r="193" spans="1:3" x14ac:dyDescent="0.25">
      <c r="A193" t="str">
        <v>530</v>
      </c>
      <c r="B193">
        <f t="shared" si="2"/>
        <v>62</v>
      </c>
      <c r="C193" t="str">
        <v>Tegea joins the Peloponnesian League</v>
      </c>
    </row>
    <row r="194" spans="1:3" x14ac:dyDescent="0.25">
      <c r="A194" t="str">
        <v>529</v>
      </c>
      <c r="B194">
        <f t="shared" si="2"/>
        <v>62</v>
      </c>
      <c r="C194" t="str">
        <v>Leo dies</v>
      </c>
    </row>
    <row r="195" spans="1:3" x14ac:dyDescent="0.25">
      <c r="A195" t="str">
        <v>528</v>
      </c>
      <c r="B195">
        <f t="shared" ref="B195:B258" si="3">ROUNDDOWN((-A195+780)/4,0)</f>
        <v>63</v>
      </c>
      <c r="C195" t="str">
        <v>Maktorion is abandoned and the settlers move to Gela</v>
      </c>
    </row>
    <row r="196" spans="1:3" x14ac:dyDescent="0.25">
      <c r="A196" t="str">
        <v>527</v>
      </c>
      <c r="B196">
        <f t="shared" si="3"/>
        <v>63</v>
      </c>
      <c r="C196" t="str">
        <v>Peisistratos dies, succeeded by sons Hippias and Hipparchus.</v>
      </c>
    </row>
    <row r="197" spans="1:3" x14ac:dyDescent="0.25">
      <c r="A197" t="str">
        <v>527</v>
      </c>
      <c r="B197">
        <f t="shared" si="3"/>
        <v>63</v>
      </c>
      <c r="C197" t="str">
        <v>Rineia and Delos are annexed by Samos</v>
      </c>
    </row>
    <row r="198" spans="1:3" x14ac:dyDescent="0.25">
      <c r="A198" t="str">
        <v>526</v>
      </c>
      <c r="B198">
        <f t="shared" si="3"/>
        <v>63</v>
      </c>
      <c r="C198" t="str">
        <v>Cylonius is overthrown by Kroton</v>
      </c>
    </row>
    <row r="199" spans="1:3" x14ac:dyDescent="0.25">
      <c r="A199" t="str">
        <v>525</v>
      </c>
      <c r="B199">
        <f t="shared" si="3"/>
        <v>63</v>
      </c>
      <c r="C199" t="str">
        <v>Netum is annexed by Syracuse</v>
      </c>
    </row>
    <row r="200" spans="1:3" x14ac:dyDescent="0.25">
      <c r="A200" t="str">
        <v>525</v>
      </c>
      <c r="B200">
        <f t="shared" si="3"/>
        <v>63</v>
      </c>
      <c r="C200" t="str">
        <v>The ancient Greek city of Euesperides, (modern day Benghazi) is founded by people from Cyrene</v>
      </c>
    </row>
    <row r="201" spans="1:3" x14ac:dyDescent="0.25">
      <c r="A201" t="str">
        <v>525</v>
      </c>
      <c r="B201">
        <f t="shared" si="3"/>
        <v>63</v>
      </c>
      <c r="C201" t="str">
        <v>Persian Cambyses II, son of Cyrus the Great takes Egypt.</v>
      </c>
    </row>
    <row r="202" spans="1:3" x14ac:dyDescent="0.25">
      <c r="A202" t="str">
        <v>524</v>
      </c>
      <c r="B202">
        <f t="shared" si="3"/>
        <v>64</v>
      </c>
      <c r="C202" t="str">
        <v>Samos annexes Donousa</v>
      </c>
    </row>
    <row r="203" spans="1:3" x14ac:dyDescent="0.25">
      <c r="A203" t="str">
        <v>524</v>
      </c>
      <c r="B203">
        <f t="shared" si="3"/>
        <v>64</v>
      </c>
      <c r="C203" t="str">
        <v>Lgydamis of Naxos is overthrown</v>
      </c>
    </row>
    <row r="204" spans="1:3" x14ac:dyDescent="0.25">
      <c r="A204" t="str">
        <v>523</v>
      </c>
      <c r="B204">
        <f t="shared" si="3"/>
        <v>64</v>
      </c>
      <c r="C204" t="str">
        <v>Chalcedon is annexed by Persian Empire</v>
      </c>
    </row>
    <row r="205" spans="1:3" x14ac:dyDescent="0.25">
      <c r="A205" t="str">
        <v>522</v>
      </c>
      <c r="B205">
        <f t="shared" si="3"/>
        <v>64</v>
      </c>
      <c r="C205" t="str">
        <v>Death of Polycrates of Samos and succession of Maiandrios</v>
      </c>
    </row>
    <row r="206" spans="1:3" x14ac:dyDescent="0.25">
      <c r="A206" t="str">
        <v>521</v>
      </c>
      <c r="B206">
        <f t="shared" si="3"/>
        <v>64</v>
      </c>
      <c r="C206" t="str">
        <v>Overthrow of Maiandros by Persian backed Syloson</v>
      </c>
    </row>
    <row r="207" spans="1:3" x14ac:dyDescent="0.25">
      <c r="A207" t="str">
        <v>520</v>
      </c>
      <c r="B207">
        <f t="shared" si="3"/>
        <v>65</v>
      </c>
      <c r="C207" t="str">
        <v>Peithagoras overthrows Theron</v>
      </c>
    </row>
    <row r="208" spans="1:3" x14ac:dyDescent="0.25">
      <c r="A208" t="str">
        <v>519</v>
      </c>
      <c r="B208">
        <f t="shared" si="3"/>
        <v>65</v>
      </c>
      <c r="C208" t="str">
        <v>Plataea leaves the Boeotian League and is sieged by the latter</v>
      </c>
    </row>
    <row r="209" spans="1:3" x14ac:dyDescent="0.25">
      <c r="A209" t="str">
        <v>519</v>
      </c>
      <c r="B209">
        <f t="shared" si="3"/>
        <v>65</v>
      </c>
      <c r="C209" t="str">
        <v>Miltiades is overthrown by Stesagoras</v>
      </c>
    </row>
    <row r="210" spans="1:3" x14ac:dyDescent="0.25">
      <c r="A210" t="str">
        <v>519</v>
      </c>
      <c r="B210">
        <f t="shared" si="3"/>
        <v>65</v>
      </c>
      <c r="C210" t="str">
        <v>Abydos declares independence from Stesagoras and is led by the Persian Tyrant Daphnis</v>
      </c>
    </row>
    <row r="211" spans="1:3" x14ac:dyDescent="0.25">
      <c r="A211" t="str">
        <v>518</v>
      </c>
      <c r="B211">
        <f t="shared" si="3"/>
        <v>65</v>
      </c>
      <c r="C211" t="str">
        <v>Athens repulses the Boeotians from Plataea</v>
      </c>
    </row>
    <row r="212" spans="1:3" x14ac:dyDescent="0.25">
      <c r="A212" t="str">
        <v>517</v>
      </c>
      <c r="B212">
        <f t="shared" si="3"/>
        <v>65</v>
      </c>
      <c r="C212" t="str">
        <v>Sybaris is overthrown by Telys</v>
      </c>
    </row>
    <row r="213" spans="1:3" x14ac:dyDescent="0.25">
      <c r="A213" t="str">
        <v>516</v>
      </c>
      <c r="B213">
        <f t="shared" si="3"/>
        <v>66</v>
      </c>
      <c r="C213" t="str">
        <v>Miltiades II an Athenian Tyrant succeeds Stesagoras and reincorporates Abydos</v>
      </c>
    </row>
    <row r="214" spans="1:3" x14ac:dyDescent="0.25">
      <c r="A214" t="str">
        <v>516</v>
      </c>
      <c r="B214">
        <f t="shared" si="3"/>
        <v>66</v>
      </c>
      <c r="C214" t="str">
        <v>Cassaibile is annexed by Syracuse</v>
      </c>
    </row>
    <row r="215" spans="1:3" x14ac:dyDescent="0.25">
      <c r="A215" t="str">
        <v>515</v>
      </c>
      <c r="B215">
        <f t="shared" si="3"/>
        <v>66</v>
      </c>
      <c r="C215" t="str">
        <v>Molpagoras is succeeded by Histiaeos</v>
      </c>
    </row>
    <row r="216" spans="1:3" x14ac:dyDescent="0.25">
      <c r="A216" t="str">
        <v>515</v>
      </c>
      <c r="B216">
        <f t="shared" si="3"/>
        <v>66</v>
      </c>
      <c r="C216" t="str">
        <v>Hippias becomes sole ruler after the death of Hipparchus.</v>
      </c>
    </row>
    <row r="217" spans="1:3" x14ac:dyDescent="0.25">
      <c r="A217" t="str">
        <v>514</v>
      </c>
      <c r="B217">
        <f t="shared" si="3"/>
        <v>66</v>
      </c>
      <c r="C217" t="str">
        <v>Tenedos, Lesbos and Abydos is annexed by Persian Empire</v>
      </c>
    </row>
    <row r="218" spans="1:3" x14ac:dyDescent="0.25">
      <c r="A218" t="str">
        <v>513</v>
      </c>
      <c r="B218">
        <f t="shared" si="3"/>
        <v>66</v>
      </c>
      <c r="C218" t="str">
        <v>Miltiades II defects from Athens to Persia</v>
      </c>
    </row>
    <row r="219" spans="1:3" x14ac:dyDescent="0.25">
      <c r="A219" t="str">
        <v>513</v>
      </c>
      <c r="B219">
        <f t="shared" si="3"/>
        <v>66</v>
      </c>
      <c r="C219" t="str">
        <v>Myrcinos is founded by Ionians</v>
      </c>
    </row>
    <row r="220" spans="1:3" x14ac:dyDescent="0.25">
      <c r="A220" t="str">
        <v>513</v>
      </c>
      <c r="B220">
        <f t="shared" si="3"/>
        <v>66</v>
      </c>
      <c r="C220" t="str">
        <v>Persia annexes Thrace (Region)</v>
      </c>
    </row>
    <row r="221" spans="1:3" x14ac:dyDescent="0.25">
      <c r="A221" t="str">
        <v>513</v>
      </c>
      <c r="B221">
        <f t="shared" si="3"/>
        <v>66</v>
      </c>
      <c r="C221" t="str">
        <v>Cinyps, Libya, a failed Greek attempt to build a city under the leadership of Dorieus.[5]</v>
      </c>
    </row>
    <row r="222" spans="1:3" x14ac:dyDescent="0.25">
      <c r="A222" t="str">
        <v>512</v>
      </c>
      <c r="B222">
        <f t="shared" si="3"/>
        <v>67</v>
      </c>
      <c r="C222" t="str">
        <v>Antandrus is annexed by Persian Empire</v>
      </c>
    </row>
    <row r="223" spans="1:3" x14ac:dyDescent="0.25">
      <c r="A223" t="str">
        <v>512</v>
      </c>
      <c r="B223">
        <f t="shared" si="3"/>
        <v>67</v>
      </c>
      <c r="C223" t="str">
        <v>Persian vassalization of Naxos</v>
      </c>
    </row>
    <row r="224" spans="1:3" x14ac:dyDescent="0.25">
      <c r="A224" t="str">
        <v>511</v>
      </c>
      <c r="B224">
        <f t="shared" si="3"/>
        <v>67</v>
      </c>
      <c r="C224" t="str">
        <v>Piraeus is founded and annexed by Athens</v>
      </c>
    </row>
    <row r="225" spans="1:3" x14ac:dyDescent="0.25">
      <c r="A225" t="str">
        <v>511</v>
      </c>
      <c r="B225">
        <f t="shared" si="3"/>
        <v>67</v>
      </c>
      <c r="C225" t="str">
        <v>Thracian Chernessos is annexed by Persian Empire</v>
      </c>
    </row>
    <row r="226" spans="1:3" x14ac:dyDescent="0.25">
      <c r="A226" t="str">
        <v>510</v>
      </c>
      <c r="B226">
        <f t="shared" si="3"/>
        <v>67</v>
      </c>
      <c r="C226" t="str">
        <v>Kroton annexes Sybaris and overthrows Telys</v>
      </c>
    </row>
    <row r="227" spans="1:3" x14ac:dyDescent="0.25">
      <c r="A227" t="str">
        <v>510</v>
      </c>
      <c r="B227">
        <f t="shared" si="3"/>
        <v>67</v>
      </c>
      <c r="C227" t="str">
        <v>Pythagoras establishes his own school.</v>
      </c>
    </row>
    <row r="228" spans="1:3" x14ac:dyDescent="0.25">
      <c r="A228" t="str">
        <v>510</v>
      </c>
      <c r="B228">
        <f t="shared" si="3"/>
        <v>67</v>
      </c>
      <c r="C228" t="str">
        <v>Peithagoras is overthrown by Euryleon</v>
      </c>
    </row>
    <row r="229" spans="1:3" x14ac:dyDescent="0.25">
      <c r="A229" t="str">
        <v>510</v>
      </c>
      <c r="B229">
        <f t="shared" si="3"/>
        <v>67</v>
      </c>
      <c r="C229" t="str">
        <v>Minoa is renamed Heraclea Minoa</v>
      </c>
    </row>
    <row r="230" spans="1:3" x14ac:dyDescent="0.25">
      <c r="A230" t="str">
        <v>510</v>
      </c>
      <c r="B230">
        <f t="shared" si="3"/>
        <v>67</v>
      </c>
      <c r="C230" t="str">
        <v>Cinyps is annexed by Carthage</v>
      </c>
    </row>
    <row r="231" spans="1:3" x14ac:dyDescent="0.25">
      <c r="A231" t="str">
        <v>508</v>
      </c>
      <c r="B231">
        <f t="shared" si="3"/>
        <v>68</v>
      </c>
      <c r="C231" t="str">
        <v>Andros and Naxos are annexed by Persian Empire</v>
      </c>
    </row>
    <row r="232" spans="1:3" x14ac:dyDescent="0.25">
      <c r="A232" t="str">
        <v>508</v>
      </c>
      <c r="B232">
        <f t="shared" si="3"/>
        <v>68</v>
      </c>
      <c r="C232" t="str">
        <v>Hippias is forced to leave Athens.</v>
      </c>
    </row>
    <row r="233" spans="1:3" x14ac:dyDescent="0.25">
      <c r="A233" t="str">
        <v>507</v>
      </c>
      <c r="B233">
        <f t="shared" si="3"/>
        <v>68</v>
      </c>
      <c r="C233" t="str">
        <v>Plataea is sieged by Boeotian League</v>
      </c>
    </row>
    <row r="234" spans="1:3" x14ac:dyDescent="0.25">
      <c r="A234" t="str">
        <v>507</v>
      </c>
      <c r="B234">
        <f t="shared" si="3"/>
        <v>68</v>
      </c>
      <c r="C234" t="str">
        <v>Cleisthenes, Greek reformer, takes power, increases democracy.</v>
      </c>
    </row>
    <row r="235" spans="1:3" x14ac:dyDescent="0.25">
      <c r="A235" t="str">
        <v>506</v>
      </c>
      <c r="B235">
        <f t="shared" si="3"/>
        <v>68</v>
      </c>
      <c r="C235" t="str">
        <v>Boeotian League is repulsed from Plataea by Athens</v>
      </c>
    </row>
    <row r="236" spans="1:3" x14ac:dyDescent="0.25">
      <c r="A236" t="str">
        <v>506</v>
      </c>
      <c r="B236">
        <f t="shared" si="3"/>
        <v>68</v>
      </c>
      <c r="C236" t="str">
        <v>Cumae is overthrown by Aristodemus</v>
      </c>
    </row>
    <row r="237" spans="1:3" x14ac:dyDescent="0.25">
      <c r="A237" t="str">
        <v>506</v>
      </c>
      <c r="B237">
        <f t="shared" si="3"/>
        <v>68</v>
      </c>
      <c r="C237" t="str">
        <v>Alcamenes is overthrown by Alcandros</v>
      </c>
    </row>
    <row r="238" spans="1:3" x14ac:dyDescent="0.25">
      <c r="A238" t="str">
        <v>506</v>
      </c>
      <c r="B238">
        <f t="shared" si="3"/>
        <v>68</v>
      </c>
      <c r="C238" t="str">
        <v>The Levantine Plain is conquered by Athens and becomes a Cleurchy</v>
      </c>
    </row>
    <row r="239" spans="1:3" x14ac:dyDescent="0.25">
      <c r="A239" t="str">
        <v>505</v>
      </c>
      <c r="B239">
        <f t="shared" si="3"/>
        <v>68</v>
      </c>
      <c r="C239" t="str">
        <v>Hegesistratos of Sigeion dies</v>
      </c>
    </row>
    <row r="240" spans="1:3" x14ac:dyDescent="0.25">
      <c r="A240" t="str">
        <v>505</v>
      </c>
      <c r="B240">
        <f t="shared" si="3"/>
        <v>68</v>
      </c>
      <c r="C240" t="str">
        <v>Cleander overthrows Gela</v>
      </c>
    </row>
    <row r="241" spans="1:3" x14ac:dyDescent="0.25">
      <c r="A241" t="str">
        <v>504</v>
      </c>
      <c r="B241">
        <f t="shared" si="3"/>
        <v>69</v>
      </c>
      <c r="C241" t="str">
        <v>Cleinias overthrows Croton</v>
      </c>
    </row>
    <row r="242" spans="1:3" x14ac:dyDescent="0.25">
      <c r="A242" t="str">
        <v>504</v>
      </c>
      <c r="B242">
        <f t="shared" si="3"/>
        <v>69</v>
      </c>
      <c r="C242" t="str">
        <v>Taras defeats the Iapygians</v>
      </c>
    </row>
    <row r="243" spans="1:3" x14ac:dyDescent="0.25">
      <c r="A243" t="str">
        <v>503</v>
      </c>
      <c r="B243">
        <f t="shared" si="3"/>
        <v>69</v>
      </c>
      <c r="C243" t="str">
        <v>Naxos declares independence from the Persian Empire</v>
      </c>
    </row>
    <row r="244" spans="1:3" x14ac:dyDescent="0.25">
      <c r="A244" t="str">
        <v>502</v>
      </c>
      <c r="B244">
        <f t="shared" si="3"/>
        <v>69</v>
      </c>
      <c r="C244" t="str">
        <v>Euryleon is overthrown by Selinus</v>
      </c>
    </row>
    <row r="245" spans="1:3" x14ac:dyDescent="0.25">
      <c r="A245" t="str">
        <v>500</v>
      </c>
      <c r="B245">
        <f t="shared" si="3"/>
        <v>70</v>
      </c>
      <c r="C245" t="str">
        <v>Pythagoras dies in Croton, Italy</v>
      </c>
    </row>
    <row r="246" spans="1:3" x14ac:dyDescent="0.25">
      <c r="A246" t="str">
        <v>500</v>
      </c>
      <c r="B246">
        <f t="shared" si="3"/>
        <v>70</v>
      </c>
      <c r="C246" t="str">
        <v>Heraclea Minoa is sacked by Carthage</v>
      </c>
    </row>
    <row r="247" spans="1:3" x14ac:dyDescent="0.25">
      <c r="A247" t="str">
        <v>500</v>
      </c>
      <c r="B247">
        <f t="shared" si="3"/>
        <v>70</v>
      </c>
      <c r="C247" t="str">
        <v>Morgantina and Centuripe are hellenized and Licodia is founded by Leontini</v>
      </c>
    </row>
    <row r="248" spans="1:3" x14ac:dyDescent="0.25">
      <c r="A248" t="str">
        <v>499</v>
      </c>
      <c r="B248">
        <f t="shared" si="3"/>
        <v>70</v>
      </c>
      <c r="C248" t="str">
        <v>Miletus Siege of Naxos (Naxan Victory)</v>
      </c>
    </row>
    <row r="249" spans="1:3" x14ac:dyDescent="0.25">
      <c r="A249" t="str">
        <v>499</v>
      </c>
      <c r="B249">
        <f t="shared" si="3"/>
        <v>70</v>
      </c>
      <c r="C249" t="str">
        <v>Independence of Paros</v>
      </c>
    </row>
    <row r="250" spans="1:3" x14ac:dyDescent="0.25">
      <c r="A250" t="str">
        <v>499</v>
      </c>
      <c r="B250">
        <f t="shared" si="3"/>
        <v>70</v>
      </c>
      <c r="C250" t="str">
        <v>Alcandros is overthrown by Akragas</v>
      </c>
    </row>
    <row r="251" spans="1:3" x14ac:dyDescent="0.25">
      <c r="A251" t="str">
        <v>499</v>
      </c>
      <c r="B251">
        <f t="shared" si="3"/>
        <v>70</v>
      </c>
      <c r="C251" t="str">
        <v>Ionian Revolt starts</v>
      </c>
    </row>
    <row r="252" spans="1:3" x14ac:dyDescent="0.25">
      <c r="A252" t="str">
        <v>499</v>
      </c>
      <c r="B252">
        <f t="shared" si="3"/>
        <v>70</v>
      </c>
      <c r="C252" t="str">
        <v>Éphesos, Klazomenai, Mílētos, Samos, Myus, Chios, Samos, Mytilene, Mylasa, Termera, Kyme and Priene declare independence from Persian Empire</v>
      </c>
    </row>
    <row r="253" spans="1:3" x14ac:dyDescent="0.25">
      <c r="A253" t="str">
        <v>498</v>
      </c>
      <c r="B253">
        <f t="shared" si="3"/>
        <v>70</v>
      </c>
      <c r="C253" t="str">
        <v>Cyprus (Except Amathos), Caria, Paesos, Abydos, Cios, Percote, Lampsakos, Myrcinos, Tenedos, Dardanos, and Byzantium declare independence from Persian Empire</v>
      </c>
    </row>
    <row r="254" spans="1:3" x14ac:dyDescent="0.25">
      <c r="A254" t="str">
        <v>498</v>
      </c>
      <c r="B254">
        <f t="shared" si="3"/>
        <v>70</v>
      </c>
      <c r="C254" t="str">
        <v>Amathos is sieged by Cyprus</v>
      </c>
    </row>
    <row r="255" spans="1:3" x14ac:dyDescent="0.25">
      <c r="A255" t="str">
        <v>498</v>
      </c>
      <c r="B255">
        <f t="shared" si="3"/>
        <v>70</v>
      </c>
      <c r="C255" t="str">
        <v>Cleander is overthrown by Hippocrates</v>
      </c>
    </row>
    <row r="256" spans="1:3" x14ac:dyDescent="0.25">
      <c r="A256" t="str">
        <v>498</v>
      </c>
      <c r="B256">
        <f t="shared" si="3"/>
        <v>70</v>
      </c>
      <c r="C256" t="str">
        <v>Hippocrates vassalized Leontini and puts Aenesidemus as tyrant</v>
      </c>
    </row>
    <row r="257" spans="1:3" x14ac:dyDescent="0.25">
      <c r="A257" t="str">
        <v>498</v>
      </c>
      <c r="B257">
        <f t="shared" si="3"/>
        <v>70</v>
      </c>
      <c r="C257" t="str">
        <v>Licodia is annexed by Syracuse</v>
      </c>
    </row>
    <row r="258" spans="1:3" x14ac:dyDescent="0.25">
      <c r="A258" t="str">
        <v>497</v>
      </c>
      <c r="B258">
        <f t="shared" si="3"/>
        <v>70</v>
      </c>
      <c r="C258" t="str">
        <v>Eion is sieged by Athens</v>
      </c>
    </row>
    <row r="259" spans="1:3" x14ac:dyDescent="0.25">
      <c r="A259" t="str">
        <v>497</v>
      </c>
      <c r="B259">
        <f t="shared" ref="B259:B322" si="4">ROUNDDOWN((-A259+780)/4,0)</f>
        <v>70</v>
      </c>
      <c r="C259" t="str">
        <v>Dardanos, Myrcinos, Abydos, Kyme, Klazomenai, Percote, Lampsakos, Cyprus, Cios and Paesos are reannexed by Persian Empire</v>
      </c>
    </row>
    <row r="260" spans="1:3" x14ac:dyDescent="0.25">
      <c r="A260" t="str">
        <v>497</v>
      </c>
      <c r="B260">
        <f t="shared" si="4"/>
        <v>70</v>
      </c>
      <c r="C260" t="str">
        <v>Catania is vassalized by Hippocrates and Deinmenes is put in charge as tyrant</v>
      </c>
    </row>
    <row r="261" spans="1:3" x14ac:dyDescent="0.25">
      <c r="A261" t="str">
        <v>497</v>
      </c>
      <c r="B261">
        <f t="shared" si="4"/>
        <v>70</v>
      </c>
      <c r="C261" t="str">
        <v>Persian Empire occupies all Carian land north of Pedasos (Carian)</v>
      </c>
    </row>
    <row r="262" spans="1:3" x14ac:dyDescent="0.25">
      <c r="A262" t="str">
        <v>496</v>
      </c>
      <c r="B262">
        <f t="shared" si="4"/>
        <v>71</v>
      </c>
      <c r="C262" t="str">
        <v>Byzantium is overthrown by Histiaeos</v>
      </c>
    </row>
    <row r="263" spans="1:3" x14ac:dyDescent="0.25">
      <c r="A263" t="str">
        <v>496</v>
      </c>
      <c r="B263">
        <f t="shared" si="4"/>
        <v>71</v>
      </c>
      <c r="C263" t="str">
        <v>Myrcinos is reannexed by the Persian Empire</v>
      </c>
    </row>
    <row r="264" spans="1:3" x14ac:dyDescent="0.25">
      <c r="A264" t="str">
        <v>496</v>
      </c>
      <c r="B264">
        <f t="shared" si="4"/>
        <v>71</v>
      </c>
      <c r="C264" t="str">
        <v>Athenian Tyrant Miltiades II annexes Thracian Chernessos</v>
      </c>
    </row>
    <row r="265" spans="1:3" x14ac:dyDescent="0.25">
      <c r="A265" t="str">
        <v>496</v>
      </c>
      <c r="B265">
        <f t="shared" si="4"/>
        <v>71</v>
      </c>
      <c r="C265" t="str">
        <v>Naxos is vassalized by Hippocrates</v>
      </c>
    </row>
    <row r="266" spans="1:3" x14ac:dyDescent="0.25">
      <c r="A266" t="str">
        <v>495</v>
      </c>
      <c r="B266">
        <f t="shared" si="4"/>
        <v>71</v>
      </c>
      <c r="C266" t="str">
        <v>Cleinias dies</v>
      </c>
    </row>
    <row r="267" spans="1:3" x14ac:dyDescent="0.25">
      <c r="A267" t="str">
        <v>494</v>
      </c>
      <c r="B267">
        <f t="shared" si="4"/>
        <v>71</v>
      </c>
      <c r="C267" t="str">
        <v>Rhegium is overthrown by Anaxilas</v>
      </c>
    </row>
    <row r="268" spans="1:3" x14ac:dyDescent="0.25">
      <c r="A268" t="str">
        <v>494</v>
      </c>
      <c r="B268">
        <f t="shared" si="4"/>
        <v>71</v>
      </c>
      <c r="C268" t="str">
        <v>Zancle is vassalized by Hippocrates and Scythes put in charge</v>
      </c>
    </row>
    <row r="269" spans="1:3" x14ac:dyDescent="0.25">
      <c r="A269" t="str">
        <v>494</v>
      </c>
      <c r="B269">
        <f t="shared" si="4"/>
        <v>71</v>
      </c>
      <c r="C269" t="str">
        <v>Priene, Samos and Miletus are annexed by Persian Empire</v>
      </c>
    </row>
    <row r="270" spans="1:3" x14ac:dyDescent="0.25">
      <c r="A270" t="str">
        <v>493</v>
      </c>
      <c r="B270">
        <f t="shared" si="4"/>
        <v>71</v>
      </c>
      <c r="C270" t="str">
        <v>Byzantium sieges Thasus</v>
      </c>
    </row>
    <row r="271" spans="1:3" x14ac:dyDescent="0.25">
      <c r="A271" t="str">
        <v>493</v>
      </c>
      <c r="B271">
        <f t="shared" si="4"/>
        <v>71</v>
      </c>
      <c r="C271" t="str">
        <v>Ionian revolt crushed</v>
      </c>
    </row>
    <row r="272" spans="1:3" x14ac:dyDescent="0.25">
      <c r="A272" t="str">
        <v>493</v>
      </c>
      <c r="B272">
        <f t="shared" si="4"/>
        <v>71</v>
      </c>
      <c r="C272" t="str">
        <v>Zancle is settled by Samian refugees and renamed Messene</v>
      </c>
    </row>
    <row r="273" spans="1:3" x14ac:dyDescent="0.25">
      <c r="A273" t="str">
        <v>493</v>
      </c>
      <c r="B273">
        <f t="shared" si="4"/>
        <v>71</v>
      </c>
      <c r="C273" t="str">
        <v>Zancle is conquered by Rhegion</v>
      </c>
    </row>
    <row r="274" spans="1:3" x14ac:dyDescent="0.25">
      <c r="A274" t="str">
        <v>492</v>
      </c>
      <c r="B274">
        <f t="shared" si="4"/>
        <v>72</v>
      </c>
      <c r="C274" t="str">
        <v>Kamarina (now rebuilt) and Ergezio [it] are vassalized by Hippocrates</v>
      </c>
    </row>
    <row r="275" spans="1:3" x14ac:dyDescent="0.25">
      <c r="A275" t="str">
        <v>492</v>
      </c>
      <c r="B275">
        <f t="shared" si="4"/>
        <v>72</v>
      </c>
      <c r="C275" t="str">
        <v>Abdera and Thracian Chernessos are annexed by the Persian Empire</v>
      </c>
    </row>
    <row r="276" spans="1:3" x14ac:dyDescent="0.25">
      <c r="A276" t="str">
        <v>491</v>
      </c>
      <c r="B276">
        <f t="shared" si="4"/>
        <v>72</v>
      </c>
      <c r="C276" t="str">
        <v>Hippocrates is overthrown by Gelon</v>
      </c>
    </row>
    <row r="277" spans="1:3" x14ac:dyDescent="0.25">
      <c r="A277" t="str">
        <v>491</v>
      </c>
      <c r="B277">
        <f t="shared" si="4"/>
        <v>72</v>
      </c>
      <c r="C277" t="str">
        <v>Fort Scyllaeum is founded by Rhegion</v>
      </c>
    </row>
    <row r="278" spans="1:3" x14ac:dyDescent="0.25">
      <c r="A278" t="str">
        <v>490</v>
      </c>
      <c r="B278">
        <f t="shared" si="4"/>
        <v>72</v>
      </c>
      <c r="C278" t="str">
        <v>Aristodemus dies</v>
      </c>
    </row>
    <row r="279" spans="1:3" x14ac:dyDescent="0.25">
      <c r="A279" t="str">
        <v>490</v>
      </c>
      <c r="B279">
        <f t="shared" si="4"/>
        <v>72</v>
      </c>
      <c r="C279" t="str">
        <v>Persian conquest of Rhodes</v>
      </c>
    </row>
    <row r="280" spans="1:3" x14ac:dyDescent="0.25">
      <c r="A280" t="str">
        <v>490</v>
      </c>
      <c r="B280">
        <f t="shared" si="4"/>
        <v>72</v>
      </c>
      <c r="C280" t="str">
        <v>Persian Siege of Naxos (Naxan Victory)</v>
      </c>
    </row>
    <row r="281" spans="1:3" x14ac:dyDescent="0.25">
      <c r="A281" t="str">
        <v>490</v>
      </c>
      <c r="B281">
        <f t="shared" si="4"/>
        <v>72</v>
      </c>
      <c r="C281" t="str">
        <v>Persian conquest of Paros</v>
      </c>
    </row>
    <row r="282" spans="1:3" x14ac:dyDescent="0.25">
      <c r="A282" t="str">
        <v>490</v>
      </c>
      <c r="B282">
        <f t="shared" si="4"/>
        <v>72</v>
      </c>
      <c r="C282" t="str">
        <v>Persian sacking of Eretria</v>
      </c>
    </row>
    <row r="283" spans="1:3" x14ac:dyDescent="0.25">
      <c r="A283" t="str">
        <v>490</v>
      </c>
      <c r="B283">
        <f t="shared" si="4"/>
        <v>72</v>
      </c>
      <c r="C283" t="str">
        <v>Themistocles and Miltiades, Athenians, defeat Darius at Marathon, Phidippides runs with news.</v>
      </c>
    </row>
    <row r="284" spans="1:3" x14ac:dyDescent="0.25">
      <c r="A284" t="str">
        <v>490</v>
      </c>
      <c r="B284">
        <f t="shared" si="4"/>
        <v>72</v>
      </c>
      <c r="C284" t="str">
        <v>Taras defeats the Iapygians in battle</v>
      </c>
    </row>
    <row r="285" spans="1:3" x14ac:dyDescent="0.25">
      <c r="A285" t="str">
        <v>488</v>
      </c>
      <c r="B285">
        <f t="shared" si="4"/>
        <v>73</v>
      </c>
      <c r="C285" t="str">
        <v>Akragas is overthrown by Theron</v>
      </c>
    </row>
    <row r="286" spans="1:3" x14ac:dyDescent="0.25">
      <c r="A286" t="str">
        <v>486</v>
      </c>
      <c r="B286">
        <f t="shared" si="4"/>
        <v>73</v>
      </c>
      <c r="C286" t="str">
        <v>Himera is overthrown by Terillus</v>
      </c>
    </row>
    <row r="287" spans="1:3" x14ac:dyDescent="0.25">
      <c r="A287" t="str">
        <v>485</v>
      </c>
      <c r="B287">
        <f t="shared" si="4"/>
        <v>73</v>
      </c>
      <c r="C287" t="str">
        <v>Gelon annexes Syracuse (Except Kamarina and Licodia), Gela is given to Hieron</v>
      </c>
    </row>
    <row r="288" spans="1:3" x14ac:dyDescent="0.25">
      <c r="A288" t="str">
        <v>484</v>
      </c>
      <c r="B288">
        <f t="shared" si="4"/>
        <v>74</v>
      </c>
      <c r="C288" t="str">
        <v>Kamarina is destroyed by Gelon</v>
      </c>
    </row>
    <row r="289" spans="1:3" x14ac:dyDescent="0.25">
      <c r="A289" t="str">
        <v>484</v>
      </c>
      <c r="B289">
        <f t="shared" si="4"/>
        <v>74</v>
      </c>
      <c r="C289" t="str">
        <v>Aeschylus, Athenian playwright wins his first victory at the City Dionysia.</v>
      </c>
    </row>
    <row r="290" spans="1:3" x14ac:dyDescent="0.25">
      <c r="A290" t="str">
        <v>483</v>
      </c>
      <c r="B290">
        <f t="shared" si="4"/>
        <v>74</v>
      </c>
      <c r="C290" t="str">
        <v>Megara Hyblaea and Licodia are destroyed by Gelon</v>
      </c>
    </row>
    <row r="291" spans="1:3" x14ac:dyDescent="0.25">
      <c r="A291" t="str">
        <v>483</v>
      </c>
      <c r="B291">
        <f t="shared" si="4"/>
        <v>74</v>
      </c>
      <c r="C291" t="str">
        <v>Theron puts his son Thrasydaeus in charge of Himera as his vassal</v>
      </c>
    </row>
    <row r="292" spans="1:3" x14ac:dyDescent="0.25">
      <c r="A292" t="str">
        <v>481</v>
      </c>
      <c r="B292">
        <f t="shared" si="4"/>
        <v>74</v>
      </c>
      <c r="C292" t="str">
        <v>Andros, Aegina and Akanthus among many other Greek Poleis declare allegiance to Persia</v>
      </c>
    </row>
    <row r="293" spans="1:3" x14ac:dyDescent="0.25">
      <c r="A293" t="str">
        <v>481</v>
      </c>
      <c r="B293">
        <f t="shared" si="4"/>
        <v>74</v>
      </c>
      <c r="C293" t="str">
        <v>The Naxos, Milos, Sparta, Athens, Korinth, Kythnos and many other Greek Poleis form the Hellenic League to fight against the Persian Empire</v>
      </c>
    </row>
    <row r="294" spans="1:3" x14ac:dyDescent="0.25">
      <c r="A294" t="str">
        <v>480</v>
      </c>
      <c r="B294">
        <f t="shared" si="4"/>
        <v>75</v>
      </c>
      <c r="C294" t="str">
        <v>Aegina and Andros are impressed into the Hellenic League</v>
      </c>
    </row>
    <row r="295" spans="1:3" x14ac:dyDescent="0.25">
      <c r="A295" t="str">
        <v>480</v>
      </c>
      <c r="B295">
        <f t="shared" si="4"/>
        <v>75</v>
      </c>
      <c r="C295" t="str">
        <v>Emporion ousts Carthaginian influences</v>
      </c>
    </row>
    <row r="296" spans="1:3" x14ac:dyDescent="0.25">
      <c r="A296" t="str">
        <v>480</v>
      </c>
      <c r="B296">
        <f t="shared" si="4"/>
        <v>75</v>
      </c>
      <c r="C296" t="str">
        <v>Leonidas, Spartan, sacrifices 300 Spartan soldiers at the Battle of Thermopylae so main force can escape; Xerxes son of Darius is commanding the Persians.</v>
      </c>
    </row>
    <row r="297" spans="1:3" x14ac:dyDescent="0.25">
      <c r="A297" t="str">
        <v>480</v>
      </c>
      <c r="B297">
        <f t="shared" si="4"/>
        <v>75</v>
      </c>
      <c r="C297" t="str">
        <v>Croton, Leucas and Corcyra joins the Hellenic League</v>
      </c>
    </row>
    <row r="298" spans="1:3" x14ac:dyDescent="0.25">
      <c r="A298" t="str">
        <v>480</v>
      </c>
      <c r="B298">
        <f t="shared" si="4"/>
        <v>75</v>
      </c>
      <c r="C298" t="str">
        <v>Simultaneous with Thermopylae, the Greeks and Persians fight to a draw in the naval Battle of Artemisium.</v>
      </c>
    </row>
    <row r="299" spans="1:3" x14ac:dyDescent="0.25">
      <c r="A299" t="str">
        <v>480</v>
      </c>
      <c r="B299">
        <f t="shared" si="4"/>
        <v>75</v>
      </c>
      <c r="C299" t="str">
        <v>Boeotia, Attica and Phocis are occupied by Persia</v>
      </c>
    </row>
    <row r="300" spans="1:3" x14ac:dyDescent="0.25">
      <c r="A300" t="str">
        <v>480</v>
      </c>
      <c r="B300">
        <f t="shared" si="4"/>
        <v>75</v>
      </c>
      <c r="C300" t="str">
        <v>Battle of Salamis: Themistocles, Athenian general, lures Persians into Bay of Salamis, Xerxes loses and goes home, leaves behind Mardonius.</v>
      </c>
    </row>
    <row r="301" spans="1:3" x14ac:dyDescent="0.25">
      <c r="A301" t="str">
        <v>480</v>
      </c>
      <c r="B301">
        <f t="shared" si="4"/>
        <v>75</v>
      </c>
      <c r="C301" t="str">
        <v>Possibly simultaneous with the Battle of Salamis, Battle of Himera between Carthage and Akragas (Theron)-Syracuse (Gelon)-Himera (Thrasydaeus)</v>
      </c>
    </row>
    <row r="302" spans="1:3" x14ac:dyDescent="0.25">
      <c r="A302" t="str">
        <v>479</v>
      </c>
      <c r="B302">
        <f t="shared" si="4"/>
        <v>75</v>
      </c>
      <c r="C302" t="str">
        <v>Pausanias, Greek general routs Mardonius at the Battle of Plataea.</v>
      </c>
    </row>
    <row r="303" spans="1:3" x14ac:dyDescent="0.25">
      <c r="A303" t="str">
        <v>479</v>
      </c>
      <c r="B303">
        <f t="shared" si="4"/>
        <v>75</v>
      </c>
      <c r="C303" t="str">
        <v>Battle of Mycale</v>
      </c>
    </row>
    <row r="304" spans="1:3" x14ac:dyDescent="0.25">
      <c r="A304" t="str">
        <v>479</v>
      </c>
      <c r="B304">
        <f t="shared" si="4"/>
        <v>75</v>
      </c>
      <c r="C304" t="str">
        <v>Rhodes, Samos, Kos and many Greek cities in Persia begin to declare independence</v>
      </c>
    </row>
    <row r="305" spans="1:3" x14ac:dyDescent="0.25">
      <c r="A305" t="str">
        <v>479</v>
      </c>
      <c r="B305">
        <f t="shared" si="4"/>
        <v>75</v>
      </c>
      <c r="C305" t="str">
        <v>Paros is vassalized by Athens</v>
      </c>
    </row>
    <row r="306" spans="1:3" x14ac:dyDescent="0.25">
      <c r="A306" t="str">
        <v>479</v>
      </c>
      <c r="B306">
        <f t="shared" si="4"/>
        <v>75</v>
      </c>
      <c r="C306" t="str">
        <v>Athens annexes Tenedos</v>
      </c>
    </row>
    <row r="307" spans="1:3" x14ac:dyDescent="0.25">
      <c r="A307" t="str">
        <v>479</v>
      </c>
      <c r="B307">
        <f t="shared" si="4"/>
        <v>75</v>
      </c>
      <c r="C307" t="str">
        <v>Sestos is besieged by Athens</v>
      </c>
    </row>
    <row r="308" spans="1:3" x14ac:dyDescent="0.25">
      <c r="A308" t="str">
        <v>479</v>
      </c>
      <c r="B308">
        <f t="shared" si="4"/>
        <v>75</v>
      </c>
      <c r="C308" t="str">
        <v>Boeotian League is dissolved by Hellenic League</v>
      </c>
    </row>
    <row r="309" spans="1:3" x14ac:dyDescent="0.25">
      <c r="A309" t="str">
        <v>479</v>
      </c>
      <c r="B309">
        <f t="shared" si="4"/>
        <v>75</v>
      </c>
      <c r="C309" t="str">
        <v>Sicel Ducetius overthrows Miniu</v>
      </c>
    </row>
    <row r="310" spans="1:3" x14ac:dyDescent="0.25">
      <c r="A310" t="str">
        <v>478</v>
      </c>
      <c r="B310">
        <f t="shared" si="4"/>
        <v>75</v>
      </c>
      <c r="C310" t="str">
        <v>Byzantium is besieged by Athens</v>
      </c>
    </row>
    <row r="311" spans="1:3" x14ac:dyDescent="0.25">
      <c r="A311" t="str">
        <v>478</v>
      </c>
      <c r="B311">
        <f t="shared" si="4"/>
        <v>75</v>
      </c>
      <c r="C311" t="str">
        <v>Delian League is founded by Athens and is soon joined by Ionia, Delos, Kos, Euboea, Tilos, Rhodes, Karpathos, Athenai, Paros, Troezen, Sifnos, Doris, Aeolis, Andros, Aenea, Akanthos, Samos, Chalcis, Eretria, Chios, Methymna, Chalkidiki, Mutilḗnē, Sigeion, Éphesos and many others</v>
      </c>
    </row>
    <row r="312" spans="1:3" x14ac:dyDescent="0.25">
      <c r="A312" t="str">
        <v>478</v>
      </c>
      <c r="B312">
        <f t="shared" si="4"/>
        <v>75</v>
      </c>
      <c r="C312" t="str">
        <v>Gelon dies and is succeeded by Hieron, Polyzelos is put in control of Gela</v>
      </c>
    </row>
    <row r="313" spans="1:3" x14ac:dyDescent="0.25">
      <c r="A313" t="str">
        <v>477</v>
      </c>
      <c r="B313">
        <f t="shared" si="4"/>
        <v>75</v>
      </c>
      <c r="C313" t="str">
        <v>The Persian Empire abandons Europe except Doriskus and Eion</v>
      </c>
    </row>
    <row r="314" spans="1:3" x14ac:dyDescent="0.25">
      <c r="A314" t="str">
        <v>477</v>
      </c>
      <c r="B314">
        <f t="shared" si="4"/>
        <v>75</v>
      </c>
      <c r="C314" t="str">
        <v>Chalcedon, Byzantium, Carystus, Ainos, Perinthos and others join the Delian League</v>
      </c>
    </row>
    <row r="315" spans="1:3" x14ac:dyDescent="0.25">
      <c r="A315" t="str">
        <v>477</v>
      </c>
      <c r="B315">
        <f t="shared" si="4"/>
        <v>75</v>
      </c>
      <c r="C315" t="str">
        <v>Andros is turned into an Athenian cleurchy</v>
      </c>
    </row>
    <row r="316" spans="1:3" x14ac:dyDescent="0.25">
      <c r="A316" t="str">
        <v>476</v>
      </c>
      <c r="B316">
        <f t="shared" si="4"/>
        <v>76</v>
      </c>
      <c r="C316" t="str">
        <v>Micythus becomes Tyrant of Rhegion after Anaxilas' death</v>
      </c>
    </row>
    <row r="317" spans="1:3" x14ac:dyDescent="0.25">
      <c r="A317" t="str">
        <v>476</v>
      </c>
      <c r="B317">
        <f t="shared" si="4"/>
        <v>76</v>
      </c>
      <c r="C317" t="str">
        <v>Catania is split between Hieron and Ducetius, Catania is renamed Aetna, settled by Dorians and ruled by the Tyrant Deinmenes II</v>
      </c>
    </row>
    <row r="318" spans="1:3" x14ac:dyDescent="0.25">
      <c r="A318" t="str">
        <v>476</v>
      </c>
      <c r="B318">
        <f t="shared" si="4"/>
        <v>76</v>
      </c>
      <c r="C318" t="str">
        <v>Taras allies with Rhegion to protect themselves from the Iapygians, but later lose to them in battle</v>
      </c>
    </row>
    <row r="319" spans="1:3" x14ac:dyDescent="0.25">
      <c r="A319" t="str">
        <v>476</v>
      </c>
      <c r="B319">
        <f t="shared" si="4"/>
        <v>76</v>
      </c>
      <c r="C319" t="str">
        <v>Himera is settled by Doric colonists</v>
      </c>
    </row>
    <row r="320" spans="1:3" x14ac:dyDescent="0.25">
      <c r="A320" t="str">
        <v>476</v>
      </c>
      <c r="B320">
        <f t="shared" si="4"/>
        <v>76</v>
      </c>
      <c r="C320" t="str">
        <v>Sybaris declares independence from Kroton</v>
      </c>
    </row>
    <row r="321" spans="1:3" x14ac:dyDescent="0.25">
      <c r="A321" t="str">
        <v>476</v>
      </c>
      <c r="B321">
        <f t="shared" si="4"/>
        <v>76</v>
      </c>
      <c r="C321" t="str">
        <v>Cimon elected general each year --&gt;</v>
      </c>
    </row>
    <row r="322" spans="1:3" x14ac:dyDescent="0.25">
      <c r="A322" t="str">
        <v>475</v>
      </c>
      <c r="B322">
        <f t="shared" si="4"/>
        <v>76</v>
      </c>
      <c r="C322" t="str">
        <v>Sybaris is annexed by Kroton</v>
      </c>
    </row>
    <row r="323" spans="1:3" x14ac:dyDescent="0.25">
      <c r="A323" t="str">
        <v>475</v>
      </c>
      <c r="B323">
        <f t="shared" ref="B323:B386" si="5">ROUNDDOWN((-A323+780)/4,0)</f>
        <v>76</v>
      </c>
      <c r="C323" t="str">
        <v>Abdera and Eion join the Delian League</v>
      </c>
    </row>
    <row r="324" spans="1:3" x14ac:dyDescent="0.25">
      <c r="A324" t="str">
        <v>475</v>
      </c>
      <c r="B324">
        <f t="shared" si="5"/>
        <v>76</v>
      </c>
      <c r="C324" t="str">
        <v>Skyros is annexed by Athens</v>
      </c>
    </row>
    <row r="325" spans="1:3" x14ac:dyDescent="0.25">
      <c r="A325" t="str">
        <v>474</v>
      </c>
      <c r="B325">
        <f t="shared" si="5"/>
        <v>76</v>
      </c>
      <c r="C325" t="str">
        <v>Battle of Cumae</v>
      </c>
    </row>
    <row r="326" spans="1:3" x14ac:dyDescent="0.25">
      <c r="A326" t="str">
        <v>474</v>
      </c>
      <c r="B326">
        <f t="shared" si="5"/>
        <v>76</v>
      </c>
      <c r="C326" t="str">
        <v>Naxos joins the Delian League</v>
      </c>
    </row>
    <row r="327" spans="1:3" x14ac:dyDescent="0.25">
      <c r="A327" t="str">
        <v>474</v>
      </c>
      <c r="B327">
        <f t="shared" si="5"/>
        <v>76</v>
      </c>
      <c r="C327" t="str">
        <v>Hieron occupies the Parthenopean Islands</v>
      </c>
    </row>
    <row r="328" spans="1:3" x14ac:dyDescent="0.25">
      <c r="A328" t="str">
        <v>474</v>
      </c>
      <c r="B328">
        <f t="shared" si="5"/>
        <v>76</v>
      </c>
      <c r="C328" t="str">
        <v>Pindar, Greek poet relocates to Thebes (in Greece) from court at Syracuse.</v>
      </c>
    </row>
    <row r="329" spans="1:3" x14ac:dyDescent="0.25">
      <c r="A329" t="str">
        <v>473</v>
      </c>
      <c r="B329">
        <f t="shared" si="5"/>
        <v>76</v>
      </c>
      <c r="C329" t="str">
        <v>Taras is defeated by the Iapygians</v>
      </c>
    </row>
    <row r="330" spans="1:3" x14ac:dyDescent="0.25">
      <c r="A330" t="str">
        <v>472</v>
      </c>
      <c r="B330">
        <f t="shared" si="5"/>
        <v>77</v>
      </c>
      <c r="C330" t="str">
        <v>Thrasydaeus annexes Akragas after death of Theron</v>
      </c>
    </row>
    <row r="331" spans="1:3" x14ac:dyDescent="0.25">
      <c r="A331" t="str">
        <v>471</v>
      </c>
      <c r="B331">
        <f t="shared" si="5"/>
        <v>77</v>
      </c>
      <c r="C331" t="str">
        <v>Naxos leaves the Delian League and is subsequently sieged by Athens</v>
      </c>
    </row>
    <row r="332" spans="1:3" x14ac:dyDescent="0.25">
      <c r="A332" t="str">
        <v>471</v>
      </c>
      <c r="B332">
        <f t="shared" si="5"/>
        <v>77</v>
      </c>
      <c r="C332" t="str">
        <v>Themistocles ostracized.</v>
      </c>
    </row>
    <row r="333" spans="1:3" x14ac:dyDescent="0.25">
      <c r="A333" t="str">
        <v>470</v>
      </c>
      <c r="B333">
        <f t="shared" si="5"/>
        <v>77</v>
      </c>
      <c r="C333" t="str">
        <v>Dénia, Hēmeroskopeion (Ancient Greek: Ἡμεροσκοπεῖον) is founded by Massaliot Greeks.[6][7][8] The town was situated on the cape then called Artemisium (Ancient Greek: Ἀρτεμίσιον) or Dianium[9] (Ancient Greek: Διάνιον), named from a temple of Ephesia Artemis built upon it (goddess Artemis was called Diana in Latin).</v>
      </c>
    </row>
    <row r="334" spans="1:3" x14ac:dyDescent="0.25">
      <c r="A334" t="str">
        <v>470</v>
      </c>
      <c r="B334">
        <f t="shared" si="5"/>
        <v>77</v>
      </c>
      <c r="C334" t="str">
        <v>Naxos is impressed into the Delian League</v>
      </c>
    </row>
    <row r="335" spans="1:3" x14ac:dyDescent="0.25">
      <c r="A335" t="str">
        <v>470</v>
      </c>
      <c r="B335">
        <f t="shared" si="5"/>
        <v>77</v>
      </c>
      <c r="C335" t="str">
        <v>Ducetius annexes Ergezio</v>
      </c>
    </row>
    <row r="336" spans="1:3" x14ac:dyDescent="0.25">
      <c r="A336" t="str">
        <v>470</v>
      </c>
      <c r="B336">
        <f t="shared" si="5"/>
        <v>77</v>
      </c>
      <c r="C336" t="str">
        <v>The new urban zone of Neápolis (Νεάπολις) was founded by citizens of the nearby Greek city of Cumae on the plain of Parthenope after the victorious Battle of Cumae</v>
      </c>
    </row>
    <row r="337" spans="1:3" x14ac:dyDescent="0.25">
      <c r="A337" t="str">
        <v>469</v>
      </c>
      <c r="B337">
        <f t="shared" si="5"/>
        <v>77</v>
      </c>
      <c r="C337" t="str">
        <v>Illios is annexed by Mytilene</v>
      </c>
    </row>
    <row r="338" spans="1:3" x14ac:dyDescent="0.25">
      <c r="A338" t="str">
        <v>469</v>
      </c>
      <c r="B338">
        <f t="shared" si="5"/>
        <v>77</v>
      </c>
      <c r="C338" t="str">
        <v>Klazomenai, Phaselis, Aspendos, Doris and Priene join the Delian League</v>
      </c>
    </row>
    <row r="339" spans="1:3" x14ac:dyDescent="0.25">
      <c r="A339" t="str">
        <v>468</v>
      </c>
      <c r="B339">
        <f t="shared" si="5"/>
        <v>78</v>
      </c>
      <c r="C339" t="str">
        <v>Thrasydaeus is overthrown by Akragas</v>
      </c>
    </row>
    <row r="340" spans="1:3" x14ac:dyDescent="0.25">
      <c r="A340" t="str">
        <v>468</v>
      </c>
      <c r="B340">
        <f t="shared" si="5"/>
        <v>78</v>
      </c>
      <c r="C340" t="str">
        <v>Sophocles, Greek playwright, defeats Aeschylus for Athenian Prize for drama.</v>
      </c>
    </row>
    <row r="341" spans="1:3" x14ac:dyDescent="0.25">
      <c r="A341" t="str">
        <v>467</v>
      </c>
      <c r="B341">
        <f t="shared" si="5"/>
        <v>78</v>
      </c>
      <c r="C341" t="str">
        <v>Micythus steps down to Leophron</v>
      </c>
    </row>
    <row r="342" spans="1:3" x14ac:dyDescent="0.25">
      <c r="A342" t="str">
        <v>466</v>
      </c>
      <c r="B342">
        <f t="shared" si="5"/>
        <v>78</v>
      </c>
      <c r="C342" t="str">
        <v>Taras is defeated by the Iapygians</v>
      </c>
    </row>
    <row r="343" spans="1:3" x14ac:dyDescent="0.25">
      <c r="A343" t="str">
        <v>466</v>
      </c>
      <c r="B343">
        <f t="shared" si="5"/>
        <v>78</v>
      </c>
      <c r="C343" t="str">
        <v>Taras' monarchy is overthrown by democrats</v>
      </c>
    </row>
    <row r="344" spans="1:3" x14ac:dyDescent="0.25">
      <c r="A344" t="str">
        <v>466</v>
      </c>
      <c r="B344">
        <f t="shared" si="5"/>
        <v>78</v>
      </c>
      <c r="C344" t="str">
        <v>Thrasybulos succeeds Hieron</v>
      </c>
    </row>
    <row r="345" spans="1:3" x14ac:dyDescent="0.25">
      <c r="A345" t="str">
        <v>465</v>
      </c>
      <c r="B345">
        <f t="shared" si="5"/>
        <v>78</v>
      </c>
      <c r="C345" t="str">
        <v>Thasus leaves the Delian League and is sieged by Athens</v>
      </c>
    </row>
    <row r="346" spans="1:3" x14ac:dyDescent="0.25">
      <c r="A346" t="str">
        <v>465</v>
      </c>
      <c r="B346">
        <f t="shared" si="5"/>
        <v>78</v>
      </c>
      <c r="C346" t="str">
        <v>Abydos and Troad join the Delian League</v>
      </c>
    </row>
    <row r="347" spans="1:3" x14ac:dyDescent="0.25">
      <c r="A347" t="str">
        <v>465</v>
      </c>
      <c r="B347">
        <f t="shared" si="5"/>
        <v>78</v>
      </c>
      <c r="C347" t="str">
        <v>Thracian Chernessos is annexed by Athens</v>
      </c>
    </row>
    <row r="348" spans="1:3" x14ac:dyDescent="0.25">
      <c r="A348" t="str">
        <v>465</v>
      </c>
      <c r="B348">
        <f t="shared" si="5"/>
        <v>78</v>
      </c>
      <c r="C348" t="str">
        <v>Deinmenes II, Aenesidemus, Thrasybulos and Polyzelos are overthrown by their respective cities</v>
      </c>
    </row>
    <row r="349" spans="1:3" x14ac:dyDescent="0.25">
      <c r="A349" t="str">
        <v>463</v>
      </c>
      <c r="B349">
        <f t="shared" si="5"/>
        <v>79</v>
      </c>
      <c r="C349" t="str">
        <v>Thasus is impressed into the Delian League</v>
      </c>
    </row>
    <row r="350" spans="1:3" x14ac:dyDescent="0.25">
      <c r="A350" t="str">
        <v>462</v>
      </c>
      <c r="B350">
        <f t="shared" si="5"/>
        <v>79</v>
      </c>
      <c r="C350" t="str">
        <v>Megara leaves the Peloponnesian League</v>
      </c>
    </row>
    <row r="351" spans="1:3" x14ac:dyDescent="0.25">
      <c r="A351" t="str">
        <v>462</v>
      </c>
      <c r="B351">
        <f t="shared" si="5"/>
        <v>79</v>
      </c>
      <c r="C351" t="str">
        <v>--&gt; Cimon elected general each year</v>
      </c>
    </row>
    <row r="352" spans="1:3" x14ac:dyDescent="0.25">
      <c r="A352" t="str">
        <v>461</v>
      </c>
      <c r="B352">
        <f t="shared" si="5"/>
        <v>79</v>
      </c>
      <c r="C352" t="str">
        <v>Catania, Naxos and Catania declare independence from Syracuse, Dorian settlers are removed from Catania</v>
      </c>
    </row>
    <row r="353" spans="1:3" x14ac:dyDescent="0.25">
      <c r="A353" t="str">
        <v>461</v>
      </c>
      <c r="B353">
        <f t="shared" si="5"/>
        <v>79</v>
      </c>
      <c r="C353" t="str">
        <v>Kamarina is refounded under the Tyranny of Psaumis</v>
      </c>
    </row>
    <row r="354" spans="1:3" x14ac:dyDescent="0.25">
      <c r="A354" t="str">
        <v>461</v>
      </c>
      <c r="B354">
        <f t="shared" si="5"/>
        <v>79</v>
      </c>
      <c r="C354" t="str">
        <v>Cimon ostracized.</v>
      </c>
    </row>
    <row r="355" spans="1:3" x14ac:dyDescent="0.25">
      <c r="A355" t="str">
        <v>461</v>
      </c>
      <c r="B355">
        <f t="shared" si="5"/>
        <v>79</v>
      </c>
      <c r="C355" t="str">
        <v>Thera joins the Peloponnesian League</v>
      </c>
    </row>
    <row r="356" spans="1:3" x14ac:dyDescent="0.25">
      <c r="A356" t="str">
        <v>461</v>
      </c>
      <c r="B356">
        <f t="shared" si="5"/>
        <v>79</v>
      </c>
      <c r="C356" t="str">
        <v>Messene and Rhegion separate and oust Leophron</v>
      </c>
    </row>
    <row r="357" spans="1:3" x14ac:dyDescent="0.25">
      <c r="A357" t="str">
        <v>460</v>
      </c>
      <c r="B357">
        <f t="shared" si="5"/>
        <v>80</v>
      </c>
      <c r="C357" t="str">
        <v>Taras defeats the Iapygians</v>
      </c>
    </row>
    <row r="358" spans="1:3" x14ac:dyDescent="0.25">
      <c r="A358" t="str">
        <v>460</v>
      </c>
      <c r="B358">
        <f t="shared" si="5"/>
        <v>80</v>
      </c>
      <c r="C358" t="str">
        <v>Aetna is founded</v>
      </c>
    </row>
    <row r="359" spans="1:3" x14ac:dyDescent="0.25">
      <c r="A359" t="str">
        <v>460</v>
      </c>
      <c r="B359">
        <f t="shared" si="5"/>
        <v>80</v>
      </c>
      <c r="C359" t="str">
        <v>First Peloponnesian War Starts</v>
      </c>
    </row>
    <row r="360" spans="1:3" x14ac:dyDescent="0.25">
      <c r="A360" t="str">
        <v>459</v>
      </c>
      <c r="B360">
        <f t="shared" si="5"/>
        <v>80</v>
      </c>
      <c r="C360" t="str">
        <v>Aegina is besieged by Athens</v>
      </c>
    </row>
    <row r="361" spans="1:3" x14ac:dyDescent="0.25">
      <c r="A361" t="str">
        <v>459</v>
      </c>
      <c r="B361">
        <f t="shared" si="5"/>
        <v>80</v>
      </c>
      <c r="C361" t="str">
        <v>Morgantina is annexed by Ducetius</v>
      </c>
    </row>
    <row r="362" spans="1:3" x14ac:dyDescent="0.25">
      <c r="A362" t="str">
        <v>459</v>
      </c>
      <c r="B362">
        <f t="shared" si="5"/>
        <v>80</v>
      </c>
      <c r="C362" t="str">
        <v>Siege of Memphis, destruction of the Athenian fleet by Megabyzus --&gt;</v>
      </c>
    </row>
    <row r="363" spans="1:3" x14ac:dyDescent="0.25">
      <c r="A363" t="str">
        <v>458</v>
      </c>
      <c r="B363">
        <f t="shared" si="5"/>
        <v>80</v>
      </c>
      <c r="C363" t="str">
        <v>Imbros is annexed by Athens</v>
      </c>
    </row>
    <row r="364" spans="1:3" x14ac:dyDescent="0.25">
      <c r="A364" t="str">
        <v>457</v>
      </c>
      <c r="B364">
        <f t="shared" si="5"/>
        <v>80</v>
      </c>
      <c r="C364" t="str">
        <v>Aegina is impressed into the Delian League</v>
      </c>
    </row>
    <row r="365" spans="1:3" x14ac:dyDescent="0.25">
      <c r="A365" t="str">
        <v>457</v>
      </c>
      <c r="B365">
        <f t="shared" si="5"/>
        <v>80</v>
      </c>
      <c r="C365" t="str">
        <v>Delphi is annexed by Phocis</v>
      </c>
    </row>
    <row r="366" spans="1:3" x14ac:dyDescent="0.25">
      <c r="A366" t="str">
        <v>457</v>
      </c>
      <c r="B366">
        <f t="shared" si="5"/>
        <v>80</v>
      </c>
      <c r="C366" t="str">
        <v>Pericles, Athenian statesman begins Golden Age, he was taught by Anaxagoras, who believed in dualistic Universe and atoms.</v>
      </c>
    </row>
    <row r="367" spans="1:3" x14ac:dyDescent="0.25">
      <c r="A367" t="str">
        <v>457</v>
      </c>
      <c r="B367">
        <f t="shared" si="5"/>
        <v>80</v>
      </c>
      <c r="C367" t="str">
        <v>Boeotia (Except Thebes), Phocis and Locris join the Delian League</v>
      </c>
    </row>
    <row r="368" spans="1:3" x14ac:dyDescent="0.25">
      <c r="A368" t="str">
        <v>456</v>
      </c>
      <c r="B368">
        <f t="shared" si="5"/>
        <v>81</v>
      </c>
      <c r="C368" t="str">
        <v>Gythium is raided by Athens</v>
      </c>
    </row>
    <row r="369" spans="1:3" x14ac:dyDescent="0.25">
      <c r="A369" t="str">
        <v>456</v>
      </c>
      <c r="B369">
        <f t="shared" si="5"/>
        <v>81</v>
      </c>
      <c r="C369" t="str">
        <v>Zakynthos joins the Delian League</v>
      </c>
    </row>
    <row r="370" spans="1:3" x14ac:dyDescent="0.25">
      <c r="A370" t="str">
        <v>456</v>
      </c>
      <c r="B370">
        <f t="shared" si="5"/>
        <v>81</v>
      </c>
      <c r="C370" t="str">
        <v>Castrugiuvanni (Enna) join Ducetius</v>
      </c>
    </row>
    <row r="371" spans="1:3" x14ac:dyDescent="0.25">
      <c r="A371" t="str">
        <v>456</v>
      </c>
      <c r="B371">
        <f t="shared" si="5"/>
        <v>81</v>
      </c>
      <c r="C371" t="str">
        <v>Aeschylus dies.</v>
      </c>
    </row>
    <row r="372" spans="1:3" x14ac:dyDescent="0.25">
      <c r="A372" t="str">
        <v>455</v>
      </c>
      <c r="B372">
        <f t="shared" si="5"/>
        <v>81</v>
      </c>
      <c r="C372" t="str">
        <v>Nafpaktos is impressed into the Delian League and settled with Messenian Helots</v>
      </c>
    </row>
    <row r="373" spans="1:3" x14ac:dyDescent="0.25">
      <c r="A373" t="str">
        <v>455</v>
      </c>
      <c r="B373">
        <f t="shared" si="5"/>
        <v>81</v>
      </c>
      <c r="C373" t="str">
        <v>--&gt; Siege of Memphis, destruction of the Athenian fleet by Megabyzus</v>
      </c>
    </row>
    <row r="374" spans="1:3" x14ac:dyDescent="0.25">
      <c r="A374" t="str">
        <v>454</v>
      </c>
      <c r="B374">
        <f t="shared" si="5"/>
        <v>81</v>
      </c>
      <c r="C374" t="str">
        <v>Abacaenum is annexed by Ducetius</v>
      </c>
    </row>
    <row r="375" spans="1:3" x14ac:dyDescent="0.25">
      <c r="A375" t="str">
        <v>454</v>
      </c>
      <c r="B375">
        <f t="shared" si="5"/>
        <v>81</v>
      </c>
      <c r="C375" t="str">
        <v>Movement of Delian treasury to Athens and start of the First Athenian Empire</v>
      </c>
    </row>
    <row r="376" spans="1:3" x14ac:dyDescent="0.25">
      <c r="A376" t="str">
        <v>454</v>
      </c>
      <c r="B376">
        <f t="shared" si="5"/>
        <v>81</v>
      </c>
      <c r="C376" t="str">
        <v>Athenian annexation of Delos</v>
      </c>
    </row>
    <row r="377" spans="1:3" x14ac:dyDescent="0.25">
      <c r="A377" t="str">
        <v>453</v>
      </c>
      <c r="B377">
        <f t="shared" si="5"/>
        <v>81</v>
      </c>
      <c r="C377" t="str">
        <v>Palike is founded by Ducetius</v>
      </c>
    </row>
    <row r="378" spans="1:3" x14ac:dyDescent="0.25">
      <c r="A378" t="str">
        <v>452</v>
      </c>
      <c r="B378">
        <f t="shared" si="5"/>
        <v>82</v>
      </c>
      <c r="C378" t="str">
        <v>Akragas and Aetna are annexed by Ducetius, Ducetius sieges Motyon</v>
      </c>
    </row>
    <row r="379" spans="1:3" x14ac:dyDescent="0.25">
      <c r="A379" t="str">
        <v>452</v>
      </c>
      <c r="B379">
        <f t="shared" si="5"/>
        <v>82</v>
      </c>
      <c r="C379" t="str">
        <v>Nea Sybaris is founded by Sybarites</v>
      </c>
    </row>
    <row r="380" spans="1:3" x14ac:dyDescent="0.25">
      <c r="A380" t="str">
        <v>451</v>
      </c>
      <c r="B380">
        <f t="shared" si="5"/>
        <v>82</v>
      </c>
      <c r="C380" t="str">
        <v>Athens besieges Kition</v>
      </c>
    </row>
    <row r="381" spans="1:3" x14ac:dyDescent="0.25">
      <c r="A381" t="str">
        <v>451</v>
      </c>
      <c r="B381">
        <f t="shared" si="5"/>
        <v>82</v>
      </c>
      <c r="C381" t="str">
        <v>Motyon is occupied by Ducetius</v>
      </c>
    </row>
    <row r="382" spans="1:3" x14ac:dyDescent="0.25">
      <c r="A382" t="str">
        <v>450</v>
      </c>
      <c r="B382">
        <f t="shared" si="5"/>
        <v>82</v>
      </c>
      <c r="C382" t="str">
        <v>Naxos becomes a cleurchy</v>
      </c>
    </row>
    <row r="383" spans="1:3" x14ac:dyDescent="0.25">
      <c r="A383" t="str">
        <v>450</v>
      </c>
      <c r="B383">
        <f t="shared" si="5"/>
        <v>82</v>
      </c>
      <c r="C383" t="str">
        <v>Akragas and Motyon are liberated from Ducetius starting a decades long conflict between Syracuse+friends and the Sicels</v>
      </c>
    </row>
    <row r="384" spans="1:3" x14ac:dyDescent="0.25">
      <c r="A384" t="str">
        <v>449</v>
      </c>
      <c r="B384">
        <f t="shared" si="5"/>
        <v>82</v>
      </c>
      <c r="C384" t="str">
        <v>Delphi declares independence from Phocis</v>
      </c>
    </row>
    <row r="385" spans="1:3" x14ac:dyDescent="0.25">
      <c r="A385" t="str">
        <v>449</v>
      </c>
      <c r="B385">
        <f t="shared" si="5"/>
        <v>82</v>
      </c>
      <c r="C385" t="str">
        <v>Ducetius abandons the Sicel Federation he created and is forced to go into exile at Korinth</v>
      </c>
    </row>
    <row r="386" spans="1:3" x14ac:dyDescent="0.25">
      <c r="A386" t="str">
        <v>449</v>
      </c>
      <c r="B386">
        <f t="shared" si="5"/>
        <v>82</v>
      </c>
      <c r="C386" t="str">
        <v>Morgantina is annexed Syracuse</v>
      </c>
    </row>
    <row r="387" spans="1:3" x14ac:dyDescent="0.25">
      <c r="A387" t="str">
        <v>449</v>
      </c>
      <c r="B387">
        <f t="shared" ref="B387:B450" si="6">ROUNDDOWN((-A387+780)/4,0)</f>
        <v>82</v>
      </c>
      <c r="C387" t="str">
        <v>Herodotus, Greek Historian, writes History of Greco-Persian War from 490 to 479.</v>
      </c>
    </row>
    <row r="388" spans="1:3" x14ac:dyDescent="0.25">
      <c r="A388" t="str">
        <v>448</v>
      </c>
      <c r="B388">
        <f t="shared" si="6"/>
        <v>83</v>
      </c>
      <c r="C388" t="str">
        <v>Delphi is annexed by Phocis</v>
      </c>
    </row>
    <row r="389" spans="1:3" x14ac:dyDescent="0.25">
      <c r="A389" t="str">
        <v>447</v>
      </c>
      <c r="B389">
        <f t="shared" si="6"/>
        <v>83</v>
      </c>
      <c r="C389" t="str">
        <v>Ictinus and Callicrates, Greek architects, begin construction of the Parthenon.</v>
      </c>
    </row>
    <row r="390" spans="1:3" x14ac:dyDescent="0.25">
      <c r="A390" t="str">
        <v>447</v>
      </c>
      <c r="B390">
        <f t="shared" si="6"/>
        <v>83</v>
      </c>
      <c r="C390" t="str">
        <v>Nea Sybaris is annexed by Kroton</v>
      </c>
    </row>
    <row r="391" spans="1:3" x14ac:dyDescent="0.25">
      <c r="A391" t="str">
        <v>447</v>
      </c>
      <c r="B391">
        <f t="shared" si="6"/>
        <v>83</v>
      </c>
      <c r="C391" t="str">
        <v>Chalcis leaves the Delian League and is besieged by Athens</v>
      </c>
    </row>
    <row r="392" spans="1:3" x14ac:dyDescent="0.25">
      <c r="A392" t="str">
        <v>446</v>
      </c>
      <c r="B392">
        <f t="shared" si="6"/>
        <v>83</v>
      </c>
      <c r="C392" t="str">
        <v>Phocis, Locris and Boeotia leave the Delian League, Boeotia unites into the Boeotian League and joins the Peloponnesian League</v>
      </c>
    </row>
    <row r="393" spans="1:3" x14ac:dyDescent="0.25">
      <c r="A393" t="str">
        <v>446</v>
      </c>
      <c r="B393">
        <f t="shared" si="6"/>
        <v>83</v>
      </c>
      <c r="C393" t="str">
        <v>Megara joins the Peloponnesian League</v>
      </c>
    </row>
    <row r="394" spans="1:3" x14ac:dyDescent="0.25">
      <c r="A394" t="str">
        <v>446</v>
      </c>
      <c r="B394">
        <f t="shared" si="6"/>
        <v>83</v>
      </c>
      <c r="C394" t="str">
        <v>Kale Akte is founded by Ducetius</v>
      </c>
    </row>
    <row r="395" spans="1:3" x14ac:dyDescent="0.25">
      <c r="A395" t="str">
        <v>446</v>
      </c>
      <c r="B395">
        <f t="shared" si="6"/>
        <v>83</v>
      </c>
      <c r="C395" t="str">
        <v>Achaea and Trozen leave the Peloponnesian League and join the Delian League</v>
      </c>
    </row>
    <row r="396" spans="1:3" x14ac:dyDescent="0.25">
      <c r="A396" t="str">
        <v>446</v>
      </c>
      <c r="B396">
        <f t="shared" si="6"/>
        <v>83</v>
      </c>
      <c r="C396" t="str">
        <v>Euboean Revolt --&gt;</v>
      </c>
    </row>
    <row r="397" spans="1:3" x14ac:dyDescent="0.25">
      <c r="A397" t="str">
        <v>445</v>
      </c>
      <c r="B397">
        <f t="shared" si="6"/>
        <v>83</v>
      </c>
      <c r="C397" t="str">
        <v>Euboea is impressed into the Delian League</v>
      </c>
    </row>
    <row r="398" spans="1:3" x14ac:dyDescent="0.25">
      <c r="A398" t="str">
        <v>445</v>
      </c>
      <c r="B398">
        <f t="shared" si="6"/>
        <v>83</v>
      </c>
      <c r="C398" t="str">
        <v>Histiaea becomes an Athenian cleurchy</v>
      </c>
    </row>
    <row r="399" spans="1:3" x14ac:dyDescent="0.25">
      <c r="A399" t="str">
        <v>445</v>
      </c>
      <c r="B399">
        <f t="shared" si="6"/>
        <v>83</v>
      </c>
      <c r="C399" t="str">
        <v>First Peloponnesian War Ends</v>
      </c>
    </row>
    <row r="400" spans="1:3" x14ac:dyDescent="0.25">
      <c r="A400" t="str">
        <v>445</v>
      </c>
      <c r="B400">
        <f t="shared" si="6"/>
        <v>83</v>
      </c>
      <c r="C400" t="str">
        <v>Troezen is impressed into the Peloponnesian League</v>
      </c>
    </row>
    <row r="401" spans="1:3" x14ac:dyDescent="0.25">
      <c r="A401" t="str">
        <v>445</v>
      </c>
      <c r="B401">
        <f t="shared" si="6"/>
        <v>83</v>
      </c>
      <c r="C401" t="str">
        <v>--&gt; Euboean Revolt</v>
      </c>
    </row>
    <row r="402" spans="1:3" x14ac:dyDescent="0.25">
      <c r="A402" t="str">
        <v>443</v>
      </c>
      <c r="B402">
        <f t="shared" si="6"/>
        <v>84</v>
      </c>
      <c r="C402" t="str">
        <v>Thurii is founded by Sybarites and Various Hellenes</v>
      </c>
    </row>
    <row r="403" spans="1:3" x14ac:dyDescent="0.25">
      <c r="A403" t="str">
        <v>441</v>
      </c>
      <c r="B403">
        <f t="shared" si="6"/>
        <v>84</v>
      </c>
      <c r="C403" t="str">
        <v>Euripides, Greek playwright, wins Athenian prize.</v>
      </c>
    </row>
    <row r="404" spans="1:3" x14ac:dyDescent="0.25">
      <c r="A404" t="str">
        <v>441</v>
      </c>
      <c r="B404">
        <f t="shared" si="6"/>
        <v>84</v>
      </c>
      <c r="C404" t="str">
        <v>Sybaris on the Traeis is founded by Sybarites exiled from Thurii</v>
      </c>
    </row>
    <row r="405" spans="1:3" x14ac:dyDescent="0.25">
      <c r="A405" t="str">
        <v>440</v>
      </c>
      <c r="B405">
        <f t="shared" si="6"/>
        <v>85</v>
      </c>
      <c r="C405" t="str">
        <v>Samos leaves the Delian League and is besieged by Athens</v>
      </c>
    </row>
    <row r="406" spans="1:3" x14ac:dyDescent="0.25">
      <c r="A406" t="str">
        <v>440</v>
      </c>
      <c r="B406">
        <f t="shared" si="6"/>
        <v>85</v>
      </c>
      <c r="C406" t="str">
        <v>Palike is destroyed, ending the Sicel Federation</v>
      </c>
    </row>
    <row r="407" spans="1:3" x14ac:dyDescent="0.25">
      <c r="A407" t="str">
        <v>440</v>
      </c>
      <c r="B407">
        <f t="shared" si="6"/>
        <v>85</v>
      </c>
      <c r="C407" t="str">
        <v>Ducetius dies</v>
      </c>
    </row>
    <row r="408" spans="1:3" x14ac:dyDescent="0.25">
      <c r="A408" t="str">
        <v>439</v>
      </c>
      <c r="B408">
        <f t="shared" si="6"/>
        <v>85</v>
      </c>
      <c r="C408" t="str">
        <v>Samos is impressed into the Delian League</v>
      </c>
    </row>
    <row r="409" spans="1:3" x14ac:dyDescent="0.25">
      <c r="A409" t="str">
        <v>438</v>
      </c>
      <c r="B409">
        <f t="shared" si="6"/>
        <v>85</v>
      </c>
      <c r="C409" t="str">
        <v>Founding of the Bosporan Kingdom[10]</v>
      </c>
    </row>
    <row r="410" spans="1:3" x14ac:dyDescent="0.25">
      <c r="A410" t="str">
        <v>437</v>
      </c>
      <c r="B410">
        <f t="shared" si="6"/>
        <v>85</v>
      </c>
      <c r="C410" t="str">
        <v>Newly founded Amphipolis annexes Eion</v>
      </c>
    </row>
    <row r="411" spans="1:3" x14ac:dyDescent="0.25">
      <c r="A411" t="str">
        <v>437</v>
      </c>
      <c r="B411">
        <f t="shared" si="6"/>
        <v>85</v>
      </c>
      <c r="C411" t="str">
        <v>Athens allies with Messapia</v>
      </c>
    </row>
    <row r="412" spans="1:3" x14ac:dyDescent="0.25">
      <c r="A412" t="str">
        <v>436</v>
      </c>
      <c r="B412">
        <f t="shared" si="6"/>
        <v>86</v>
      </c>
      <c r="C412" t="str">
        <v>Taulantii-Epidamos War</v>
      </c>
    </row>
    <row r="413" spans="1:3" x14ac:dyDescent="0.25">
      <c r="A413" t="str">
        <v>435</v>
      </c>
      <c r="B413">
        <f t="shared" si="6"/>
        <v>86</v>
      </c>
      <c r="C413" t="str">
        <v>Phidias, Greek sculptor, completes statue of Zeus at Elis, 1 of 7 wonders of the world.</v>
      </c>
    </row>
    <row r="414" spans="1:3" x14ac:dyDescent="0.25">
      <c r="A414" t="str">
        <v>434</v>
      </c>
      <c r="B414">
        <f t="shared" si="6"/>
        <v>86</v>
      </c>
      <c r="C414" t="str">
        <v>Epidamos becomes a democracy</v>
      </c>
    </row>
    <row r="415" spans="1:3" x14ac:dyDescent="0.25">
      <c r="A415" t="str">
        <v>434</v>
      </c>
      <c r="B415">
        <f t="shared" si="6"/>
        <v>86</v>
      </c>
      <c r="C415" t="str">
        <v>Epidamos is annexed by Korinth</v>
      </c>
    </row>
    <row r="416" spans="1:3" x14ac:dyDescent="0.25">
      <c r="A416" t="str">
        <v>434</v>
      </c>
      <c r="B416">
        <f t="shared" si="6"/>
        <v>86</v>
      </c>
      <c r="C416" t="str">
        <v>Kerkyra allies with Taulantii and besiege Epidamos</v>
      </c>
    </row>
    <row r="417" spans="1:3" x14ac:dyDescent="0.25">
      <c r="A417" t="str">
        <v>434</v>
      </c>
      <c r="B417">
        <f t="shared" si="6"/>
        <v>86</v>
      </c>
      <c r="C417" t="str">
        <v>Kerkyra seizes Outer Epidamos (City)</v>
      </c>
    </row>
    <row r="418" spans="1:3" x14ac:dyDescent="0.25">
      <c r="A418" t="str">
        <v>434</v>
      </c>
      <c r="B418">
        <f t="shared" si="6"/>
        <v>86</v>
      </c>
      <c r="C418" t="str">
        <v>Battle of Leukimme</v>
      </c>
    </row>
    <row r="419" spans="1:3" x14ac:dyDescent="0.25">
      <c r="A419" t="str">
        <v>434</v>
      </c>
      <c r="B419">
        <f t="shared" si="6"/>
        <v>86</v>
      </c>
      <c r="C419" t="str">
        <v>Kerkyra raids Kyllene</v>
      </c>
    </row>
    <row r="420" spans="1:3" x14ac:dyDescent="0.25">
      <c r="A420" t="str">
        <v>434</v>
      </c>
      <c r="B420">
        <f t="shared" si="6"/>
        <v>86</v>
      </c>
      <c r="C420" t="str">
        <v>Kerkyra joins Delian League</v>
      </c>
    </row>
    <row r="421" spans="1:3" x14ac:dyDescent="0.25">
      <c r="A421" t="str">
        <v>433</v>
      </c>
      <c r="B421">
        <f t="shared" si="6"/>
        <v>86</v>
      </c>
      <c r="C421" t="str">
        <v>Battle of Sybota</v>
      </c>
    </row>
    <row r="422" spans="1:3" x14ac:dyDescent="0.25">
      <c r="A422" t="str">
        <v>433</v>
      </c>
      <c r="B422">
        <f t="shared" si="6"/>
        <v>86</v>
      </c>
      <c r="C422" t="str">
        <v>Anactorium is annexed by Korinth</v>
      </c>
    </row>
    <row r="423" spans="1:3" x14ac:dyDescent="0.25">
      <c r="A423" t="str">
        <v>432</v>
      </c>
      <c r="B423">
        <f t="shared" si="6"/>
        <v>87</v>
      </c>
      <c r="C423" t="str">
        <v>Psaumis dies</v>
      </c>
    </row>
    <row r="424" spans="1:3" x14ac:dyDescent="0.25">
      <c r="A424" t="str">
        <v>432</v>
      </c>
      <c r="B424">
        <f t="shared" si="6"/>
        <v>87</v>
      </c>
      <c r="C424" t="str">
        <v>Potidaea leaves the Delian League and is sieged by Athens</v>
      </c>
    </row>
    <row r="425" spans="1:3" x14ac:dyDescent="0.25">
      <c r="A425" t="str">
        <v>432</v>
      </c>
      <c r="B425">
        <f t="shared" si="6"/>
        <v>87</v>
      </c>
      <c r="C425" t="str">
        <v>Pydna is besieged by Athens</v>
      </c>
    </row>
    <row r="426" spans="1:3" x14ac:dyDescent="0.25">
      <c r="A426" t="str">
        <v>432</v>
      </c>
      <c r="B426">
        <f t="shared" si="6"/>
        <v>87</v>
      </c>
      <c r="C426" t="str">
        <v>End of "Golden Age" of Athens</v>
      </c>
    </row>
    <row r="427" spans="1:3" x14ac:dyDescent="0.25">
      <c r="A427" t="str">
        <v>431</v>
      </c>
      <c r="B427">
        <f t="shared" si="6"/>
        <v>87</v>
      </c>
      <c r="C427" t="str">
        <v>Sparta commanded by King Archidamus II prepares to destroy Athens thus starting the Peloponnesian War.</v>
      </c>
    </row>
    <row r="428" spans="1:3" x14ac:dyDescent="0.25">
      <c r="A428" t="str">
        <v>431</v>
      </c>
      <c r="B428">
        <f t="shared" si="6"/>
        <v>87</v>
      </c>
      <c r="C428" t="str">
        <v>Plataea is besieged by Thebes</v>
      </c>
    </row>
    <row r="429" spans="1:3" x14ac:dyDescent="0.25">
      <c r="A429" t="str">
        <v>431</v>
      </c>
      <c r="B429">
        <f t="shared" si="6"/>
        <v>87</v>
      </c>
      <c r="C429" t="str">
        <v>Pagae and Atalanta is occupied by Athens</v>
      </c>
    </row>
    <row r="430" spans="1:3" x14ac:dyDescent="0.25">
      <c r="A430" t="str">
        <v>431</v>
      </c>
      <c r="B430">
        <f t="shared" si="6"/>
        <v>87</v>
      </c>
      <c r="C430" t="str">
        <v>Aegina is annexed by Athens</v>
      </c>
    </row>
    <row r="431" spans="1:3" x14ac:dyDescent="0.25">
      <c r="A431" t="str">
        <v>431</v>
      </c>
      <c r="B431">
        <f t="shared" si="6"/>
        <v>87</v>
      </c>
      <c r="C431" t="str">
        <v>Empedocles, Greek doctor, believes body has Four Temperaments.</v>
      </c>
    </row>
    <row r="432" spans="1:3" x14ac:dyDescent="0.25">
      <c r="A432" t="str">
        <v>430</v>
      </c>
      <c r="B432">
        <f t="shared" si="6"/>
        <v>87</v>
      </c>
      <c r="C432" t="str">
        <v>Athens abandons the Siege of Pydna</v>
      </c>
    </row>
    <row r="433" spans="1:3" x14ac:dyDescent="0.25">
      <c r="A433" t="str">
        <v>430</v>
      </c>
      <c r="B433">
        <f t="shared" si="6"/>
        <v>87</v>
      </c>
      <c r="C433" t="str">
        <v>Herakleion is impressed into the Delian League</v>
      </c>
    </row>
    <row r="434" spans="1:3" x14ac:dyDescent="0.25">
      <c r="A434" t="str">
        <v>430</v>
      </c>
      <c r="B434">
        <f t="shared" si="6"/>
        <v>87</v>
      </c>
      <c r="C434" t="str">
        <v>Spartan Siege of Zakynthos (Local Victory)</v>
      </c>
    </row>
    <row r="435" spans="1:3" x14ac:dyDescent="0.25">
      <c r="A435" t="str">
        <v>430</v>
      </c>
      <c r="B435">
        <f t="shared" si="6"/>
        <v>87</v>
      </c>
      <c r="C435" t="str">
        <v>Failed peace mission by Athens, bubonic plague year, Sparta takes no prisoners.</v>
      </c>
    </row>
    <row r="436" spans="1:3" x14ac:dyDescent="0.25">
      <c r="A436" t="str">
        <v>430</v>
      </c>
      <c r="B436">
        <f t="shared" si="6"/>
        <v>87</v>
      </c>
      <c r="C436" t="str">
        <v>Leucippus, Greek philosopher, believes every natural event has natural cause. Athenian Plague begins in Athens.</v>
      </c>
    </row>
    <row r="437" spans="1:3" x14ac:dyDescent="0.25">
      <c r="A437" t="str">
        <v>429</v>
      </c>
      <c r="B437">
        <f t="shared" si="6"/>
        <v>87</v>
      </c>
      <c r="C437" t="str">
        <v>Herakleion is annexed by Macedonia</v>
      </c>
    </row>
    <row r="438" spans="1:3" x14ac:dyDescent="0.25">
      <c r="A438" t="str">
        <v>429</v>
      </c>
      <c r="B438">
        <f t="shared" si="6"/>
        <v>87</v>
      </c>
      <c r="C438" t="str">
        <v>Potidaea is impressed into the Delian League</v>
      </c>
    </row>
    <row r="439" spans="1:3" x14ac:dyDescent="0.25">
      <c r="A439" t="str">
        <v>429</v>
      </c>
      <c r="B439">
        <f t="shared" si="6"/>
        <v>87</v>
      </c>
      <c r="C439" t="str">
        <v>All Chalkidiki cities (Except Mende, Acanthus, Scione, Stagirus and Aphytis) leave the Delian League</v>
      </c>
    </row>
    <row r="440" spans="1:3" x14ac:dyDescent="0.25">
      <c r="A440" t="str">
        <v>429</v>
      </c>
      <c r="B440">
        <f t="shared" si="6"/>
        <v>87</v>
      </c>
      <c r="C440" t="str">
        <v>Athens Siege of Kydonia (Local Victory)</v>
      </c>
    </row>
    <row r="441" spans="1:3" x14ac:dyDescent="0.25">
      <c r="A441" t="str">
        <v>429</v>
      </c>
      <c r="B441">
        <f t="shared" si="6"/>
        <v>87</v>
      </c>
      <c r="C441" t="str">
        <v>Phormio, Athenian admiral, wins the Battle of Chalcis/Rhium.</v>
      </c>
    </row>
    <row r="442" spans="1:3" x14ac:dyDescent="0.25">
      <c r="A442" t="str">
        <v>429</v>
      </c>
      <c r="B442">
        <f t="shared" si="6"/>
        <v>87</v>
      </c>
      <c r="C442" t="str">
        <v>Pericles dies of Athenian Plague, possibly typhus or bubonic plague.</v>
      </c>
    </row>
    <row r="443" spans="1:3" x14ac:dyDescent="0.25">
      <c r="A443" t="str">
        <v>429</v>
      </c>
      <c r="B443">
        <f t="shared" si="6"/>
        <v>87</v>
      </c>
      <c r="C443" t="str">
        <v>Hippocrates, Greek doctor, believes diseases have physical cause.</v>
      </c>
    </row>
    <row r="444" spans="1:3" x14ac:dyDescent="0.25">
      <c r="A444" t="str">
        <v>429</v>
      </c>
      <c r="B444">
        <f t="shared" si="6"/>
        <v>87</v>
      </c>
      <c r="C444" t="str">
        <v>First Battle of Naupaktos (Athenian Victory)</v>
      </c>
    </row>
    <row r="445" spans="1:3" x14ac:dyDescent="0.25">
      <c r="A445" t="str">
        <v>428</v>
      </c>
      <c r="B445">
        <f t="shared" si="6"/>
        <v>88</v>
      </c>
      <c r="C445" t="str">
        <v>Plato born.</v>
      </c>
    </row>
    <row r="446" spans="1:3" x14ac:dyDescent="0.25">
      <c r="A446" t="str">
        <v>428</v>
      </c>
      <c r="B446">
        <f t="shared" si="6"/>
        <v>88</v>
      </c>
      <c r="C446" t="str">
        <v>Mytilene and Antissa leave the Delian league and Mytilene is sieged by Athens, Antissa is sieged by Methymna</v>
      </c>
    </row>
    <row r="447" spans="1:3" x14ac:dyDescent="0.25">
      <c r="A447" t="str">
        <v>428</v>
      </c>
      <c r="B447">
        <f t="shared" si="6"/>
        <v>88</v>
      </c>
      <c r="C447" t="str">
        <v>Illios joins the Delian League</v>
      </c>
    </row>
    <row r="448" spans="1:3" x14ac:dyDescent="0.25">
      <c r="A448" t="str">
        <v>427</v>
      </c>
      <c r="B448">
        <f t="shared" si="6"/>
        <v>88</v>
      </c>
      <c r="C448" t="str">
        <v>Suppression of Mytilene, Antissa is annexed by Methymna, Mytilene becomes an Athenian Cleurchy, Mytilene Troad joins the Delian League as independent cities</v>
      </c>
    </row>
    <row r="449" spans="1:3" x14ac:dyDescent="0.25">
      <c r="A449" t="str">
        <v>427</v>
      </c>
      <c r="B449">
        <f t="shared" si="6"/>
        <v>88</v>
      </c>
      <c r="C449" t="str">
        <v>Archidamus II dies, Alcidas, Greek admiral sent to help Lesbos, raids Ionia and flees after seeing Athenian might. Athenian Plague returns.</v>
      </c>
    </row>
    <row r="450" spans="1:3" x14ac:dyDescent="0.25">
      <c r="A450" t="str">
        <v>427</v>
      </c>
      <c r="B450">
        <f t="shared" si="6"/>
        <v>88</v>
      </c>
      <c r="C450" t="str">
        <v>Plataea is impressed into the Boeotian League and by extension, the Peloponnesian League</v>
      </c>
    </row>
    <row r="451" spans="1:3" x14ac:dyDescent="0.25">
      <c r="A451" t="str">
        <v>427</v>
      </c>
      <c r="B451">
        <f t="shared" ref="B451:B514" si="7">ROUNDDOWN((-A451+780)/4,0)</f>
        <v>88</v>
      </c>
      <c r="C451" t="str">
        <v>Aristophanes, Greek playwright, wins Athenian Prize.</v>
      </c>
    </row>
    <row r="452" spans="1:3" x14ac:dyDescent="0.25">
      <c r="A452" t="str">
        <v>427</v>
      </c>
      <c r="B452">
        <f t="shared" si="7"/>
        <v>88</v>
      </c>
      <c r="C452" t="str">
        <v>Corcyran Civil War (Democratic Victory)</v>
      </c>
    </row>
    <row r="453" spans="1:3" x14ac:dyDescent="0.25">
      <c r="A453" t="str">
        <v>427</v>
      </c>
      <c r="B453">
        <f t="shared" si="7"/>
        <v>88</v>
      </c>
      <c r="C453" t="str">
        <v>First Athenian Intervention in Sicily begins</v>
      </c>
    </row>
    <row r="454" spans="1:3" x14ac:dyDescent="0.25">
      <c r="A454" t="str">
        <v>426</v>
      </c>
      <c r="B454">
        <f t="shared" si="7"/>
        <v>88</v>
      </c>
      <c r="C454" t="str">
        <v>Megara occupies Pegae</v>
      </c>
    </row>
    <row r="455" spans="1:3" x14ac:dyDescent="0.25">
      <c r="A455" t="str">
        <v>426</v>
      </c>
      <c r="B455">
        <f t="shared" si="7"/>
        <v>88</v>
      </c>
      <c r="C455" t="str">
        <v>Athens sieges Lecus</v>
      </c>
    </row>
    <row r="456" spans="1:3" x14ac:dyDescent="0.25">
      <c r="A456" t="str">
        <v>426</v>
      </c>
      <c r="B456">
        <f t="shared" si="7"/>
        <v>88</v>
      </c>
      <c r="C456" t="str">
        <v>Pylos, Messene, Mylae, Aegitium and Tichium are occupied by Athens, Pylos is founded by escaped Helots</v>
      </c>
    </row>
    <row r="457" spans="1:3" x14ac:dyDescent="0.25">
      <c r="A457" t="str">
        <v>426</v>
      </c>
      <c r="B457">
        <f t="shared" si="7"/>
        <v>88</v>
      </c>
      <c r="C457" t="str">
        <v>Battle of Tanagra</v>
      </c>
    </row>
    <row r="458" spans="1:3" x14ac:dyDescent="0.25">
      <c r="A458" t="str">
        <v>426</v>
      </c>
      <c r="B458">
        <f t="shared" si="7"/>
        <v>88</v>
      </c>
      <c r="C458" t="str">
        <v>Amfissa joins the Peloponnesian League</v>
      </c>
    </row>
    <row r="459" spans="1:3" x14ac:dyDescent="0.25">
      <c r="A459" t="str">
        <v>426</v>
      </c>
      <c r="B459">
        <f t="shared" si="7"/>
        <v>88</v>
      </c>
      <c r="C459" t="str">
        <v>Ozolian Locris join the Delian League</v>
      </c>
    </row>
    <row r="460" spans="1:3" x14ac:dyDescent="0.25">
      <c r="A460" t="str">
        <v>426</v>
      </c>
      <c r="B460">
        <f t="shared" si="7"/>
        <v>88</v>
      </c>
      <c r="C460" t="str">
        <v>Demosthenes, Athenian general, and Cleon, Athenian demagogue, revitalizes Athenian forces, makes bold plans opposed by Nicias, his first military campaign barely succeeds.</v>
      </c>
    </row>
    <row r="461" spans="1:3" x14ac:dyDescent="0.25">
      <c r="A461" t="str">
        <v>426</v>
      </c>
      <c r="B461">
        <f t="shared" si="7"/>
        <v>88</v>
      </c>
      <c r="C461" t="str">
        <v>Ambrakia occupies Olpae and Argos</v>
      </c>
    </row>
    <row r="462" spans="1:3" x14ac:dyDescent="0.25">
      <c r="A462" t="str">
        <v>426</v>
      </c>
      <c r="B462">
        <f t="shared" si="7"/>
        <v>88</v>
      </c>
      <c r="C462" t="str">
        <v>Acarnanian League and Amphilochian League are founded and join the Delian League</v>
      </c>
    </row>
    <row r="463" spans="1:3" x14ac:dyDescent="0.25">
      <c r="A463" t="str">
        <v>425</v>
      </c>
      <c r="B463">
        <f t="shared" si="7"/>
        <v>88</v>
      </c>
      <c r="C463" t="str">
        <v>Acarnania occupies Olpae and Argos</v>
      </c>
    </row>
    <row r="464" spans="1:3" x14ac:dyDescent="0.25">
      <c r="A464" t="str">
        <v>425</v>
      </c>
      <c r="B464">
        <f t="shared" si="7"/>
        <v>88</v>
      </c>
      <c r="C464" t="str">
        <v>Athenian fleet bottles up Spartan navy at Navarino Bay, Nicias resigns.</v>
      </c>
    </row>
    <row r="465" spans="1:3" x14ac:dyDescent="0.25">
      <c r="A465" t="str">
        <v>425</v>
      </c>
      <c r="B465">
        <f t="shared" si="7"/>
        <v>88</v>
      </c>
      <c r="C465" t="str">
        <v>Herakleion is impressed into the Delian League</v>
      </c>
    </row>
    <row r="466" spans="1:3" x14ac:dyDescent="0.25">
      <c r="A466" t="str">
        <v>425</v>
      </c>
      <c r="B466">
        <f t="shared" si="7"/>
        <v>88</v>
      </c>
      <c r="C466" t="str">
        <v>Athens occupies Sphacteria</v>
      </c>
    </row>
    <row r="467" spans="1:3" x14ac:dyDescent="0.25">
      <c r="A467" t="str">
        <v>425</v>
      </c>
      <c r="B467">
        <f t="shared" si="7"/>
        <v>88</v>
      </c>
      <c r="C467" t="str">
        <v>Morgantina is annexed by Kamarina</v>
      </c>
    </row>
    <row r="468" spans="1:3" x14ac:dyDescent="0.25">
      <c r="A468" t="str">
        <v>425</v>
      </c>
      <c r="B468">
        <f t="shared" si="7"/>
        <v>88</v>
      </c>
      <c r="C468" t="str">
        <v>Ozolian Locris joins the Peloponnesian League</v>
      </c>
    </row>
    <row r="469" spans="1:3" x14ac:dyDescent="0.25">
      <c r="A469" t="str">
        <v>425</v>
      </c>
      <c r="B469">
        <f t="shared" si="7"/>
        <v>88</v>
      </c>
      <c r="C469" t="str">
        <v>Athens withdraws from Lecas and Acarnania</v>
      </c>
    </row>
    <row r="470" spans="1:3" x14ac:dyDescent="0.25">
      <c r="A470" t="str">
        <v>425</v>
      </c>
      <c r="B470">
        <f t="shared" si="7"/>
        <v>88</v>
      </c>
      <c r="C470" t="str">
        <v>Athens withdraws from Messene and Mylae is impressed into the Delian League</v>
      </c>
    </row>
    <row r="471" spans="1:3" x14ac:dyDescent="0.25">
      <c r="A471" t="str">
        <v>424</v>
      </c>
      <c r="B471">
        <f t="shared" si="7"/>
        <v>89</v>
      </c>
      <c r="C471" t="str">
        <v>Herakleion is annexed by Makedonia</v>
      </c>
    </row>
    <row r="472" spans="1:3" x14ac:dyDescent="0.25">
      <c r="A472" t="str">
        <v>424</v>
      </c>
      <c r="B472">
        <f t="shared" si="7"/>
        <v>89</v>
      </c>
      <c r="C472" t="str">
        <v>Eion, Akanthus and Amphipolis are besieged by Sparta</v>
      </c>
    </row>
    <row r="473" spans="1:3" x14ac:dyDescent="0.25">
      <c r="A473" t="str">
        <v>424</v>
      </c>
      <c r="B473">
        <f t="shared" si="7"/>
        <v>89</v>
      </c>
      <c r="C473" t="str">
        <v>Stagira joins the Peloponnesian League</v>
      </c>
    </row>
    <row r="474" spans="1:3" x14ac:dyDescent="0.25">
      <c r="A474" t="str">
        <v>424</v>
      </c>
      <c r="B474">
        <f t="shared" si="7"/>
        <v>89</v>
      </c>
      <c r="C474" t="str">
        <v>Nisaia, and Siphae are occupied by Athenai</v>
      </c>
    </row>
    <row r="475" spans="1:3" x14ac:dyDescent="0.25">
      <c r="A475" t="str">
        <v>424</v>
      </c>
      <c r="B475">
        <f t="shared" si="7"/>
        <v>89</v>
      </c>
      <c r="C475" t="str">
        <v>Thyrea is occupied by Athens</v>
      </c>
    </row>
    <row r="476" spans="1:3" x14ac:dyDescent="0.25">
      <c r="A476" t="str">
        <v>424</v>
      </c>
      <c r="B476">
        <f t="shared" si="7"/>
        <v>89</v>
      </c>
      <c r="C476" t="str">
        <v>First Athenian Intervention in Sicily ends</v>
      </c>
    </row>
    <row r="477" spans="1:3" x14ac:dyDescent="0.25">
      <c r="A477" t="str">
        <v>424</v>
      </c>
      <c r="B477">
        <f t="shared" si="7"/>
        <v>89</v>
      </c>
      <c r="C477" t="str">
        <v>Pagondas of Thebes (in Greece) crushes Athenian army at the Battle of Delium, Brasidas a Spartan general, has a successful campaign in the Chalcidice, Cleon exiles Thucydides for 20 years for arriving late.</v>
      </c>
    </row>
    <row r="478" spans="1:3" x14ac:dyDescent="0.25">
      <c r="A478" t="str">
        <v>423</v>
      </c>
      <c r="B478">
        <f t="shared" si="7"/>
        <v>89</v>
      </c>
      <c r="C478" t="str">
        <v>Sparta occupied Amphipolis and Scione</v>
      </c>
    </row>
    <row r="479" spans="1:3" x14ac:dyDescent="0.25">
      <c r="A479" t="str">
        <v>423</v>
      </c>
      <c r="B479">
        <f t="shared" si="7"/>
        <v>89</v>
      </c>
      <c r="C479" t="str">
        <v>Torone is occupied by Makedonia</v>
      </c>
    </row>
    <row r="480" spans="1:3" x14ac:dyDescent="0.25">
      <c r="A480" t="str">
        <v>423</v>
      </c>
      <c r="B480">
        <f t="shared" si="7"/>
        <v>89</v>
      </c>
      <c r="C480" t="str">
        <v>Akanthus joins the Peloponnesian League</v>
      </c>
    </row>
    <row r="481" spans="1:3" x14ac:dyDescent="0.25">
      <c r="A481" t="str">
        <v>423</v>
      </c>
      <c r="B481">
        <f t="shared" si="7"/>
        <v>89</v>
      </c>
      <c r="C481" t="str">
        <v>Truce of Laches supposed to stop Brasidas but doesn't, Nicias commands Athenian forces in retaking Mende.</v>
      </c>
    </row>
    <row r="482" spans="1:3" x14ac:dyDescent="0.25">
      <c r="A482" t="str">
        <v>423</v>
      </c>
      <c r="B482">
        <f t="shared" si="7"/>
        <v>89</v>
      </c>
      <c r="C482" t="str">
        <v>Olynthus form the Chalcidian League independent of the Delian League</v>
      </c>
    </row>
    <row r="483" spans="1:3" x14ac:dyDescent="0.25">
      <c r="A483" t="str">
        <v>422</v>
      </c>
      <c r="B483">
        <f t="shared" si="7"/>
        <v>89</v>
      </c>
      <c r="C483" t="str">
        <v>Stagira is besieged by Athens</v>
      </c>
    </row>
    <row r="484" spans="1:3" x14ac:dyDescent="0.25">
      <c r="A484" t="str">
        <v>422</v>
      </c>
      <c r="B484">
        <f t="shared" si="7"/>
        <v>89</v>
      </c>
      <c r="C484" t="str">
        <v>Neapolis is annexed by Rome</v>
      </c>
    </row>
    <row r="485" spans="1:3" x14ac:dyDescent="0.25">
      <c r="A485" t="str">
        <v>422</v>
      </c>
      <c r="B485">
        <f t="shared" si="7"/>
        <v>89</v>
      </c>
      <c r="C485" t="str">
        <v>Torone and Scione are impressed into the Delian League</v>
      </c>
    </row>
    <row r="486" spans="1:3" x14ac:dyDescent="0.25">
      <c r="A486" t="str">
        <v>422</v>
      </c>
      <c r="B486">
        <f t="shared" si="7"/>
        <v>89</v>
      </c>
      <c r="C486" t="str">
        <v>Cleon meets Brasidas outside of Amphipolis, both are killed (Battle of Amphipolis).</v>
      </c>
    </row>
    <row r="487" spans="1:3" x14ac:dyDescent="0.25">
      <c r="A487" t="str">
        <v>422</v>
      </c>
      <c r="B487">
        <f t="shared" si="7"/>
        <v>89</v>
      </c>
      <c r="C487" t="str">
        <v>Syracuse annexes the now weak Leontini</v>
      </c>
    </row>
    <row r="488" spans="1:3" x14ac:dyDescent="0.25">
      <c r="A488" t="str">
        <v>421</v>
      </c>
      <c r="B488">
        <f t="shared" si="7"/>
        <v>89</v>
      </c>
      <c r="C488" t="str">
        <v>Peace of Nicias brings temporary end to war, but Alcibiades, a nephew of Pericles, makes anti-Sparta alliance.</v>
      </c>
    </row>
    <row r="489" spans="1:3" x14ac:dyDescent="0.25">
      <c r="A489" t="str">
        <v>421</v>
      </c>
      <c r="B489">
        <f t="shared" si="7"/>
        <v>89</v>
      </c>
      <c r="C489" t="str">
        <v>Herakleion is impressed into the Delian League</v>
      </c>
    </row>
    <row r="490" spans="1:3" x14ac:dyDescent="0.25">
      <c r="A490" t="str">
        <v>421</v>
      </c>
      <c r="B490">
        <f t="shared" si="7"/>
        <v>89</v>
      </c>
      <c r="C490" t="str">
        <v>Cumae is annexed by Oscans</v>
      </c>
    </row>
    <row r="491" spans="1:3" x14ac:dyDescent="0.25">
      <c r="A491" t="str">
        <v>421</v>
      </c>
      <c r="B491">
        <f t="shared" si="7"/>
        <v>89</v>
      </c>
      <c r="C491" t="str">
        <v>Athens abandons the Siege of Stagira</v>
      </c>
    </row>
    <row r="492" spans="1:3" x14ac:dyDescent="0.25">
      <c r="A492" t="str">
        <v>421</v>
      </c>
      <c r="B492">
        <f t="shared" si="7"/>
        <v>89</v>
      </c>
      <c r="C492" t="str">
        <v>Delphi declares independence from Phocis</v>
      </c>
    </row>
    <row r="493" spans="1:3" x14ac:dyDescent="0.25">
      <c r="A493" t="str">
        <v>421</v>
      </c>
      <c r="B493">
        <f t="shared" si="7"/>
        <v>89</v>
      </c>
      <c r="C493" t="str">
        <v>Argulus, Apollonia, Potidaea, Akanthus, Stageira and others join the Chalcidian League</v>
      </c>
    </row>
    <row r="494" spans="1:3" x14ac:dyDescent="0.25">
      <c r="A494" t="str">
        <v>420</v>
      </c>
      <c r="B494">
        <f t="shared" si="7"/>
        <v>90</v>
      </c>
      <c r="C494" t="str">
        <v>Mantineia, Argos, Elis, Sicyon and Achaea betray Sparta and switch to the Delian League</v>
      </c>
    </row>
    <row r="495" spans="1:3" x14ac:dyDescent="0.25">
      <c r="A495" t="str">
        <v>419</v>
      </c>
      <c r="B495">
        <f t="shared" si="7"/>
        <v>90</v>
      </c>
      <c r="C495" t="str">
        <v>Athens occupies Epidauros</v>
      </c>
    </row>
    <row r="496" spans="1:3" x14ac:dyDescent="0.25">
      <c r="A496" t="str">
        <v>419</v>
      </c>
      <c r="B496">
        <f t="shared" si="7"/>
        <v>90</v>
      </c>
      <c r="C496" t="str">
        <v>King Agis II of Sparta attacks Argos, makes treaty.</v>
      </c>
    </row>
    <row r="497" spans="1:3" x14ac:dyDescent="0.25">
      <c r="A497" t="str">
        <v>418</v>
      </c>
      <c r="B497">
        <f t="shared" si="7"/>
        <v>90</v>
      </c>
      <c r="C497" t="str">
        <v>Battle of Mantinea, greatest land battle of war, gives Sparta victory over Argos, which violated treaty, Alcibiades thrown out, alliance ended.</v>
      </c>
    </row>
    <row r="498" spans="1:3" x14ac:dyDescent="0.25">
      <c r="A498" t="str">
        <v>418</v>
      </c>
      <c r="B498">
        <f t="shared" si="7"/>
        <v>90</v>
      </c>
      <c r="C498" t="str">
        <v>Orchmenos is occupied by Argos</v>
      </c>
    </row>
    <row r="499" spans="1:3" x14ac:dyDescent="0.25">
      <c r="A499" t="str">
        <v>417</v>
      </c>
      <c r="B499">
        <f t="shared" si="7"/>
        <v>90</v>
      </c>
      <c r="C499" t="str">
        <v>Orchmenos is given to Boeotia</v>
      </c>
    </row>
    <row r="500" spans="1:3" x14ac:dyDescent="0.25">
      <c r="A500" t="str">
        <v>417</v>
      </c>
      <c r="B500">
        <f t="shared" si="7"/>
        <v>90</v>
      </c>
      <c r="C500" t="str">
        <v>Sicyon joins the Peloponnesian League</v>
      </c>
    </row>
    <row r="501" spans="1:3" x14ac:dyDescent="0.25">
      <c r="A501" t="str">
        <v>417</v>
      </c>
      <c r="B501">
        <f t="shared" si="7"/>
        <v>90</v>
      </c>
      <c r="C501" t="str">
        <v>Epidauros is occupied by Sparta</v>
      </c>
    </row>
    <row r="502" spans="1:3" x14ac:dyDescent="0.25">
      <c r="A502" t="str">
        <v>416</v>
      </c>
      <c r="B502">
        <f t="shared" si="7"/>
        <v>91</v>
      </c>
      <c r="C502" t="str">
        <v>Melos is besieged by Athens</v>
      </c>
    </row>
    <row r="503" spans="1:3" x14ac:dyDescent="0.25">
      <c r="A503" t="str">
        <v>416</v>
      </c>
      <c r="B503">
        <f t="shared" si="7"/>
        <v>91</v>
      </c>
      <c r="C503" t="str">
        <v>Alcibiades makes plans, is restored to power.</v>
      </c>
    </row>
    <row r="504" spans="1:3" x14ac:dyDescent="0.25">
      <c r="A504" t="str">
        <v>416</v>
      </c>
      <c r="B504">
        <f t="shared" si="7"/>
        <v>91</v>
      </c>
      <c r="C504" t="str">
        <v>Selinus annexes Segesta's frontier provinces</v>
      </c>
    </row>
    <row r="505" spans="1:3" x14ac:dyDescent="0.25">
      <c r="A505" t="str">
        <v>416</v>
      </c>
      <c r="B505">
        <f t="shared" si="7"/>
        <v>91</v>
      </c>
      <c r="C505" t="str">
        <v>Massacre of the Melians.</v>
      </c>
    </row>
    <row r="506" spans="1:3" x14ac:dyDescent="0.25">
      <c r="A506" t="str">
        <v>415</v>
      </c>
      <c r="B506">
        <f t="shared" si="7"/>
        <v>91</v>
      </c>
      <c r="C506" t="str">
        <v>Hermai statues are mutilated in Athens, Alcibiades accused, asks for inquiry, told to set sail for battle (Sicilian Expedition), is condemned to death in absentia, he defects to Sparta.</v>
      </c>
    </row>
    <row r="507" spans="1:3" x14ac:dyDescent="0.25">
      <c r="A507" t="str">
        <v>415</v>
      </c>
      <c r="B507">
        <f t="shared" si="7"/>
        <v>91</v>
      </c>
      <c r="C507" t="str">
        <v>Many Syracusan cities rebel</v>
      </c>
    </row>
    <row r="508" spans="1:3" x14ac:dyDescent="0.25">
      <c r="A508" t="str">
        <v>415</v>
      </c>
      <c r="B508">
        <f t="shared" si="7"/>
        <v>91</v>
      </c>
      <c r="C508" t="str">
        <v>Siege of Syracuse --&gt;</v>
      </c>
    </row>
    <row r="509" spans="1:3" x14ac:dyDescent="0.25">
      <c r="A509" t="str">
        <v>414</v>
      </c>
      <c r="B509">
        <f t="shared" si="7"/>
        <v>91</v>
      </c>
      <c r="C509" t="str">
        <v>Metapontion allies with Athens --&gt;</v>
      </c>
    </row>
    <row r="510" spans="1:3" x14ac:dyDescent="0.25">
      <c r="A510" t="str">
        <v>414</v>
      </c>
      <c r="B510">
        <f t="shared" si="7"/>
        <v>91</v>
      </c>
      <c r="C510" t="str">
        <v>Lamachus, Athenian commander killed at Syracuse.</v>
      </c>
    </row>
    <row r="511" spans="1:3" x14ac:dyDescent="0.25">
      <c r="A511" t="str">
        <v>413</v>
      </c>
      <c r="B511">
        <f t="shared" si="7"/>
        <v>91</v>
      </c>
      <c r="C511" t="str">
        <v>Nicias and Demosthenes killed at Syracuse</v>
      </c>
    </row>
    <row r="512" spans="1:3" x14ac:dyDescent="0.25">
      <c r="A512" t="str">
        <v>413</v>
      </c>
      <c r="B512">
        <f t="shared" si="7"/>
        <v>91</v>
      </c>
      <c r="C512" t="str">
        <v>Leontini and Kamarina are vassalized by Syracuse</v>
      </c>
    </row>
    <row r="513" spans="1:3" x14ac:dyDescent="0.25">
      <c r="A513" t="str">
        <v>413</v>
      </c>
      <c r="B513">
        <f t="shared" si="7"/>
        <v>91</v>
      </c>
      <c r="C513" t="str">
        <v>Herakleion is annexed by Makedonia</v>
      </c>
    </row>
    <row r="514" spans="1:3" x14ac:dyDescent="0.25">
      <c r="A514" t="str">
        <v>413</v>
      </c>
      <c r="B514">
        <f t="shared" si="7"/>
        <v>91</v>
      </c>
      <c r="C514" t="str">
        <v>Miletus and Khios betray Athens and join the Peloponnesian League</v>
      </c>
    </row>
    <row r="515" spans="1:3" x14ac:dyDescent="0.25">
      <c r="A515" t="str">
        <v>413</v>
      </c>
      <c r="B515">
        <f t="shared" ref="B515:B578" si="8">ROUNDDOWN((-A515+780)/4,0)</f>
        <v>91</v>
      </c>
      <c r="C515" t="str">
        <v>--&gt; Siege of Syracuse</v>
      </c>
    </row>
    <row r="516" spans="1:3" x14ac:dyDescent="0.25">
      <c r="A516" t="str">
        <v>413</v>
      </c>
      <c r="B516">
        <f t="shared" si="8"/>
        <v>91</v>
      </c>
      <c r="C516" t="str">
        <v>--&gt; Metapontion allies with Athens</v>
      </c>
    </row>
    <row r="517" spans="1:3" x14ac:dyDescent="0.25">
      <c r="A517" t="str">
        <v>412</v>
      </c>
      <c r="B517">
        <f t="shared" si="8"/>
        <v>92</v>
      </c>
      <c r="C517" t="str">
        <v>Alcibiades is expelled from Sparta, conspires to come back to Athens.</v>
      </c>
    </row>
    <row r="518" spans="1:3" x14ac:dyDescent="0.25">
      <c r="A518" t="str">
        <v>412</v>
      </c>
      <c r="B518">
        <f t="shared" si="8"/>
        <v>92</v>
      </c>
      <c r="C518" t="str">
        <v>Methymna is occupied by Sparta</v>
      </c>
    </row>
    <row r="519" spans="1:3" x14ac:dyDescent="0.25">
      <c r="A519" t="str">
        <v>412</v>
      </c>
      <c r="B519">
        <f t="shared" si="8"/>
        <v>92</v>
      </c>
      <c r="C519" t="str">
        <v>Klazomenai and Kyzikus betray Athens and join the Peloponnesian League</v>
      </c>
    </row>
    <row r="520" spans="1:3" x14ac:dyDescent="0.25">
      <c r="A520" t="str">
        <v>412</v>
      </c>
      <c r="B520">
        <f t="shared" si="8"/>
        <v>92</v>
      </c>
      <c r="C520" t="str">
        <v>Chios is sieged by Athens</v>
      </c>
    </row>
    <row r="521" spans="1:3" x14ac:dyDescent="0.25">
      <c r="A521" t="str">
        <v>412</v>
      </c>
      <c r="B521">
        <f t="shared" si="8"/>
        <v>92</v>
      </c>
      <c r="C521" t="str">
        <v>Aygrion dies and is succeeded by Aygris</v>
      </c>
    </row>
    <row r="522" spans="1:3" x14ac:dyDescent="0.25">
      <c r="A522" t="str">
        <v>411</v>
      </c>
      <c r="B522">
        <f t="shared" si="8"/>
        <v>92</v>
      </c>
      <c r="C522" t="str">
        <v>Sparta allies with Persia</v>
      </c>
    </row>
    <row r="523" spans="1:3" x14ac:dyDescent="0.25">
      <c r="A523" t="str">
        <v>411</v>
      </c>
      <c r="B523">
        <f t="shared" si="8"/>
        <v>92</v>
      </c>
      <c r="C523" t="str">
        <v>Aspendos is annexed by Persia</v>
      </c>
    </row>
    <row r="524" spans="1:3" x14ac:dyDescent="0.25">
      <c r="A524" t="str">
        <v>411</v>
      </c>
      <c r="B524">
        <f t="shared" si="8"/>
        <v>92</v>
      </c>
      <c r="C524" t="str">
        <v>Kyzikus and Klazomenai are impressed into the Delian League</v>
      </c>
    </row>
    <row r="525" spans="1:3" x14ac:dyDescent="0.25">
      <c r="A525" t="str">
        <v>411</v>
      </c>
      <c r="B525">
        <f t="shared" si="8"/>
        <v>92</v>
      </c>
      <c r="C525" t="str">
        <v>Oropos is occupied by Boeotia</v>
      </c>
    </row>
    <row r="526" spans="1:3" x14ac:dyDescent="0.25">
      <c r="A526" t="str">
        <v>411</v>
      </c>
      <c r="B526">
        <f t="shared" si="8"/>
        <v>92</v>
      </c>
      <c r="C526" t="str">
        <v>Illios is annexes by Lampsacus</v>
      </c>
    </row>
    <row r="527" spans="1:3" x14ac:dyDescent="0.25">
      <c r="A527" t="str">
        <v>411</v>
      </c>
      <c r="B527">
        <f t="shared" si="8"/>
        <v>92</v>
      </c>
      <c r="C527" t="str">
        <v>Athens abandons the Siege of Chios</v>
      </c>
    </row>
    <row r="528" spans="1:3" x14ac:dyDescent="0.25">
      <c r="A528" t="str">
        <v>411</v>
      </c>
      <c r="B528">
        <f t="shared" si="8"/>
        <v>92</v>
      </c>
      <c r="C528" t="str">
        <v>Sparta leaves Methymna</v>
      </c>
    </row>
    <row r="529" spans="1:3" x14ac:dyDescent="0.25">
      <c r="A529" t="str">
        <v>411</v>
      </c>
      <c r="B529">
        <f t="shared" si="8"/>
        <v>92</v>
      </c>
      <c r="C529" t="str">
        <v>Euboea, Byzantium, Abydos, Andros, Antandrus, Lampsacus, Chalcedon and Rodos betray Athens and join the Peloponnesian League</v>
      </c>
    </row>
    <row r="530" spans="1:3" x14ac:dyDescent="0.25">
      <c r="A530" t="str">
        <v>411</v>
      </c>
      <c r="B530">
        <f t="shared" si="8"/>
        <v>92</v>
      </c>
      <c r="C530" t="str">
        <v>Abydos is overthrown by Dercylidas</v>
      </c>
    </row>
    <row r="531" spans="1:3" x14ac:dyDescent="0.25">
      <c r="A531" t="str">
        <v>411</v>
      </c>
      <c r="B531">
        <f t="shared" si="8"/>
        <v>92</v>
      </c>
      <c r="C531" t="str">
        <v>Selinus attacks Segesta once again and aggravates Carthage</v>
      </c>
    </row>
    <row r="532" spans="1:3" x14ac:dyDescent="0.25">
      <c r="A532" t="str">
        <v>411</v>
      </c>
      <c r="B532">
        <f t="shared" si="8"/>
        <v>92</v>
      </c>
      <c r="C532" t="str">
        <v>Athens is overthrown by the Four Hundred</v>
      </c>
    </row>
    <row r="533" spans="1:3" x14ac:dyDescent="0.25">
      <c r="A533" t="str">
        <v>410</v>
      </c>
      <c r="B533">
        <f t="shared" si="8"/>
        <v>92</v>
      </c>
      <c r="C533" t="str">
        <v>After several successes, Athenian demagogue Cleophon rejects Spartan peace offers.</v>
      </c>
    </row>
    <row r="534" spans="1:3" x14ac:dyDescent="0.25">
      <c r="A534" t="str">
        <v>410</v>
      </c>
      <c r="B534">
        <f t="shared" si="8"/>
        <v>92</v>
      </c>
      <c r="C534" t="str">
        <v>Segesta is annexed by Carthage</v>
      </c>
    </row>
    <row r="535" spans="1:3" x14ac:dyDescent="0.25">
      <c r="A535" t="str">
        <v>410</v>
      </c>
      <c r="B535">
        <f t="shared" si="8"/>
        <v>92</v>
      </c>
      <c r="C535" t="str">
        <v>Four Hundred are overthrown by Athens</v>
      </c>
    </row>
    <row r="536" spans="1:3" x14ac:dyDescent="0.25">
      <c r="A536" t="str">
        <v>409</v>
      </c>
      <c r="B536">
        <f t="shared" si="8"/>
        <v>92</v>
      </c>
      <c r="C536" t="str">
        <v>Antandrus is annexed by Persia</v>
      </c>
    </row>
    <row r="537" spans="1:3" x14ac:dyDescent="0.25">
      <c r="A537" t="str">
        <v>409</v>
      </c>
      <c r="B537">
        <f t="shared" si="8"/>
        <v>92</v>
      </c>
      <c r="C537" t="str">
        <v>Abydos is besieged by Athens</v>
      </c>
    </row>
    <row r="538" spans="1:3" x14ac:dyDescent="0.25">
      <c r="A538" t="str">
        <v>409</v>
      </c>
      <c r="B538">
        <f t="shared" si="8"/>
        <v>92</v>
      </c>
      <c r="C538" t="str">
        <v>Sparta sieges Klazomenai</v>
      </c>
    </row>
    <row r="539" spans="1:3" x14ac:dyDescent="0.25">
      <c r="A539" t="str">
        <v>409</v>
      </c>
      <c r="B539">
        <f t="shared" si="8"/>
        <v>92</v>
      </c>
      <c r="C539" t="str">
        <v>Selinus and Himera are sacked by Carthage</v>
      </c>
    </row>
    <row r="540" spans="1:3" x14ac:dyDescent="0.25">
      <c r="A540" t="str">
        <v>409</v>
      </c>
      <c r="B540">
        <f t="shared" si="8"/>
        <v>92</v>
      </c>
      <c r="C540" t="str">
        <v>Byzantium recaptured by Alcibiades for Athens.</v>
      </c>
    </row>
    <row r="541" spans="1:3" x14ac:dyDescent="0.25">
      <c r="A541" t="str">
        <v>408</v>
      </c>
      <c r="B541">
        <f t="shared" si="8"/>
        <v>93</v>
      </c>
      <c r="C541" t="str">
        <v>The 3 poleis of Rodos unite and build a new capital called Rodos</v>
      </c>
    </row>
    <row r="542" spans="1:3" x14ac:dyDescent="0.25">
      <c r="A542" t="str">
        <v>408</v>
      </c>
      <c r="B542">
        <f t="shared" si="8"/>
        <v>93</v>
      </c>
      <c r="C542" t="str">
        <v>Athens besieges Paleopoli</v>
      </c>
    </row>
    <row r="543" spans="1:3" x14ac:dyDescent="0.25">
      <c r="A543" t="str">
        <v>408</v>
      </c>
      <c r="B543">
        <f t="shared" si="8"/>
        <v>93</v>
      </c>
      <c r="C543" t="str">
        <v>Athens abandons Siege of Abydos</v>
      </c>
    </row>
    <row r="544" spans="1:3" x14ac:dyDescent="0.25">
      <c r="A544" t="str">
        <v>408</v>
      </c>
      <c r="B544">
        <f t="shared" si="8"/>
        <v>93</v>
      </c>
      <c r="C544" t="str">
        <v>Sparta abandons the Siege of Klazomenai</v>
      </c>
    </row>
    <row r="545" spans="1:3" x14ac:dyDescent="0.25">
      <c r="A545" t="str">
        <v>408</v>
      </c>
      <c r="B545">
        <f t="shared" si="8"/>
        <v>93</v>
      </c>
      <c r="C545" t="str">
        <v>Alcibiades reenters Athens in triumph, Lysander, a Spartan commander, has fleet built at Ephesus.</v>
      </c>
    </row>
    <row r="546" spans="1:3" x14ac:dyDescent="0.25">
      <c r="A546" t="str">
        <v>407</v>
      </c>
      <c r="B546">
        <f t="shared" si="8"/>
        <v>93</v>
      </c>
      <c r="C546" t="str">
        <v>Thermae is founded by Carthage</v>
      </c>
    </row>
    <row r="547" spans="1:3" x14ac:dyDescent="0.25">
      <c r="A547" t="str">
        <v>407</v>
      </c>
      <c r="B547">
        <f t="shared" si="8"/>
        <v>93</v>
      </c>
      <c r="C547" t="str">
        <v>Athens abandons the Siege of Paleopoli</v>
      </c>
    </row>
    <row r="548" spans="1:3" x14ac:dyDescent="0.25">
      <c r="A548" t="str">
        <v>407</v>
      </c>
      <c r="B548">
        <f t="shared" si="8"/>
        <v>93</v>
      </c>
      <c r="C548" t="str">
        <v>Lysander begins destruction of Athenian fleet, Alcibiades stripped of power.</v>
      </c>
    </row>
    <row r="549" spans="1:3" x14ac:dyDescent="0.25">
      <c r="A549" t="str">
        <v>406</v>
      </c>
      <c r="B549">
        <f t="shared" si="8"/>
        <v>93</v>
      </c>
      <c r="C549" t="str">
        <v>Sparta sieges Methymna</v>
      </c>
    </row>
    <row r="550" spans="1:3" x14ac:dyDescent="0.25">
      <c r="A550" t="str">
        <v>406</v>
      </c>
      <c r="B550">
        <f t="shared" si="8"/>
        <v>93</v>
      </c>
      <c r="C550" t="str">
        <v>Akragas is sacked by Carthage</v>
      </c>
    </row>
    <row r="551" spans="1:3" x14ac:dyDescent="0.25">
      <c r="A551" t="str">
        <v>406</v>
      </c>
      <c r="B551">
        <f t="shared" si="8"/>
        <v>93</v>
      </c>
      <c r="C551" t="str">
        <v>Callicratides, Spartan naval commander, loses Battle of Arginusae over blockade of Mitylene harbor, Sparta sues for peace, rejected by Cleophon.</v>
      </c>
    </row>
    <row r="552" spans="1:3" x14ac:dyDescent="0.25">
      <c r="A552" t="str">
        <v>405</v>
      </c>
      <c r="B552">
        <f t="shared" si="8"/>
        <v>93</v>
      </c>
      <c r="C552" t="str">
        <v>Methymna is impressed into the Peloponnesian League</v>
      </c>
    </row>
    <row r="553" spans="1:3" x14ac:dyDescent="0.25">
      <c r="A553" t="str">
        <v>405</v>
      </c>
      <c r="B553">
        <f t="shared" si="8"/>
        <v>93</v>
      </c>
      <c r="C553" t="str">
        <v>Syracuse is overthrown by Dionysius the Elder</v>
      </c>
    </row>
    <row r="554" spans="1:3" x14ac:dyDescent="0.25">
      <c r="A554" t="str">
        <v>405</v>
      </c>
      <c r="B554">
        <f t="shared" si="8"/>
        <v>93</v>
      </c>
      <c r="C554" t="str">
        <v>Melos is annexed by Sparta</v>
      </c>
    </row>
    <row r="555" spans="1:3" x14ac:dyDescent="0.25">
      <c r="A555" t="str">
        <v>405</v>
      </c>
      <c r="B555">
        <f t="shared" si="8"/>
        <v>93</v>
      </c>
      <c r="C555" t="str">
        <v>Gela, Kamarina and Akrillai is sacked by Carthage</v>
      </c>
    </row>
    <row r="556" spans="1:3" x14ac:dyDescent="0.25">
      <c r="A556" t="str">
        <v>405</v>
      </c>
      <c r="B556">
        <f t="shared" si="8"/>
        <v>93</v>
      </c>
      <c r="C556" t="str">
        <v>Carthage allow the people of the sacked cities to return as Carthaginian subjects and rebuild their cities</v>
      </c>
    </row>
    <row r="557" spans="1:3" x14ac:dyDescent="0.25">
      <c r="A557" t="str">
        <v>405</v>
      </c>
      <c r="B557">
        <f t="shared" si="8"/>
        <v>93</v>
      </c>
      <c r="C557" t="str">
        <v>Leontini and Morgantina declare independence from Syracuse</v>
      </c>
    </row>
    <row r="558" spans="1:3" x14ac:dyDescent="0.25">
      <c r="A558" t="str">
        <v>405</v>
      </c>
      <c r="B558">
        <f t="shared" si="8"/>
        <v>93</v>
      </c>
      <c r="C558" t="str">
        <v>Carthage annexes Elymi, Sicel and Sican territory</v>
      </c>
    </row>
    <row r="559" spans="1:3" x14ac:dyDescent="0.25">
      <c r="A559" t="str">
        <v>405</v>
      </c>
      <c r="B559">
        <f t="shared" si="8"/>
        <v>93</v>
      </c>
      <c r="C559" t="str">
        <v>The naval Battle of Aegospotami in which Lysander captures the Athenian fleet, Spartan king Pausanias besieges Athens, Cleophon executed, Corinth and Thebes demand destruction of Athens.</v>
      </c>
    </row>
    <row r="560" spans="1:3" x14ac:dyDescent="0.25">
      <c r="A560" t="str">
        <v>405</v>
      </c>
      <c r="B560">
        <f t="shared" si="8"/>
        <v>93</v>
      </c>
      <c r="C560" t="str">
        <v>Klazomenai and Ephesus betray Athens and join the Peloponnesian League. All Carthaginian subjects (Except Ziz, their islands, Motya, Solus, Elymi, Segesta, and Entella) gain independence</v>
      </c>
    </row>
    <row r="561" spans="1:3" x14ac:dyDescent="0.25">
      <c r="A561" t="str">
        <v>404</v>
      </c>
      <c r="B561">
        <f t="shared" si="8"/>
        <v>94</v>
      </c>
      <c r="C561" t="str">
        <v>Athens capitulates April 25. Theramenes secures terms, prevents total destruction of Athens, Theramenes and Alcibiades are killed.</v>
      </c>
    </row>
    <row r="562" spans="1:3" x14ac:dyDescent="0.25">
      <c r="A562" t="str">
        <v>404</v>
      </c>
      <c r="B562">
        <f t="shared" si="8"/>
        <v>94</v>
      </c>
      <c r="C562" t="str">
        <v>Delian League is dissolved</v>
      </c>
    </row>
    <row r="563" spans="1:3" x14ac:dyDescent="0.25">
      <c r="A563" t="str">
        <v>404</v>
      </c>
      <c r="B563">
        <f t="shared" si="8"/>
        <v>94</v>
      </c>
      <c r="C563" t="str">
        <v>Korinth leaves the Peloponnesian League</v>
      </c>
    </row>
    <row r="564" spans="1:3" x14ac:dyDescent="0.25">
      <c r="A564" t="str">
        <v>404</v>
      </c>
      <c r="B564">
        <f t="shared" si="8"/>
        <v>94</v>
      </c>
      <c r="C564" t="str">
        <v>Entella is overthrown by mercenaries loyal to Carthage</v>
      </c>
    </row>
    <row r="565" spans="1:3" x14ac:dyDescent="0.25">
      <c r="A565" t="str">
        <v>404</v>
      </c>
      <c r="B565">
        <f t="shared" si="8"/>
        <v>94</v>
      </c>
      <c r="C565" t="str">
        <v>Aygris becomes a Syracusan Subject</v>
      </c>
    </row>
    <row r="566" spans="1:3" x14ac:dyDescent="0.25">
      <c r="A566" t="str">
        <v>404</v>
      </c>
      <c r="B566">
        <f t="shared" si="8"/>
        <v>94</v>
      </c>
      <c r="C566" t="str">
        <v>Nafpaktos is annexed by Ozolian Locris</v>
      </c>
    </row>
    <row r="567" spans="1:3" x14ac:dyDescent="0.25">
      <c r="A567" t="str">
        <v>404</v>
      </c>
      <c r="B567">
        <f t="shared" si="8"/>
        <v>94</v>
      </c>
      <c r="C567" t="str">
        <v>Athens is overthrown by the Thirty</v>
      </c>
    </row>
    <row r="568" spans="1:3" x14ac:dyDescent="0.25">
      <c r="A568" t="str">
        <v>404</v>
      </c>
      <c r="B568">
        <f t="shared" si="8"/>
        <v>94</v>
      </c>
      <c r="C568" t="str">
        <v>Athens joins the Peloponnesian League</v>
      </c>
    </row>
    <row r="569" spans="1:3" x14ac:dyDescent="0.25">
      <c r="A569" t="str">
        <v>403</v>
      </c>
      <c r="B569">
        <f t="shared" si="8"/>
        <v>94</v>
      </c>
      <c r="C569" t="str">
        <v>Aeimnestus, who is loyal to Dionysius, overthrows Castrugiuvanni</v>
      </c>
    </row>
    <row r="570" spans="1:3" x14ac:dyDescent="0.25">
      <c r="A570" t="str">
        <v>403</v>
      </c>
      <c r="B570">
        <f t="shared" si="8"/>
        <v>94</v>
      </c>
      <c r="C570" t="str">
        <v>Aetna is overthrown by mercenaries loyal to Dionysius</v>
      </c>
    </row>
    <row r="571" spans="1:3" x14ac:dyDescent="0.25">
      <c r="A571" t="str">
        <v>403</v>
      </c>
      <c r="B571">
        <f t="shared" si="8"/>
        <v>94</v>
      </c>
      <c r="C571" t="str">
        <v>Dionysius destroys Naxos and Catania and Sicels split Naxos with Syracuse, Catania is ruled by Campanian mercenaries loyal to Dionysius</v>
      </c>
    </row>
    <row r="572" spans="1:3" x14ac:dyDescent="0.25">
      <c r="A572" t="str">
        <v>403</v>
      </c>
      <c r="B572">
        <f t="shared" si="8"/>
        <v>94</v>
      </c>
      <c r="C572" t="str">
        <v>Athens overthrows the Thirty</v>
      </c>
    </row>
    <row r="573" spans="1:3" x14ac:dyDescent="0.25">
      <c r="A573" t="str">
        <v>403</v>
      </c>
      <c r="B573">
        <f t="shared" si="8"/>
        <v>94</v>
      </c>
      <c r="C573" t="str">
        <v>Athens leaves the Peloponnesian League and refounds the Delian League</v>
      </c>
    </row>
    <row r="574" spans="1:3" x14ac:dyDescent="0.25">
      <c r="A574" t="str">
        <v>402</v>
      </c>
      <c r="B574">
        <f t="shared" si="8"/>
        <v>94</v>
      </c>
      <c r="C574" t="str">
        <v>Elis leaves the Peloponnesian League and is subsequently sieged by Sparta</v>
      </c>
    </row>
    <row r="575" spans="1:3" x14ac:dyDescent="0.25">
      <c r="A575" t="str">
        <v>401</v>
      </c>
      <c r="B575">
        <f t="shared" si="8"/>
        <v>94</v>
      </c>
      <c r="C575" t="str">
        <v>Euboea joins the Delian League</v>
      </c>
    </row>
    <row r="576" spans="1:3" x14ac:dyDescent="0.25">
      <c r="A576" t="str">
        <v>401</v>
      </c>
      <c r="B576">
        <f t="shared" si="8"/>
        <v>94</v>
      </c>
      <c r="C576" t="str">
        <v>Elis is sacked and impressed into the Peloponnesian League</v>
      </c>
    </row>
    <row r="577" spans="1:3" x14ac:dyDescent="0.25">
      <c r="A577" t="str">
        <v>401</v>
      </c>
      <c r="B577">
        <f t="shared" si="8"/>
        <v>94</v>
      </c>
      <c r="C577" t="str">
        <v>Dionysius free Castrugiuvanni from Aeimnestus</v>
      </c>
    </row>
    <row r="578" spans="1:3" x14ac:dyDescent="0.25">
      <c r="A578" t="str">
        <v>401</v>
      </c>
      <c r="B578">
        <f t="shared" si="8"/>
        <v>94</v>
      </c>
      <c r="C578" t="str">
        <v>Poseidonia is annexed by Lucanians</v>
      </c>
    </row>
    <row r="579" spans="1:3" x14ac:dyDescent="0.25">
      <c r="A579" t="str">
        <v>401</v>
      </c>
      <c r="B579">
        <f t="shared" ref="B579:B642" si="9">ROUNDDOWN((-A579+780)/4,0)</f>
        <v>94</v>
      </c>
      <c r="C579" t="str">
        <v>Thucydides, Greek historian, leaves account of "Golden Age of Pericles" and Peloponnesian War at his death (History of the Peloponnesian War).</v>
      </c>
    </row>
    <row r="580" spans="1:3" x14ac:dyDescent="0.25">
      <c r="A580" t="str">
        <v>400</v>
      </c>
      <c r="B580">
        <f t="shared" si="9"/>
        <v>95</v>
      </c>
      <c r="C580" t="str">
        <v>Adranon is founded by Dionysius</v>
      </c>
    </row>
    <row r="581" spans="1:3" x14ac:dyDescent="0.25">
      <c r="A581" t="str">
        <v>400</v>
      </c>
      <c r="B581">
        <f t="shared" si="9"/>
        <v>95</v>
      </c>
      <c r="C581" t="str">
        <v>Aygris annexes Centuripe</v>
      </c>
    </row>
    <row r="582" spans="1:3" x14ac:dyDescent="0.25">
      <c r="A582" t="str">
        <v>400</v>
      </c>
      <c r="B582">
        <f t="shared" si="9"/>
        <v>95</v>
      </c>
      <c r="C582" t="str">
        <v>Democritus, Greek philosopher, develops Atomic theory, believes cause and necessity, nothing comes out of nothing</v>
      </c>
    </row>
    <row r="583" spans="1:3" x14ac:dyDescent="0.25">
      <c r="A583" t="str">
        <v>399</v>
      </c>
      <c r="B583">
        <f t="shared" si="9"/>
        <v>95</v>
      </c>
      <c r="C583" t="str">
        <v>Illios declares independence from Lampsacus</v>
      </c>
    </row>
    <row r="584" spans="1:3" x14ac:dyDescent="0.25">
      <c r="A584" t="str">
        <v>399</v>
      </c>
      <c r="B584">
        <f t="shared" si="9"/>
        <v>95</v>
      </c>
      <c r="C584" t="str">
        <v>Sparta sways Persian Controlled Greek cities near Pergamon to their side and march on Egyptian Larissa and siege it</v>
      </c>
    </row>
    <row r="585" spans="1:3" x14ac:dyDescent="0.25">
      <c r="A585" t="str">
        <v>399</v>
      </c>
      <c r="B585">
        <f t="shared" si="9"/>
        <v>95</v>
      </c>
      <c r="C585" t="str">
        <v>Socrates, Greek philosopher, condemned to death for corrupting youth.</v>
      </c>
    </row>
    <row r="586" spans="1:3" x14ac:dyDescent="0.25">
      <c r="A586" t="str">
        <v>398</v>
      </c>
      <c r="B586">
        <f t="shared" si="9"/>
        <v>95</v>
      </c>
      <c r="C586" t="str">
        <v>Ionia joins the Peloponnesian League</v>
      </c>
    </row>
    <row r="587" spans="1:3" x14ac:dyDescent="0.25">
      <c r="A587" t="str">
        <v>398</v>
      </c>
      <c r="B587">
        <f t="shared" si="9"/>
        <v>95</v>
      </c>
      <c r="C587" t="str">
        <v>All Carthaginian subjects (Except Ziz, their islands, Motya, Solus, Elymi, Segesta, and Entella) gain independence from Carthage</v>
      </c>
    </row>
    <row r="588" spans="1:3" x14ac:dyDescent="0.25">
      <c r="A588" t="str">
        <v>398</v>
      </c>
      <c r="B588">
        <f t="shared" si="9"/>
        <v>95</v>
      </c>
      <c r="C588" t="str">
        <v>Dionysius sieges Segesta and Entella</v>
      </c>
    </row>
    <row r="589" spans="1:3" x14ac:dyDescent="0.25">
      <c r="A589" t="str">
        <v>398</v>
      </c>
      <c r="B589">
        <f t="shared" si="9"/>
        <v>95</v>
      </c>
      <c r="C589" t="str">
        <v>Mainland territory of Motya is occupied by Dionysius</v>
      </c>
    </row>
    <row r="590" spans="1:3" x14ac:dyDescent="0.25">
      <c r="A590" t="str">
        <v>397</v>
      </c>
      <c r="B590">
        <f t="shared" si="9"/>
        <v>95</v>
      </c>
      <c r="C590" t="str">
        <v>Motya is destroyed by Dionysius and the Carthaginians build Lilybaion to replace it</v>
      </c>
    </row>
    <row r="591" spans="1:3" x14ac:dyDescent="0.25">
      <c r="A591" t="str">
        <v>397</v>
      </c>
      <c r="B591">
        <f t="shared" si="9"/>
        <v>95</v>
      </c>
      <c r="C591" t="str">
        <v>Dionysius abandons the Sieges of Entella and Segesta</v>
      </c>
    </row>
    <row r="592" spans="1:3" x14ac:dyDescent="0.25">
      <c r="A592" t="str">
        <v>397</v>
      </c>
      <c r="B592">
        <f t="shared" si="9"/>
        <v>95</v>
      </c>
      <c r="C592" t="str">
        <v>Eryx, Segesta, Lipari, Messene and Entella are annexed by Carthage</v>
      </c>
    </row>
    <row r="593" spans="1:3" x14ac:dyDescent="0.25">
      <c r="A593" t="str">
        <v>397</v>
      </c>
      <c r="B593">
        <f t="shared" si="9"/>
        <v>95</v>
      </c>
      <c r="C593" t="str">
        <v>Carthage allies with the Sicel cities except Assorus</v>
      </c>
    </row>
    <row r="594" spans="1:3" x14ac:dyDescent="0.25">
      <c r="A594" t="str">
        <v>397</v>
      </c>
      <c r="B594">
        <f t="shared" si="9"/>
        <v>95</v>
      </c>
      <c r="C594" t="str">
        <v>Tauormenion is founded by Carthage to be a supply base, settled by Sicels</v>
      </c>
    </row>
    <row r="595" spans="1:3" x14ac:dyDescent="0.25">
      <c r="A595" t="str">
        <v>397</v>
      </c>
      <c r="B595">
        <f t="shared" si="9"/>
        <v>95</v>
      </c>
      <c r="C595" t="str">
        <v>Carthaginian forces have to go the long way around Mount Etna due to an eruption</v>
      </c>
    </row>
    <row r="596" spans="1:3" x14ac:dyDescent="0.25">
      <c r="A596" t="str">
        <v>397</v>
      </c>
      <c r="B596">
        <f t="shared" si="9"/>
        <v>95</v>
      </c>
      <c r="C596" t="str">
        <v>Catania is occupied by Carthage</v>
      </c>
    </row>
    <row r="597" spans="1:3" x14ac:dyDescent="0.25">
      <c r="A597" t="str">
        <v>397</v>
      </c>
      <c r="B597">
        <f t="shared" si="9"/>
        <v>95</v>
      </c>
      <c r="C597" t="str">
        <v>Battle of Catania</v>
      </c>
    </row>
    <row r="598" spans="1:3" x14ac:dyDescent="0.25">
      <c r="A598" t="str">
        <v>397</v>
      </c>
      <c r="B598">
        <f t="shared" si="9"/>
        <v>95</v>
      </c>
      <c r="C598" t="str">
        <v>Syracuse is besieged by Carthage</v>
      </c>
    </row>
    <row r="599" spans="1:3" x14ac:dyDescent="0.25">
      <c r="A599" t="str">
        <v>396</v>
      </c>
      <c r="B599">
        <f t="shared" si="9"/>
        <v>96</v>
      </c>
      <c r="C599" t="str">
        <v>Carthage lifts the Siege of Syracuse and abandons Eastern Sicily except Messene and Lipari</v>
      </c>
    </row>
    <row r="600" spans="1:3" x14ac:dyDescent="0.25">
      <c r="A600" t="str">
        <v>396</v>
      </c>
      <c r="B600">
        <f t="shared" si="9"/>
        <v>96</v>
      </c>
      <c r="C600" t="str">
        <v>Himera and Selinus are annexed by Carthage</v>
      </c>
    </row>
    <row r="601" spans="1:3" x14ac:dyDescent="0.25">
      <c r="A601" t="str">
        <v>396</v>
      </c>
      <c r="B601">
        <f t="shared" si="9"/>
        <v>96</v>
      </c>
      <c r="C601" t="str">
        <v>Gela, Ergezio, Catania, Adranon, Kamarina and Leontini are annexed by Dionysius</v>
      </c>
    </row>
    <row r="602" spans="1:3" x14ac:dyDescent="0.25">
      <c r="A602" t="str">
        <v>396</v>
      </c>
      <c r="B602">
        <f t="shared" si="9"/>
        <v>96</v>
      </c>
      <c r="C602" t="str">
        <v>Tyndaris is founded by Dionysius to combat piracy and a base of operations</v>
      </c>
    </row>
    <row r="603" spans="1:3" x14ac:dyDescent="0.25">
      <c r="A603" t="str">
        <v>396</v>
      </c>
      <c r="B603">
        <f t="shared" si="9"/>
        <v>96</v>
      </c>
      <c r="C603" t="str">
        <v>Persia annexes Rodos</v>
      </c>
    </row>
    <row r="604" spans="1:3" x14ac:dyDescent="0.25">
      <c r="A604" t="str">
        <v>396</v>
      </c>
      <c r="B604">
        <f t="shared" si="9"/>
        <v>96</v>
      </c>
      <c r="C604" t="str">
        <v>Sparta campaigns in Phrygia</v>
      </c>
    </row>
    <row r="605" spans="1:3" x14ac:dyDescent="0.25">
      <c r="A605" t="str">
        <v>395</v>
      </c>
      <c r="B605">
        <f t="shared" si="9"/>
        <v>96</v>
      </c>
      <c r="C605" t="str">
        <v>Sparta campaigns in Ionia, Caria and march up to Sardis</v>
      </c>
    </row>
    <row r="606" spans="1:3" x14ac:dyDescent="0.25">
      <c r="A606" t="str">
        <v>395</v>
      </c>
      <c r="B606">
        <f t="shared" si="9"/>
        <v>96</v>
      </c>
      <c r="C606" t="str">
        <v>Orchmenus leaves the Boeotian League</v>
      </c>
    </row>
    <row r="607" spans="1:3" x14ac:dyDescent="0.25">
      <c r="A607" t="str">
        <v>395</v>
      </c>
      <c r="B607">
        <f t="shared" si="9"/>
        <v>96</v>
      </c>
      <c r="C607" t="str">
        <v>Cephaloedium is annexed by Dionysius</v>
      </c>
    </row>
    <row r="608" spans="1:3" x14ac:dyDescent="0.25">
      <c r="A608" t="str">
        <v>395</v>
      </c>
      <c r="B608">
        <f t="shared" si="9"/>
        <v>96</v>
      </c>
      <c r="C608" t="str">
        <v>Mylae is annexed by Rhegion</v>
      </c>
    </row>
    <row r="609" spans="1:3" x14ac:dyDescent="0.25">
      <c r="A609" t="str">
        <v>395</v>
      </c>
      <c r="B609">
        <f t="shared" si="9"/>
        <v>96</v>
      </c>
      <c r="C609" t="str">
        <v>Argos, Korinthos and Boeotian League leave the Peloponnesian League</v>
      </c>
    </row>
    <row r="610" spans="1:3" x14ac:dyDescent="0.25">
      <c r="A610" t="str">
        <v>394</v>
      </c>
      <c r="B610">
        <f t="shared" si="9"/>
        <v>96</v>
      </c>
      <c r="C610" t="str">
        <v>Sparta withdraws from Anatolia</v>
      </c>
    </row>
    <row r="611" spans="1:3" x14ac:dyDescent="0.25">
      <c r="A611" t="str">
        <v>394</v>
      </c>
      <c r="B611">
        <f t="shared" si="9"/>
        <v>96</v>
      </c>
      <c r="C611" t="str">
        <v>All Thracian and Anatolian Greek cities leave the Peloponnesian League (Except Sestos and Abydos)</v>
      </c>
    </row>
    <row r="612" spans="1:3" x14ac:dyDescent="0.25">
      <c r="A612" t="str">
        <v>394</v>
      </c>
      <c r="B612">
        <f t="shared" si="9"/>
        <v>96</v>
      </c>
      <c r="C612" t="str">
        <v>Virtually all Greek Anatolian cities are annexed by Persia</v>
      </c>
    </row>
    <row r="613" spans="1:3" x14ac:dyDescent="0.25">
      <c r="A613" t="str">
        <v>394</v>
      </c>
      <c r="B613">
        <f t="shared" si="9"/>
        <v>96</v>
      </c>
      <c r="C613" t="str">
        <v>Klazomenaites relocate to an island off shore</v>
      </c>
    </row>
    <row r="614" spans="1:3" x14ac:dyDescent="0.25">
      <c r="A614" t="str">
        <v>394</v>
      </c>
      <c r="B614">
        <f t="shared" si="9"/>
        <v>96</v>
      </c>
      <c r="C614" t="str">
        <v>Mylae is annexed by Syracuse</v>
      </c>
    </row>
    <row r="615" spans="1:3" x14ac:dyDescent="0.25">
      <c r="A615" t="str">
        <v>393</v>
      </c>
      <c r="B615">
        <f t="shared" si="9"/>
        <v>96</v>
      </c>
      <c r="C615" t="str">
        <v>Lipari is annexed by Syracuse</v>
      </c>
    </row>
    <row r="616" spans="1:3" x14ac:dyDescent="0.25">
      <c r="A616" t="str">
        <v>393</v>
      </c>
      <c r="B616">
        <f t="shared" si="9"/>
        <v>96</v>
      </c>
      <c r="C616" t="str">
        <v>Italiote League is formed by Sybaris on the Traeis, Croton, Caulonia, Thurii, Rhegium and Velia</v>
      </c>
    </row>
    <row r="617" spans="1:3" x14ac:dyDescent="0.25">
      <c r="A617" t="str">
        <v>393</v>
      </c>
      <c r="B617">
        <f t="shared" si="9"/>
        <v>96</v>
      </c>
      <c r="C617" t="str">
        <v>Imbros, Lemnos and Skyros are annexed by Athens</v>
      </c>
    </row>
    <row r="618" spans="1:3" x14ac:dyDescent="0.25">
      <c r="A618" t="str">
        <v>393</v>
      </c>
      <c r="B618">
        <f t="shared" si="9"/>
        <v>96</v>
      </c>
      <c r="C618" t="str">
        <v>Makedonia starts paying tribute to the newly formed Kingdom of Dardania</v>
      </c>
    </row>
    <row r="619" spans="1:3" x14ac:dyDescent="0.25">
      <c r="A619" t="str">
        <v>393</v>
      </c>
      <c r="B619">
        <f t="shared" si="9"/>
        <v>96</v>
      </c>
      <c r="C619" t="str">
        <v>Chalcidian League annexes some Makedonian land</v>
      </c>
    </row>
    <row r="620" spans="1:3" x14ac:dyDescent="0.25">
      <c r="A620" t="str">
        <v>392</v>
      </c>
      <c r="B620">
        <f t="shared" si="9"/>
        <v>97</v>
      </c>
      <c r="C620" t="str">
        <v>Sparta occupies Lechaeum</v>
      </c>
    </row>
    <row r="621" spans="1:3" x14ac:dyDescent="0.25">
      <c r="A621" t="str">
        <v>392</v>
      </c>
      <c r="B621">
        <f t="shared" si="9"/>
        <v>97</v>
      </c>
      <c r="C621" t="str">
        <v>Heraclea Minoa, Akragas and Sicani territory are annexed by Carthage</v>
      </c>
    </row>
    <row r="622" spans="1:3" x14ac:dyDescent="0.25">
      <c r="A622" t="str">
        <v>392</v>
      </c>
      <c r="B622">
        <f t="shared" si="9"/>
        <v>97</v>
      </c>
      <c r="C622" t="str">
        <v>Sicel territory is annexed by Dionysius</v>
      </c>
    </row>
    <row r="623" spans="1:3" x14ac:dyDescent="0.25">
      <c r="A623" t="str">
        <v>392</v>
      </c>
      <c r="B623">
        <f t="shared" si="9"/>
        <v>97</v>
      </c>
      <c r="C623" t="str">
        <v>Makedonia stops paying tribute to Dardania</v>
      </c>
    </row>
    <row r="624" spans="1:3" x14ac:dyDescent="0.25">
      <c r="A624" t="str">
        <v>392</v>
      </c>
      <c r="B624">
        <f t="shared" si="9"/>
        <v>97</v>
      </c>
      <c r="C624" t="str">
        <v>Makedonia reannexes the land taken by the Chalcidian League</v>
      </c>
    </row>
    <row r="625" spans="1:3" x14ac:dyDescent="0.25">
      <c r="A625" t="str">
        <v>392</v>
      </c>
      <c r="B625">
        <f t="shared" si="9"/>
        <v>97</v>
      </c>
      <c r="C625" t="str">
        <v>Damastion is annexed by Dardania</v>
      </c>
    </row>
    <row r="626" spans="1:3" x14ac:dyDescent="0.25">
      <c r="A626" t="str">
        <v>391</v>
      </c>
      <c r="B626">
        <f t="shared" si="9"/>
        <v>97</v>
      </c>
      <c r="C626" t="str">
        <v>Korinth occupies Phlius</v>
      </c>
    </row>
    <row r="627" spans="1:3" x14ac:dyDescent="0.25">
      <c r="A627" t="str">
        <v>391</v>
      </c>
      <c r="B627">
        <f t="shared" si="9"/>
        <v>97</v>
      </c>
      <c r="C627" t="str">
        <v>Tauromenion is overthrown by mercenaries loyal to Dionysius</v>
      </c>
    </row>
    <row r="628" spans="1:3" x14ac:dyDescent="0.25">
      <c r="A628" t="str">
        <v>391</v>
      </c>
      <c r="B628">
        <f t="shared" si="9"/>
        <v>97</v>
      </c>
      <c r="C628" t="str">
        <v>Makedonia starts pays tribute to Dardania</v>
      </c>
    </row>
    <row r="629" spans="1:3" x14ac:dyDescent="0.25">
      <c r="A629" t="str">
        <v>390</v>
      </c>
      <c r="B629">
        <f t="shared" si="9"/>
        <v>97</v>
      </c>
      <c r="C629" t="str">
        <v>The Acarnanian League joins the Peloponnesian League</v>
      </c>
    </row>
    <row r="630" spans="1:3" x14ac:dyDescent="0.25">
      <c r="A630" t="str">
        <v>390</v>
      </c>
      <c r="B630">
        <f t="shared" si="9"/>
        <v>97</v>
      </c>
      <c r="C630" t="str">
        <v>Dercylidas is succeeded by Anaxibios</v>
      </c>
    </row>
    <row r="631" spans="1:3" x14ac:dyDescent="0.25">
      <c r="A631" t="str">
        <v>390</v>
      </c>
      <c r="B631">
        <f t="shared" si="9"/>
        <v>97</v>
      </c>
      <c r="C631" t="str">
        <v>Himera is merged into Thermae</v>
      </c>
    </row>
    <row r="632" spans="1:3" x14ac:dyDescent="0.25">
      <c r="A632" t="str">
        <v>390</v>
      </c>
      <c r="B632">
        <f t="shared" si="9"/>
        <v>97</v>
      </c>
      <c r="C632" t="str">
        <v>Dionysius transfers control of Mylae to Messene</v>
      </c>
    </row>
    <row r="633" spans="1:3" x14ac:dyDescent="0.25">
      <c r="A633" t="str">
        <v>390</v>
      </c>
      <c r="B633">
        <f t="shared" si="9"/>
        <v>97</v>
      </c>
      <c r="C633" t="str">
        <v>Kroton is annexed by Syracuse</v>
      </c>
    </row>
    <row r="634" spans="1:3" x14ac:dyDescent="0.25">
      <c r="A634" t="str">
        <v>390</v>
      </c>
      <c r="B634">
        <f t="shared" si="9"/>
        <v>97</v>
      </c>
      <c r="C634" t="str">
        <v>Argos and Korinth unite into Argos-Korinth</v>
      </c>
    </row>
    <row r="635" spans="1:3" x14ac:dyDescent="0.25">
      <c r="A635" t="str">
        <v>390</v>
      </c>
      <c r="B635">
        <f t="shared" si="9"/>
        <v>97</v>
      </c>
      <c r="C635" t="str">
        <v>Castrugiuvani is annexed by Syracuse</v>
      </c>
    </row>
    <row r="636" spans="1:3" x14ac:dyDescent="0.25">
      <c r="A636" t="str">
        <v>389</v>
      </c>
      <c r="B636">
        <f t="shared" si="9"/>
        <v>97</v>
      </c>
      <c r="C636" t="str">
        <v>Metapontion is annexed by Syracuse</v>
      </c>
    </row>
    <row r="637" spans="1:3" x14ac:dyDescent="0.25">
      <c r="A637" t="str">
        <v>389</v>
      </c>
      <c r="B637">
        <f t="shared" si="9"/>
        <v>97</v>
      </c>
      <c r="C637" t="str">
        <v>Anaxibios is overthrown by Abydos</v>
      </c>
    </row>
    <row r="638" spans="1:3" x14ac:dyDescent="0.25">
      <c r="A638" t="str">
        <v>387</v>
      </c>
      <c r="B638">
        <f t="shared" si="9"/>
        <v>98</v>
      </c>
      <c r="C638" t="str">
        <v>Rhegion is annexed by Syracuse and renamed it to Phoebea</v>
      </c>
    </row>
    <row r="639" spans="1:3" x14ac:dyDescent="0.25">
      <c r="A639" t="str">
        <v>387</v>
      </c>
      <c r="B639">
        <f t="shared" si="9"/>
        <v>98</v>
      </c>
      <c r="C639" t="str">
        <v>Peace of Antalcidas concluded between the Greeks and the Persians that leads to virtually all Greek cities in Asia Minor being annexed by Persia</v>
      </c>
    </row>
    <row r="640" spans="1:3" x14ac:dyDescent="0.25">
      <c r="A640" t="str">
        <v>387</v>
      </c>
      <c r="B640">
        <f t="shared" si="9"/>
        <v>98</v>
      </c>
      <c r="C640" t="str">
        <v>Ancona is founded by Greek settlers from Syracuse, who gave it its name: Ancona stems from the Greek word Ἀγκών (Ankòn), meaning "elbow"</v>
      </c>
    </row>
    <row r="641" spans="1:3" x14ac:dyDescent="0.25">
      <c r="A641" t="str">
        <v>387</v>
      </c>
      <c r="B641">
        <f t="shared" si="9"/>
        <v>98</v>
      </c>
      <c r="C641" t="str">
        <v>Argos and Korinth split</v>
      </c>
    </row>
    <row r="642" spans="1:3" x14ac:dyDescent="0.25">
      <c r="A642" t="str">
        <v>387</v>
      </c>
      <c r="B642">
        <f t="shared" si="9"/>
        <v>98</v>
      </c>
      <c r="C642" t="str">
        <v>All cities gain independence and all league except the Peloponnesian League are disbanded</v>
      </c>
    </row>
    <row r="643" spans="1:3" x14ac:dyDescent="0.25">
      <c r="A643" t="str">
        <v>386</v>
      </c>
      <c r="B643">
        <f t="shared" ref="B643:B706" si="10">ROUNDDOWN((-A643+780)/4,0)</f>
        <v>98</v>
      </c>
      <c r="C643" t="str">
        <v>Phlius becomes a democracy</v>
      </c>
    </row>
    <row r="644" spans="1:3" x14ac:dyDescent="0.25">
      <c r="A644" t="str">
        <v>385</v>
      </c>
      <c r="B644">
        <f t="shared" si="10"/>
        <v>98</v>
      </c>
      <c r="C644" t="str">
        <v>Dardania attacks Molossia</v>
      </c>
    </row>
    <row r="645" spans="1:3" x14ac:dyDescent="0.25">
      <c r="A645" t="str">
        <v>385</v>
      </c>
      <c r="B645">
        <f t="shared" si="10"/>
        <v>98</v>
      </c>
      <c r="C645" t="str">
        <v>The Greeks colonized the island of Pharos (Hvar, Croatia).[11]</v>
      </c>
    </row>
    <row r="646" spans="1:3" x14ac:dyDescent="0.25">
      <c r="A646" t="str">
        <v>384</v>
      </c>
      <c r="B646">
        <f t="shared" si="10"/>
        <v>99</v>
      </c>
      <c r="C646" t="str">
        <v>Dionysius occupies Pyrgi and Caere</v>
      </c>
    </row>
    <row r="647" spans="1:3" x14ac:dyDescent="0.25">
      <c r="A647" t="str">
        <v>384</v>
      </c>
      <c r="B647">
        <f t="shared" si="10"/>
        <v>99</v>
      </c>
      <c r="C647" t="str">
        <v>Chalcidian League annexes Makedonia land including Pella</v>
      </c>
    </row>
    <row r="648" spans="1:3" x14ac:dyDescent="0.25">
      <c r="A648" t="str">
        <v>383</v>
      </c>
      <c r="B648">
        <f t="shared" si="10"/>
        <v>99</v>
      </c>
      <c r="C648" t="str">
        <v>Gela gains independence from Syracuse</v>
      </c>
    </row>
    <row r="649" spans="1:3" x14ac:dyDescent="0.25">
      <c r="A649" t="str">
        <v>383</v>
      </c>
      <c r="B649">
        <f t="shared" si="10"/>
        <v>99</v>
      </c>
      <c r="C649" t="str">
        <v>Dionysius leaves Eturia</v>
      </c>
    </row>
    <row r="650" spans="1:3" x14ac:dyDescent="0.25">
      <c r="A650" t="str">
        <v>383</v>
      </c>
      <c r="B650">
        <f t="shared" si="10"/>
        <v>99</v>
      </c>
      <c r="C650" t="str">
        <v>Liburnia besieges Pharos</v>
      </c>
    </row>
    <row r="651" spans="1:3" x14ac:dyDescent="0.25">
      <c r="A651" t="str">
        <v>383</v>
      </c>
      <c r="B651">
        <f t="shared" si="10"/>
        <v>99</v>
      </c>
      <c r="C651" t="str">
        <v>Potidaea leaves the Chalcidian League</v>
      </c>
    </row>
    <row r="652" spans="1:3" x14ac:dyDescent="0.25">
      <c r="A652" t="str">
        <v>382</v>
      </c>
      <c r="B652">
        <f t="shared" si="10"/>
        <v>99</v>
      </c>
      <c r="C652" t="str">
        <v>Thebes is overthrown by Leontiades and Archias</v>
      </c>
    </row>
    <row r="653" spans="1:3" x14ac:dyDescent="0.25">
      <c r="A653" t="str">
        <v>382</v>
      </c>
      <c r="B653">
        <f t="shared" si="10"/>
        <v>99</v>
      </c>
      <c r="C653" t="str">
        <v>Thebes is impressed into the Peloponnesian League</v>
      </c>
    </row>
    <row r="654" spans="1:3" x14ac:dyDescent="0.25">
      <c r="A654" t="str">
        <v>380</v>
      </c>
      <c r="B654">
        <f t="shared" si="10"/>
        <v>100</v>
      </c>
      <c r="C654" t="str">
        <v>Sparta besieges Phlius</v>
      </c>
    </row>
    <row r="655" spans="1:3" x14ac:dyDescent="0.25">
      <c r="A655" t="str">
        <v>380</v>
      </c>
      <c r="B655">
        <f t="shared" si="10"/>
        <v>100</v>
      </c>
      <c r="C655" t="str">
        <v>Makedonia recaptures their former territory</v>
      </c>
    </row>
    <row r="656" spans="1:3" x14ac:dyDescent="0.25">
      <c r="A656" t="str">
        <v>379</v>
      </c>
      <c r="B656">
        <f t="shared" si="10"/>
        <v>100</v>
      </c>
      <c r="C656" t="str">
        <v>Kroton is annexed by Dionysius</v>
      </c>
    </row>
    <row r="657" spans="1:3" x14ac:dyDescent="0.25">
      <c r="A657" t="str">
        <v>379</v>
      </c>
      <c r="B657">
        <f t="shared" si="10"/>
        <v>100</v>
      </c>
      <c r="C657" t="str">
        <v>Phlius is impressed into the Peloponnesian League</v>
      </c>
    </row>
    <row r="658" spans="1:3" x14ac:dyDescent="0.25">
      <c r="A658" t="str">
        <v>379</v>
      </c>
      <c r="B658">
        <f t="shared" si="10"/>
        <v>100</v>
      </c>
      <c r="C658" t="str">
        <v>The Chalcidian League is disbanded and its former members are impressed into the Peloponnesian League and Potidaea and Korinth also join the league</v>
      </c>
    </row>
    <row r="659" spans="1:3" x14ac:dyDescent="0.25">
      <c r="A659" t="str">
        <v>379</v>
      </c>
      <c r="B659">
        <f t="shared" si="10"/>
        <v>100</v>
      </c>
      <c r="C659" t="str">
        <v>Leontiades and Archias are overthrown and Thebes leaves the Peloponnesian League</v>
      </c>
    </row>
    <row r="660" spans="1:3" x14ac:dyDescent="0.25">
      <c r="A660" t="str">
        <v>379</v>
      </c>
      <c r="B660">
        <f t="shared" si="10"/>
        <v>100</v>
      </c>
      <c r="C660" t="str">
        <v>Sparta occupies Thespiae</v>
      </c>
    </row>
    <row r="661" spans="1:3" x14ac:dyDescent="0.25">
      <c r="A661" t="str">
        <v>378</v>
      </c>
      <c r="B661">
        <f t="shared" si="10"/>
        <v>100</v>
      </c>
      <c r="C661" t="str">
        <v>Themison overthrows Eretria</v>
      </c>
    </row>
    <row r="662" spans="1:3" x14ac:dyDescent="0.25">
      <c r="A662" t="str">
        <v>377</v>
      </c>
      <c r="B662">
        <f t="shared" si="10"/>
        <v>100</v>
      </c>
      <c r="C662" t="str">
        <v>The Boeotian League is refounded by Thebes</v>
      </c>
    </row>
    <row r="663" spans="1:3" x14ac:dyDescent="0.25">
      <c r="A663" t="str">
        <v>376</v>
      </c>
      <c r="B663">
        <f t="shared" si="10"/>
        <v>101</v>
      </c>
      <c r="C663" t="str">
        <v>Abdera is sacked by the Triballi and Maroneia</v>
      </c>
    </row>
    <row r="664" spans="1:3" x14ac:dyDescent="0.25">
      <c r="A664" t="str">
        <v>376</v>
      </c>
      <c r="B664">
        <f t="shared" si="10"/>
        <v>101</v>
      </c>
      <c r="C664" t="str">
        <v>Thespiae and the rest of Boeotia are liberated and join the Boeotian League</v>
      </c>
    </row>
    <row r="665" spans="1:3" x14ac:dyDescent="0.25">
      <c r="A665" t="str">
        <v>375</v>
      </c>
      <c r="B665">
        <f t="shared" si="10"/>
        <v>101</v>
      </c>
      <c r="C665" t="str">
        <v>The Acarnanian League defects from the Peloponnesian League and joins the Delian League</v>
      </c>
    </row>
    <row r="666" spans="1:3" x14ac:dyDescent="0.25">
      <c r="A666" t="str">
        <v>375</v>
      </c>
      <c r="B666">
        <f t="shared" si="10"/>
        <v>101</v>
      </c>
      <c r="C666" t="str">
        <v>Chalcidian League is reestablished by Olynthus and joins the Delian League</v>
      </c>
    </row>
    <row r="667" spans="1:3" x14ac:dyDescent="0.25">
      <c r="A667" t="str">
        <v>373</v>
      </c>
      <c r="B667">
        <f t="shared" si="10"/>
        <v>101</v>
      </c>
      <c r="C667" t="str">
        <v>Kerkyra is besieged by Sparta</v>
      </c>
    </row>
    <row r="668" spans="1:3" x14ac:dyDescent="0.25">
      <c r="A668" t="str">
        <v>371</v>
      </c>
      <c r="B668">
        <f t="shared" si="10"/>
        <v>102</v>
      </c>
      <c r="C668" t="str">
        <v>Sparta leaves Kerkyra</v>
      </c>
    </row>
    <row r="669" spans="1:3" x14ac:dyDescent="0.25">
      <c r="A669" t="str">
        <v>370</v>
      </c>
      <c r="B669">
        <f t="shared" si="10"/>
        <v>102</v>
      </c>
      <c r="C669" t="str">
        <v>Gythium is occupied by Thebes</v>
      </c>
    </row>
    <row r="670" spans="1:3" x14ac:dyDescent="0.25">
      <c r="A670" t="str">
        <v>370</v>
      </c>
      <c r="B670">
        <f t="shared" si="10"/>
        <v>102</v>
      </c>
      <c r="C670" t="str">
        <v>Heraclea Sintica is founded by Makedonia</v>
      </c>
    </row>
    <row r="671" spans="1:3" x14ac:dyDescent="0.25">
      <c r="A671" t="str">
        <v>369</v>
      </c>
      <c r="B671">
        <f t="shared" si="10"/>
        <v>102</v>
      </c>
      <c r="C671" t="str">
        <v>Korinth is overthrown by Timophanes</v>
      </c>
    </row>
    <row r="672" spans="1:3" x14ac:dyDescent="0.25">
      <c r="A672" t="str">
        <v>368</v>
      </c>
      <c r="B672">
        <f t="shared" si="10"/>
        <v>103</v>
      </c>
      <c r="C672" t="str">
        <v>Aetolian League is founded</v>
      </c>
    </row>
    <row r="673" spans="1:3" x14ac:dyDescent="0.25">
      <c r="A673" t="str">
        <v>367</v>
      </c>
      <c r="B673">
        <f t="shared" si="10"/>
        <v>103</v>
      </c>
      <c r="C673" t="str">
        <v>Daparria is annexed by Dardania</v>
      </c>
    </row>
    <row r="674" spans="1:3" x14ac:dyDescent="0.25">
      <c r="A674" t="str">
        <v>367</v>
      </c>
      <c r="B674">
        <f t="shared" si="10"/>
        <v>103</v>
      </c>
      <c r="C674" t="str">
        <v>Kroton is annexed by Bruttian League</v>
      </c>
    </row>
    <row r="675" spans="1:3" x14ac:dyDescent="0.25">
      <c r="A675" t="str">
        <v>366</v>
      </c>
      <c r="B675">
        <f t="shared" si="10"/>
        <v>103</v>
      </c>
      <c r="C675" t="str">
        <v>Opus declares independence from Athens with the help of Themison</v>
      </c>
    </row>
    <row r="676" spans="1:3" x14ac:dyDescent="0.25">
      <c r="A676" t="str">
        <v>365</v>
      </c>
      <c r="B676">
        <f t="shared" si="10"/>
        <v>103</v>
      </c>
      <c r="C676" t="str">
        <v>Opus requests Thebes to protect them from Athens and sends a garrison. Opus is impressed into the Boeotian League</v>
      </c>
    </row>
    <row r="677" spans="1:3" x14ac:dyDescent="0.25">
      <c r="A677" t="str">
        <v>364</v>
      </c>
      <c r="B677">
        <f t="shared" si="10"/>
        <v>104</v>
      </c>
      <c r="C677" t="str">
        <v>Timophanes is assassinated</v>
      </c>
    </row>
    <row r="678" spans="1:3" x14ac:dyDescent="0.25">
      <c r="A678" t="str">
        <v>364</v>
      </c>
      <c r="B678">
        <f t="shared" si="10"/>
        <v>104</v>
      </c>
      <c r="C678" t="str">
        <v>Orchmenus leaves the Boeotian League and is subsequently sieged by Thebes</v>
      </c>
    </row>
    <row r="679" spans="1:3" x14ac:dyDescent="0.25">
      <c r="A679" t="str">
        <v>363</v>
      </c>
      <c r="B679">
        <f t="shared" si="10"/>
        <v>104</v>
      </c>
      <c r="C679" t="str">
        <v>Orchmenus is impressed into the Boeotian League</v>
      </c>
    </row>
    <row r="680" spans="1:3" x14ac:dyDescent="0.25">
      <c r="A680" t="str">
        <v>363</v>
      </c>
      <c r="B680">
        <f t="shared" si="10"/>
        <v>104</v>
      </c>
      <c r="C680" t="str">
        <v>Pydna is impressed into the Delian League</v>
      </c>
    </row>
    <row r="681" spans="1:3" x14ac:dyDescent="0.25">
      <c r="A681" t="str">
        <v>362</v>
      </c>
      <c r="B681">
        <f t="shared" si="10"/>
        <v>104</v>
      </c>
      <c r="C681" t="str">
        <v>Themison dies and is succeeded by Plutarch</v>
      </c>
    </row>
    <row r="682" spans="1:3" x14ac:dyDescent="0.25">
      <c r="A682" t="str">
        <v>361</v>
      </c>
      <c r="B682">
        <f t="shared" si="10"/>
        <v>104</v>
      </c>
      <c r="C682" t="str">
        <v>Potidaea and Torone are impressed into the Delian League and become Athenian Cluerchies</v>
      </c>
    </row>
    <row r="683" spans="1:3" x14ac:dyDescent="0.25">
      <c r="A683" t="str">
        <v>360</v>
      </c>
      <c r="B683">
        <f t="shared" si="10"/>
        <v>105</v>
      </c>
      <c r="C683" t="str">
        <v>Tauromenion overthrows the mercenaries and falls under the tyranny of Andromache</v>
      </c>
    </row>
    <row r="684" spans="1:3" x14ac:dyDescent="0.25">
      <c r="A684" t="str">
        <v>360</v>
      </c>
      <c r="B684">
        <f t="shared" si="10"/>
        <v>105</v>
      </c>
      <c r="C684" t="str">
        <v>Illios is overthrown by Charidemos</v>
      </c>
    </row>
    <row r="685" spans="1:3" x14ac:dyDescent="0.25">
      <c r="A685" t="str">
        <v>360</v>
      </c>
      <c r="B685">
        <f t="shared" si="10"/>
        <v>105</v>
      </c>
      <c r="C685" t="str">
        <v>Abydos is overthrown by Iphiades</v>
      </c>
    </row>
    <row r="686" spans="1:3" x14ac:dyDescent="0.25">
      <c r="A686" t="str">
        <v>359</v>
      </c>
      <c r="B686">
        <f t="shared" si="10"/>
        <v>105</v>
      </c>
      <c r="C686" t="str">
        <v>Charidemos is overthrown by Illios</v>
      </c>
    </row>
    <row r="687" spans="1:3" x14ac:dyDescent="0.25">
      <c r="A687" t="str">
        <v>359</v>
      </c>
      <c r="B687">
        <f t="shared" si="10"/>
        <v>105</v>
      </c>
      <c r="C687" t="str">
        <v>Dardania annexes Lake Ohrid and Upper Macedonia</v>
      </c>
    </row>
    <row r="688" spans="1:3" x14ac:dyDescent="0.25">
      <c r="A688" t="str">
        <v>359</v>
      </c>
      <c r="B688">
        <f t="shared" si="10"/>
        <v>105</v>
      </c>
      <c r="C688" t="str">
        <v>Archelaus annexes Methone, Aegae and Pydna</v>
      </c>
    </row>
    <row r="689" spans="1:3" x14ac:dyDescent="0.25">
      <c r="A689" t="str">
        <v>358</v>
      </c>
      <c r="B689">
        <f t="shared" si="10"/>
        <v>105</v>
      </c>
      <c r="C689" t="str">
        <v>Archelaus is annexed by Makedonia</v>
      </c>
    </row>
    <row r="690" spans="1:3" x14ac:dyDescent="0.25">
      <c r="A690" t="str">
        <v>358</v>
      </c>
      <c r="B690">
        <f t="shared" si="10"/>
        <v>105</v>
      </c>
      <c r="C690" t="str">
        <v>Macedonia reannexes Lake Ohrid, Lynkestis and Upper Macedonia from Dardania</v>
      </c>
    </row>
    <row r="691" spans="1:3" x14ac:dyDescent="0.25">
      <c r="A691" t="str">
        <v>358</v>
      </c>
      <c r="B691">
        <f t="shared" si="10"/>
        <v>105</v>
      </c>
      <c r="C691" t="str">
        <v>Makedonia annexes Paeonia</v>
      </c>
    </row>
    <row r="692" spans="1:3" x14ac:dyDescent="0.25">
      <c r="A692" t="str">
        <v>357</v>
      </c>
      <c r="B692">
        <f t="shared" si="10"/>
        <v>105</v>
      </c>
      <c r="C692" t="str">
        <v>Social War Starts</v>
      </c>
    </row>
    <row r="693" spans="1:3" x14ac:dyDescent="0.25">
      <c r="A693" t="str">
        <v>357</v>
      </c>
      <c r="B693">
        <f t="shared" si="10"/>
        <v>105</v>
      </c>
      <c r="C693" t="str">
        <v>Kos, Khios, Rodos and Byzantium leave the Delian League</v>
      </c>
    </row>
    <row r="694" spans="1:3" x14ac:dyDescent="0.25">
      <c r="A694" t="str">
        <v>357</v>
      </c>
      <c r="B694">
        <f t="shared" si="10"/>
        <v>105</v>
      </c>
      <c r="C694" t="str">
        <v>Makedonia annexes Pydna and Amphipolis</v>
      </c>
    </row>
    <row r="695" spans="1:3" x14ac:dyDescent="0.25">
      <c r="A695" t="str">
        <v>357</v>
      </c>
      <c r="B695">
        <f t="shared" si="10"/>
        <v>105</v>
      </c>
      <c r="C695" t="str">
        <v>Dionysius II is overthrown by Dion</v>
      </c>
    </row>
    <row r="696" spans="1:3" x14ac:dyDescent="0.25">
      <c r="A696" t="str">
        <v>356</v>
      </c>
      <c r="B696">
        <f t="shared" si="10"/>
        <v>106</v>
      </c>
      <c r="C696" t="str">
        <v>Phocis annexes Delphi</v>
      </c>
    </row>
    <row r="697" spans="1:3" x14ac:dyDescent="0.25">
      <c r="A697" t="str">
        <v>356</v>
      </c>
      <c r="B697">
        <f t="shared" si="10"/>
        <v>106</v>
      </c>
      <c r="C697" t="str">
        <v>Locris is annexed by Dionysius II</v>
      </c>
    </row>
    <row r="698" spans="1:3" x14ac:dyDescent="0.25">
      <c r="A698" t="str">
        <v>356</v>
      </c>
      <c r="B698">
        <f t="shared" si="10"/>
        <v>106</v>
      </c>
      <c r="C698" t="str">
        <v>Lemnos, Samos and Imbros is occupied by Chios and leave the Delian League</v>
      </c>
    </row>
    <row r="699" spans="1:3" x14ac:dyDescent="0.25">
      <c r="A699" t="str">
        <v>356</v>
      </c>
      <c r="B699">
        <f t="shared" si="10"/>
        <v>106</v>
      </c>
      <c r="C699" t="str">
        <v>Makedonia annexes Crenides, renames it Philippi and settles it with Makedonians</v>
      </c>
    </row>
    <row r="700" spans="1:3" x14ac:dyDescent="0.25">
      <c r="A700" t="str">
        <v>356</v>
      </c>
      <c r="B700">
        <f t="shared" si="10"/>
        <v>106</v>
      </c>
      <c r="C700" t="str">
        <v>Makedonian border set on Nestus river</v>
      </c>
    </row>
    <row r="701" spans="1:3" x14ac:dyDescent="0.25">
      <c r="A701" t="str">
        <v>356</v>
      </c>
      <c r="B701">
        <f t="shared" si="10"/>
        <v>106</v>
      </c>
      <c r="C701" t="str">
        <v>Potidaea and Anthemus are annexed by Chalcidian League</v>
      </c>
    </row>
    <row r="702" spans="1:3" x14ac:dyDescent="0.25">
      <c r="A702" t="str">
        <v>356</v>
      </c>
      <c r="B702">
        <f t="shared" si="10"/>
        <v>106</v>
      </c>
      <c r="C702" t="str">
        <v>Makedonia besieges Methone</v>
      </c>
    </row>
    <row r="703" spans="1:3" x14ac:dyDescent="0.25">
      <c r="A703" t="str">
        <v>356</v>
      </c>
      <c r="B703">
        <f t="shared" si="10"/>
        <v>106</v>
      </c>
      <c r="C703" t="str">
        <v>Lokros is overthrown by Dionysius II</v>
      </c>
    </row>
    <row r="704" spans="1:3" x14ac:dyDescent="0.25">
      <c r="A704" t="str">
        <v>355</v>
      </c>
      <c r="B704">
        <f t="shared" si="10"/>
        <v>106</v>
      </c>
      <c r="C704" t="str">
        <v>Social War Ends</v>
      </c>
    </row>
    <row r="705" spans="1:3" x14ac:dyDescent="0.25">
      <c r="A705" t="str">
        <v>355</v>
      </c>
      <c r="B705">
        <f t="shared" si="10"/>
        <v>106</v>
      </c>
      <c r="C705" t="str">
        <v>Argolas is besieged by Phocis</v>
      </c>
    </row>
    <row r="706" spans="1:3" x14ac:dyDescent="0.25">
      <c r="A706" t="str">
        <v>355</v>
      </c>
      <c r="B706">
        <f t="shared" si="10"/>
        <v>106</v>
      </c>
      <c r="C706" t="str">
        <v>Dion is overthrown by Callipus</v>
      </c>
    </row>
    <row r="707" spans="1:3" x14ac:dyDescent="0.25">
      <c r="A707" t="str">
        <v>354</v>
      </c>
      <c r="B707">
        <f t="shared" ref="B707:B770" si="11">ROUNDDOWN((-A707+780)/4,0)</f>
        <v>106</v>
      </c>
      <c r="C707" t="str">
        <v>Methone and Abdera are annexed by Makedonia</v>
      </c>
    </row>
    <row r="708" spans="1:3" x14ac:dyDescent="0.25">
      <c r="A708" t="str">
        <v>354</v>
      </c>
      <c r="B708">
        <f t="shared" si="11"/>
        <v>106</v>
      </c>
      <c r="C708" t="str">
        <v>Phocis abandons the Siege of Argolas</v>
      </c>
    </row>
    <row r="709" spans="1:3" x14ac:dyDescent="0.25">
      <c r="A709" t="str">
        <v>354</v>
      </c>
      <c r="B709">
        <f t="shared" si="11"/>
        <v>106</v>
      </c>
      <c r="C709" t="str">
        <v>Thessaly is vassalized by Phocis</v>
      </c>
    </row>
    <row r="710" spans="1:3" x14ac:dyDescent="0.25">
      <c r="A710" t="str">
        <v>353</v>
      </c>
      <c r="B710">
        <f t="shared" si="11"/>
        <v>106</v>
      </c>
      <c r="C710" t="str">
        <v>Catania is annexed by Callipus</v>
      </c>
    </row>
    <row r="711" spans="1:3" x14ac:dyDescent="0.25">
      <c r="A711" t="str">
        <v>353</v>
      </c>
      <c r="B711">
        <f t="shared" si="11"/>
        <v>106</v>
      </c>
      <c r="C711" t="str">
        <v>Makedonia occupied Pagasae</v>
      </c>
    </row>
    <row r="712" spans="1:3" x14ac:dyDescent="0.25">
      <c r="A712" t="str">
        <v>353</v>
      </c>
      <c r="B712">
        <f t="shared" si="11"/>
        <v>106</v>
      </c>
      <c r="C712" t="str">
        <v>Thessaly is vassalized by Makedonia</v>
      </c>
    </row>
    <row r="713" spans="1:3" x14ac:dyDescent="0.25">
      <c r="A713" t="str">
        <v>352</v>
      </c>
      <c r="B713">
        <f t="shared" si="11"/>
        <v>107</v>
      </c>
      <c r="C713" t="str">
        <v>Callipus is overthrown by Hipparinos (Callipus keeps Catania)</v>
      </c>
    </row>
    <row r="714" spans="1:3" x14ac:dyDescent="0.25">
      <c r="A714" t="str">
        <v>352</v>
      </c>
      <c r="B714">
        <f t="shared" si="11"/>
        <v>107</v>
      </c>
      <c r="C714" t="str">
        <v>Nicodemus overthrows Centuripe</v>
      </c>
    </row>
    <row r="715" spans="1:3" x14ac:dyDescent="0.25">
      <c r="A715" t="str">
        <v>352</v>
      </c>
      <c r="B715">
        <f t="shared" si="11"/>
        <v>107</v>
      </c>
      <c r="C715" t="str">
        <v>Orchmenus and Chaeronea are occupied by Phocis</v>
      </c>
    </row>
    <row r="716" spans="1:3" x14ac:dyDescent="0.25">
      <c r="A716" t="str">
        <v>351</v>
      </c>
      <c r="B716">
        <f t="shared" si="11"/>
        <v>107</v>
      </c>
      <c r="C716" t="str">
        <v>Rhegion is annexed by Callipus</v>
      </c>
    </row>
    <row r="717" spans="1:3" x14ac:dyDescent="0.25">
      <c r="A717" t="str">
        <v>350</v>
      </c>
      <c r="B717">
        <f t="shared" si="11"/>
        <v>107</v>
      </c>
      <c r="C717" t="str">
        <v>Akanthos is annexed by Makedonia</v>
      </c>
    </row>
    <row r="718" spans="1:3" x14ac:dyDescent="0.25">
      <c r="A718" t="str">
        <v>350</v>
      </c>
      <c r="B718">
        <f t="shared" si="11"/>
        <v>107</v>
      </c>
      <c r="C718" t="str">
        <v>Nice (Nicaea) is founded by the Greeks of Massalia (Marseille), and was given the name of Nikaia (Νίκαια) in honour of a victory over the neighbouring Ligurians; Nike (Νίκη) was the Greek goddess of victory.</v>
      </c>
    </row>
    <row r="719" spans="1:3" x14ac:dyDescent="0.25">
      <c r="A719" t="str">
        <v>350</v>
      </c>
      <c r="B719">
        <f t="shared" si="11"/>
        <v>107</v>
      </c>
      <c r="C719" t="str">
        <v>Hipparinos is overthrown by Aretaeus</v>
      </c>
    </row>
    <row r="720" spans="1:3" x14ac:dyDescent="0.25">
      <c r="A720" t="str">
        <v>350</v>
      </c>
      <c r="B720">
        <f t="shared" si="11"/>
        <v>107</v>
      </c>
      <c r="C720" t="str">
        <v>Mamercus ousts Callippus from Catania</v>
      </c>
    </row>
    <row r="721" spans="1:3" x14ac:dyDescent="0.25">
      <c r="A721" t="str">
        <v>349</v>
      </c>
      <c r="B721">
        <f t="shared" si="11"/>
        <v>107</v>
      </c>
      <c r="C721" t="str">
        <v>Plutarch is expelled from Eretria</v>
      </c>
    </row>
    <row r="722" spans="1:3" x14ac:dyDescent="0.25">
      <c r="A722" t="str">
        <v>349</v>
      </c>
      <c r="B722">
        <f t="shared" si="11"/>
        <v>107</v>
      </c>
      <c r="C722" t="str">
        <v>Aretaeus is overthrown by Nysaios</v>
      </c>
    </row>
    <row r="723" spans="1:3" x14ac:dyDescent="0.25">
      <c r="A723" t="str">
        <v>348</v>
      </c>
      <c r="B723">
        <f t="shared" si="11"/>
        <v>108</v>
      </c>
      <c r="C723" t="str">
        <v>Stagira is annexed by Makedonia</v>
      </c>
    </row>
    <row r="724" spans="1:3" x14ac:dyDescent="0.25">
      <c r="A724" t="str">
        <v>348</v>
      </c>
      <c r="B724">
        <f t="shared" si="11"/>
        <v>108</v>
      </c>
      <c r="C724" t="str">
        <v>Callipus is overthrown by Leptines</v>
      </c>
    </row>
    <row r="725" spans="1:3" x14ac:dyDescent="0.25">
      <c r="A725" t="str">
        <v>347</v>
      </c>
      <c r="B725">
        <f t="shared" si="11"/>
        <v>108</v>
      </c>
      <c r="C725" t="str">
        <v>Leontini is overthrown by Hicetas</v>
      </c>
    </row>
    <row r="726" spans="1:3" x14ac:dyDescent="0.25">
      <c r="A726" t="str">
        <v>347</v>
      </c>
      <c r="B726">
        <f t="shared" si="11"/>
        <v>108</v>
      </c>
      <c r="C726" t="str">
        <v>Plato, Greek philosopher, founder of Academy, dies.</v>
      </c>
    </row>
    <row r="727" spans="1:3" x14ac:dyDescent="0.25">
      <c r="A727" t="str">
        <v>347</v>
      </c>
      <c r="B727">
        <f t="shared" si="11"/>
        <v>108</v>
      </c>
      <c r="C727" t="str">
        <v>Methymna is overthrown by Kleommis</v>
      </c>
    </row>
    <row r="728" spans="1:3" x14ac:dyDescent="0.25">
      <c r="A728" t="str">
        <v>346</v>
      </c>
      <c r="B728">
        <f t="shared" si="11"/>
        <v>108</v>
      </c>
      <c r="C728" t="str">
        <v>Phocis withdraws from Boeotia</v>
      </c>
    </row>
    <row r="729" spans="1:3" x14ac:dyDescent="0.25">
      <c r="A729" t="str">
        <v>346</v>
      </c>
      <c r="B729">
        <f t="shared" si="11"/>
        <v>108</v>
      </c>
      <c r="C729" t="str">
        <v>Dionysius II leaves Locris and overthrows Nysaios</v>
      </c>
    </row>
    <row r="730" spans="1:3" x14ac:dyDescent="0.25">
      <c r="A730" t="str">
        <v>346</v>
      </c>
      <c r="B730">
        <f t="shared" si="11"/>
        <v>108</v>
      </c>
      <c r="C730" t="str">
        <v>Lyttos is besieged by Knossos</v>
      </c>
    </row>
    <row r="731" spans="1:3" x14ac:dyDescent="0.25">
      <c r="A731" t="str">
        <v>346</v>
      </c>
      <c r="B731">
        <f t="shared" si="11"/>
        <v>108</v>
      </c>
      <c r="C731" t="str">
        <v>Makedonia occupies Thermopylae and Antikyra, Nicaea is occupied by Thessaly</v>
      </c>
    </row>
    <row r="732" spans="1:3" x14ac:dyDescent="0.25">
      <c r="A732" t="str">
        <v>345</v>
      </c>
      <c r="B732">
        <f t="shared" si="11"/>
        <v>108</v>
      </c>
      <c r="C732" t="str">
        <v>Makedonia withdraws from Thermopylae and Antikyra</v>
      </c>
    </row>
    <row r="733" spans="1:3" x14ac:dyDescent="0.25">
      <c r="A733" t="str">
        <v>345</v>
      </c>
      <c r="B733">
        <f t="shared" si="11"/>
        <v>108</v>
      </c>
      <c r="C733" t="str">
        <v>Grabaei becomes a vassal of Macedonia</v>
      </c>
    </row>
    <row r="734" spans="1:3" x14ac:dyDescent="0.25">
      <c r="A734" t="str">
        <v>345</v>
      </c>
      <c r="B734">
        <f t="shared" si="11"/>
        <v>108</v>
      </c>
      <c r="C734" t="str">
        <v>Hicetas sieges Syracuse and seizes Syracuse's territory</v>
      </c>
    </row>
    <row r="735" spans="1:3" x14ac:dyDescent="0.25">
      <c r="A735" t="str">
        <v>345</v>
      </c>
      <c r="B735">
        <f t="shared" si="11"/>
        <v>108</v>
      </c>
      <c r="C735" t="str">
        <v>The Pro-Makedonian Tyrant Hipparchus overthrows Eretria</v>
      </c>
    </row>
    <row r="736" spans="1:3" x14ac:dyDescent="0.25">
      <c r="A736" t="str">
        <v>345</v>
      </c>
      <c r="B736">
        <f t="shared" si="11"/>
        <v>108</v>
      </c>
      <c r="C736" t="str">
        <v>Mainland Syracuse (City) is occupied by Hicetas leaving only the citadel in Dionysius' control</v>
      </c>
    </row>
    <row r="737" spans="1:3" x14ac:dyDescent="0.25">
      <c r="A737" t="str">
        <v>344</v>
      </c>
      <c r="B737">
        <f t="shared" si="11"/>
        <v>109</v>
      </c>
      <c r="C737" t="str">
        <v>Macedonia occupies Illios and annexes Tenedos</v>
      </c>
    </row>
    <row r="738" spans="1:3" x14ac:dyDescent="0.25">
      <c r="A738" t="str">
        <v>344</v>
      </c>
      <c r="B738">
        <f t="shared" si="11"/>
        <v>109</v>
      </c>
      <c r="C738" t="str">
        <v>Siege of Lyttos lifted by Knossos</v>
      </c>
    </row>
    <row r="739" spans="1:3" x14ac:dyDescent="0.25">
      <c r="A739" t="str">
        <v>344</v>
      </c>
      <c r="B739">
        <f t="shared" si="11"/>
        <v>109</v>
      </c>
      <c r="C739" t="str">
        <v>Knossos besieges Kydonia</v>
      </c>
    </row>
    <row r="740" spans="1:3" x14ac:dyDescent="0.25">
      <c r="A740" t="str">
        <v>344</v>
      </c>
      <c r="B740">
        <f t="shared" si="11"/>
        <v>109</v>
      </c>
      <c r="C740" t="str">
        <v>Hicetas is repulsed by Timoleon from Syracuse</v>
      </c>
    </row>
    <row r="741" spans="1:3" x14ac:dyDescent="0.25">
      <c r="A741" t="str">
        <v>344</v>
      </c>
      <c r="B741">
        <f t="shared" si="11"/>
        <v>109</v>
      </c>
      <c r="C741" t="str">
        <v>Timoleon takes control of all Syracusan forces outside the citadel</v>
      </c>
    </row>
    <row r="742" spans="1:3" x14ac:dyDescent="0.25">
      <c r="A742" t="str">
        <v>343</v>
      </c>
      <c r="B742">
        <f t="shared" si="11"/>
        <v>109</v>
      </c>
      <c r="C742" t="str">
        <v>Messene is rebuilt by Timoelon, Adranon is freed from mercenary control, Nicodemus is overthrown by Centuripe with help of Timoleon</v>
      </c>
    </row>
    <row r="743" spans="1:3" x14ac:dyDescent="0.25">
      <c r="A743" t="str">
        <v>343</v>
      </c>
      <c r="B743">
        <f t="shared" si="11"/>
        <v>109</v>
      </c>
      <c r="C743" t="str">
        <v>Timoleon annexes the citadel</v>
      </c>
    </row>
    <row r="744" spans="1:3" x14ac:dyDescent="0.25">
      <c r="A744" t="str">
        <v>343</v>
      </c>
      <c r="B744">
        <f t="shared" si="11"/>
        <v>109</v>
      </c>
      <c r="C744" t="str">
        <v>Siege of Kydonia is lifted by Knossos</v>
      </c>
    </row>
    <row r="745" spans="1:3" x14ac:dyDescent="0.25">
      <c r="A745" t="str">
        <v>342</v>
      </c>
      <c r="B745">
        <f t="shared" si="11"/>
        <v>109</v>
      </c>
      <c r="C745" t="str">
        <v>Rhegion is freed by Timoleon</v>
      </c>
    </row>
    <row r="746" spans="1:3" x14ac:dyDescent="0.25">
      <c r="A746" t="str">
        <v>342</v>
      </c>
      <c r="B746">
        <f t="shared" si="11"/>
        <v>109</v>
      </c>
      <c r="C746" t="str">
        <v>Aristotle, Greek philosopher, begins teaching Alexander, son of Philip of Macedon.</v>
      </c>
    </row>
    <row r="747" spans="1:3" x14ac:dyDescent="0.25">
      <c r="A747" t="str">
        <v>341</v>
      </c>
      <c r="B747">
        <f t="shared" si="11"/>
        <v>109</v>
      </c>
      <c r="C747" t="str">
        <v>Hipparchus is overthrown by Athenian forces and impressed into the Delian league</v>
      </c>
    </row>
    <row r="748" spans="1:3" x14ac:dyDescent="0.25">
      <c r="A748" t="str">
        <v>341</v>
      </c>
      <c r="B748">
        <f t="shared" si="11"/>
        <v>109</v>
      </c>
      <c r="C748" t="str">
        <v>Samothrace is annexed by Makedonia</v>
      </c>
    </row>
    <row r="749" spans="1:3" x14ac:dyDescent="0.25">
      <c r="A749" t="str">
        <v>340</v>
      </c>
      <c r="B749">
        <f t="shared" si="11"/>
        <v>110</v>
      </c>
      <c r="C749" t="str">
        <v>Antipolis (modern day Antibes) is founded by Phocaean Greeks from Massilia.[12]</v>
      </c>
    </row>
    <row r="750" spans="1:3" x14ac:dyDescent="0.25">
      <c r="A750" t="str">
        <v>340</v>
      </c>
      <c r="B750">
        <f t="shared" si="11"/>
        <v>110</v>
      </c>
      <c r="C750" t="str">
        <v>Skyros is annexed by Makedonia</v>
      </c>
    </row>
    <row r="751" spans="1:3" x14ac:dyDescent="0.25">
      <c r="A751" t="str">
        <v>340</v>
      </c>
      <c r="B751">
        <f t="shared" si="11"/>
        <v>110</v>
      </c>
      <c r="C751" t="str">
        <v>Entella is freed by Timoleon</v>
      </c>
    </row>
    <row r="752" spans="1:3" x14ac:dyDescent="0.25">
      <c r="A752" t="str">
        <v>339</v>
      </c>
      <c r="B752">
        <f t="shared" si="11"/>
        <v>110</v>
      </c>
      <c r="C752" t="str">
        <v>Elateia is occupied by Makedonia</v>
      </c>
    </row>
    <row r="753" spans="1:3" x14ac:dyDescent="0.25">
      <c r="A753" t="str">
        <v>339</v>
      </c>
      <c r="B753">
        <f t="shared" si="11"/>
        <v>110</v>
      </c>
      <c r="C753" t="str">
        <v>Agyris and Aetna are freed by Timoleon</v>
      </c>
    </row>
    <row r="754" spans="1:3" x14ac:dyDescent="0.25">
      <c r="A754" t="str">
        <v>339</v>
      </c>
      <c r="B754">
        <f t="shared" si="11"/>
        <v>110</v>
      </c>
      <c r="C754" t="str">
        <v>Nicaea is occupied by Boeotia</v>
      </c>
    </row>
    <row r="755" spans="1:3" x14ac:dyDescent="0.25">
      <c r="A755" t="str">
        <v>338</v>
      </c>
      <c r="B755">
        <f t="shared" si="11"/>
        <v>110</v>
      </c>
      <c r="C755" t="str">
        <v>Amphissa is annexed by Delphi</v>
      </c>
    </row>
    <row r="756" spans="1:3" x14ac:dyDescent="0.25">
      <c r="A756" t="str">
        <v>338</v>
      </c>
      <c r="B756">
        <f t="shared" si="11"/>
        <v>110</v>
      </c>
      <c r="C756" t="str">
        <v>Thyrea is annexed by Argos</v>
      </c>
    </row>
    <row r="757" spans="1:3" x14ac:dyDescent="0.25">
      <c r="A757" t="str">
        <v>338</v>
      </c>
      <c r="B757">
        <f t="shared" si="11"/>
        <v>110</v>
      </c>
      <c r="C757" t="str">
        <v>Mamercus dies</v>
      </c>
    </row>
    <row r="758" spans="1:3" x14ac:dyDescent="0.25">
      <c r="A758" t="str">
        <v>338</v>
      </c>
      <c r="B758">
        <f t="shared" si="11"/>
        <v>110</v>
      </c>
      <c r="C758" t="str">
        <v>Cumae is annexed by Rome</v>
      </c>
    </row>
    <row r="759" spans="1:3" x14ac:dyDescent="0.25">
      <c r="A759" t="str">
        <v>338</v>
      </c>
      <c r="B759">
        <f t="shared" si="11"/>
        <v>110</v>
      </c>
      <c r="C759" t="str">
        <v>Leontini is freed by Timoleon</v>
      </c>
    </row>
    <row r="760" spans="1:3" x14ac:dyDescent="0.25">
      <c r="A760" t="str">
        <v>338</v>
      </c>
      <c r="B760">
        <f t="shared" si="11"/>
        <v>110</v>
      </c>
      <c r="C760" t="str">
        <v>Nafpaktos joins the Aetolian League</v>
      </c>
    </row>
    <row r="761" spans="1:3" x14ac:dyDescent="0.25">
      <c r="A761" t="str">
        <v>338</v>
      </c>
      <c r="B761">
        <f t="shared" si="11"/>
        <v>110</v>
      </c>
      <c r="C761" t="str">
        <v>King Philip II of Macedon defeats Athens and Thebes at Battle of Chaeronea August 2 and establishes League of Corinth during winter of 338 BC/337 BC.</v>
      </c>
    </row>
    <row r="762" spans="1:3" x14ac:dyDescent="0.25">
      <c r="A762" t="str">
        <v>337</v>
      </c>
      <c r="B762">
        <f t="shared" si="11"/>
        <v>110</v>
      </c>
      <c r="C762" t="str">
        <v>Amfissa declares independence from Delphi</v>
      </c>
    </row>
    <row r="763" spans="1:3" x14ac:dyDescent="0.25">
      <c r="A763" t="str">
        <v>336</v>
      </c>
      <c r="B763">
        <f t="shared" si="11"/>
        <v>111</v>
      </c>
      <c r="C763" t="str">
        <v>Timoleon dies</v>
      </c>
    </row>
    <row r="764" spans="1:3" x14ac:dyDescent="0.25">
      <c r="A764" t="str">
        <v>336</v>
      </c>
      <c r="B764">
        <f t="shared" si="11"/>
        <v>111</v>
      </c>
      <c r="C764" t="str">
        <v>Lesbos is annexed by Makedonia</v>
      </c>
    </row>
    <row r="765" spans="1:3" x14ac:dyDescent="0.25">
      <c r="A765" t="str">
        <v>336</v>
      </c>
      <c r="B765">
        <f t="shared" si="11"/>
        <v>111</v>
      </c>
      <c r="C765" t="str">
        <v>Alexander succeeds father Philip II, who was assassinated by Pausanias of Orestis.</v>
      </c>
    </row>
    <row r="766" spans="1:3" x14ac:dyDescent="0.25">
      <c r="A766" t="str">
        <v>334</v>
      </c>
      <c r="B766">
        <f t="shared" si="11"/>
        <v>111</v>
      </c>
      <c r="C766" t="str">
        <v>Andromache dies and his city is annexed by Syracuse</v>
      </c>
    </row>
    <row r="767" spans="1:3" x14ac:dyDescent="0.25">
      <c r="A767" t="str">
        <v>334</v>
      </c>
      <c r="B767">
        <f t="shared" si="11"/>
        <v>111</v>
      </c>
      <c r="C767" t="str">
        <v>Battle of the Granicus</v>
      </c>
    </row>
    <row r="768" spans="1:3" x14ac:dyDescent="0.25">
      <c r="A768" t="str">
        <v>333</v>
      </c>
      <c r="B768">
        <f t="shared" si="11"/>
        <v>111</v>
      </c>
      <c r="C768" t="str">
        <v>Saminum is occupied by Epirus</v>
      </c>
    </row>
    <row r="769" spans="1:3" x14ac:dyDescent="0.25">
      <c r="A769" t="str">
        <v>333</v>
      </c>
      <c r="B769">
        <f t="shared" si="11"/>
        <v>111</v>
      </c>
      <c r="C769" t="str">
        <v>Alexander defeats Persians at Battle of Issus, but Darius III escapes.</v>
      </c>
    </row>
    <row r="770" spans="1:3" x14ac:dyDescent="0.25">
      <c r="A770" t="str">
        <v>332</v>
      </c>
      <c r="B770">
        <f t="shared" si="11"/>
        <v>112</v>
      </c>
      <c r="C770" t="str">
        <v>Epirus occupies Heraclea, Metapontium, Southern Lucania, Daunia, Paestum, Terina and Sipontum</v>
      </c>
    </row>
    <row r="771" spans="1:3" x14ac:dyDescent="0.25">
      <c r="A771" t="str">
        <v>332</v>
      </c>
      <c r="B771">
        <f t="shared" ref="B771:B834" si="12">ROUNDDOWN((-A771+780)/4,0)</f>
        <v>112</v>
      </c>
      <c r="C771" t="str">
        <v>Siege of Tyre</v>
      </c>
    </row>
    <row r="772" spans="1:3" x14ac:dyDescent="0.25">
      <c r="A772" t="str">
        <v>332</v>
      </c>
      <c r="B772">
        <f t="shared" si="12"/>
        <v>112</v>
      </c>
      <c r="C772" t="str">
        <v>Siege of Gaza</v>
      </c>
    </row>
    <row r="773" spans="1:3" x14ac:dyDescent="0.25">
      <c r="A773" t="str">
        <v>332</v>
      </c>
      <c r="B773">
        <f t="shared" si="12"/>
        <v>112</v>
      </c>
      <c r="C773" t="str">
        <v>Alexander conquers Egypt.</v>
      </c>
    </row>
    <row r="774" spans="1:3" x14ac:dyDescent="0.25">
      <c r="A774" t="str">
        <v>332</v>
      </c>
      <c r="B774">
        <f t="shared" si="12"/>
        <v>112</v>
      </c>
      <c r="C774" t="str">
        <v>Alexandria is founded by Alexander the Great</v>
      </c>
    </row>
    <row r="775" spans="1:3" x14ac:dyDescent="0.25">
      <c r="A775" t="str">
        <v>331</v>
      </c>
      <c r="B775">
        <f t="shared" si="12"/>
        <v>112</v>
      </c>
      <c r="C775" t="str">
        <v>Epirus occupies Cosentia</v>
      </c>
    </row>
    <row r="776" spans="1:3" x14ac:dyDescent="0.25">
      <c r="A776" t="str">
        <v>331</v>
      </c>
      <c r="B776">
        <f t="shared" si="12"/>
        <v>112</v>
      </c>
      <c r="C776" t="str">
        <v>Battle of Pandosia</v>
      </c>
    </row>
    <row r="777" spans="1:3" x14ac:dyDescent="0.25">
      <c r="A777" t="str">
        <v>331</v>
      </c>
      <c r="B777">
        <f t="shared" si="12"/>
        <v>112</v>
      </c>
      <c r="C777" t="str">
        <v>Gerasa (Jordan) is founded by Makedonian veterans</v>
      </c>
    </row>
    <row r="778" spans="1:3" x14ac:dyDescent="0.25">
      <c r="A778" t="str">
        <v>331</v>
      </c>
      <c r="B778">
        <f t="shared" si="12"/>
        <v>112</v>
      </c>
      <c r="C778" t="str">
        <v>at Battle of Gaugamela October 1, Alexander ends Achaemenid Dynasty and conquers Persian Empire.</v>
      </c>
    </row>
    <row r="779" spans="1:3" x14ac:dyDescent="0.25">
      <c r="A779" t="str">
        <v>331</v>
      </c>
      <c r="B779">
        <f t="shared" si="12"/>
        <v>112</v>
      </c>
      <c r="C779" t="str">
        <v>Alexander the Great enters in Babylon</v>
      </c>
    </row>
    <row r="780" spans="1:3" x14ac:dyDescent="0.25">
      <c r="A780" t="str">
        <v>331</v>
      </c>
      <c r="B780">
        <f t="shared" si="12"/>
        <v>112</v>
      </c>
      <c r="C780" t="str">
        <v>Tauromenion is freed by Carthage</v>
      </c>
    </row>
    <row r="781" spans="1:3" x14ac:dyDescent="0.25">
      <c r="A781" t="str">
        <v>331</v>
      </c>
      <c r="B781">
        <f t="shared" si="12"/>
        <v>112</v>
      </c>
      <c r="C781" t="str">
        <v>Battle of the Uxian Defile (East of Susa, Iran)</v>
      </c>
    </row>
    <row r="782" spans="1:3" x14ac:dyDescent="0.25">
      <c r="A782" t="str">
        <v>330</v>
      </c>
      <c r="B782">
        <f t="shared" si="12"/>
        <v>112</v>
      </c>
      <c r="C782" t="str">
        <v>Sparta joins the League of Corinth</v>
      </c>
    </row>
    <row r="783" spans="1:3" x14ac:dyDescent="0.25">
      <c r="A783" t="str">
        <v>330</v>
      </c>
      <c r="B783">
        <f t="shared" si="12"/>
        <v>112</v>
      </c>
      <c r="C783" t="str">
        <v>Battle of the Persian Gate, destruction of Persepolis (modern Iran)</v>
      </c>
    </row>
    <row r="784" spans="1:3" x14ac:dyDescent="0.25">
      <c r="A784" t="str">
        <v>330</v>
      </c>
      <c r="B784">
        <f t="shared" si="12"/>
        <v>112</v>
      </c>
      <c r="C784" t="str">
        <v>Pytheas makes the earliest Greek voyage to Great Britain and the Arctic Circle for which there is a record. --&gt;</v>
      </c>
    </row>
    <row r="785" spans="1:3" x14ac:dyDescent="0.25">
      <c r="A785" t="str">
        <v>329</v>
      </c>
      <c r="B785">
        <f t="shared" si="12"/>
        <v>112</v>
      </c>
      <c r="C785" t="str">
        <v>Siege of Cyropolis</v>
      </c>
    </row>
    <row r="786" spans="1:3" x14ac:dyDescent="0.25">
      <c r="A786" t="str">
        <v>329</v>
      </c>
      <c r="B786">
        <f t="shared" si="12"/>
        <v>112</v>
      </c>
      <c r="C786" t="str">
        <v>Battle of Jaxartes</v>
      </c>
    </row>
    <row r="787" spans="1:3" x14ac:dyDescent="0.25">
      <c r="A787" t="str">
        <v>329</v>
      </c>
      <c r="B787">
        <f t="shared" si="12"/>
        <v>112</v>
      </c>
      <c r="C787" t="str">
        <v>Alexander conquers Samarkand, Uzbekistan</v>
      </c>
    </row>
    <row r="788" spans="1:3" x14ac:dyDescent="0.25">
      <c r="A788" t="str">
        <v>329</v>
      </c>
      <c r="B788">
        <f t="shared" si="12"/>
        <v>112</v>
      </c>
      <c r="C788" t="str">
        <v>Alexander the Great founds Alexandria Eschate in modern Tajikistan</v>
      </c>
    </row>
    <row r="789" spans="1:3" x14ac:dyDescent="0.25">
      <c r="A789" t="str">
        <v>329</v>
      </c>
      <c r="B789">
        <f t="shared" si="12"/>
        <v>112</v>
      </c>
      <c r="C789" t="str">
        <v>Dayuan Kingdom.[13] --&gt;</v>
      </c>
    </row>
    <row r="790" spans="1:3" x14ac:dyDescent="0.25">
      <c r="A790" t="str">
        <v>328</v>
      </c>
      <c r="B790">
        <f t="shared" si="12"/>
        <v>113</v>
      </c>
      <c r="C790" t="str">
        <v>Sybaris on the Traeis is annexed by Bruttian League</v>
      </c>
    </row>
    <row r="791" spans="1:3" x14ac:dyDescent="0.25">
      <c r="A791" t="str">
        <v>327</v>
      </c>
      <c r="B791">
        <f t="shared" si="12"/>
        <v>113</v>
      </c>
      <c r="C791" t="str">
        <v>Oenidae is impressed into the Aetolian League</v>
      </c>
    </row>
    <row r="792" spans="1:3" x14ac:dyDescent="0.25">
      <c r="A792" t="str">
        <v>327</v>
      </c>
      <c r="B792">
        <f t="shared" si="12"/>
        <v>113</v>
      </c>
      <c r="C792" t="str">
        <v>Under the command of Alexander the Great the forces of the Hellenic League captures the fortress of the Sogdian Rock. Sogdiana and the Kabul region came under Hellenic control</v>
      </c>
    </row>
    <row r="793" spans="1:3" x14ac:dyDescent="0.25">
      <c r="A793" t="str">
        <v>327</v>
      </c>
      <c r="B793">
        <f t="shared" si="12"/>
        <v>113</v>
      </c>
      <c r="C793" t="str">
        <v>Alexander invades northern India, but his army is despondent and refuses to march further eastwards.</v>
      </c>
    </row>
    <row r="794" spans="1:3" x14ac:dyDescent="0.25">
      <c r="A794" t="str">
        <v>326</v>
      </c>
      <c r="B794">
        <f t="shared" si="12"/>
        <v>113</v>
      </c>
      <c r="C794" t="str">
        <v>Battle of the Hydaspes</v>
      </c>
    </row>
    <row r="795" spans="1:3" x14ac:dyDescent="0.25">
      <c r="A795" t="str">
        <v>326</v>
      </c>
      <c r="B795">
        <f t="shared" si="12"/>
        <v>113</v>
      </c>
      <c r="C795" t="str">
        <v>Samos joins the Delian League</v>
      </c>
    </row>
    <row r="796" spans="1:3" x14ac:dyDescent="0.25">
      <c r="A796" t="str">
        <v>326</v>
      </c>
      <c r="B796">
        <f t="shared" si="12"/>
        <v>113</v>
      </c>
      <c r="C796" t="str">
        <v>Alexandria Bucephalous (located on the Hydaspes river, Pakistan) is founded by Alexander the Great in memory of his beloved horse Bucephalus</v>
      </c>
    </row>
    <row r="797" spans="1:3" x14ac:dyDescent="0.25">
      <c r="A797" t="str">
        <v>325</v>
      </c>
      <c r="B797">
        <f t="shared" si="12"/>
        <v>113</v>
      </c>
      <c r="C797" t="str">
        <v>Nearchus serving under Alexander the Great discovers Tylos (the name used by the Greeks to refer to Bahrain).[14]</v>
      </c>
    </row>
    <row r="798" spans="1:3" x14ac:dyDescent="0.25">
      <c r="A798" t="str">
        <v>325</v>
      </c>
      <c r="B798">
        <f t="shared" si="12"/>
        <v>113</v>
      </c>
      <c r="C798" t="str">
        <v>--&gt; Pytheas makes the earliest Greek voyage to Great Britain and the Arctic Circle for which there is a record.</v>
      </c>
    </row>
    <row r="799" spans="1:3" x14ac:dyDescent="0.25">
      <c r="A799" t="str">
        <v>324</v>
      </c>
      <c r="B799">
        <f t="shared" si="12"/>
        <v>114</v>
      </c>
      <c r="C799" t="str">
        <v>Kroton is overthrown by Menedemus</v>
      </c>
    </row>
    <row r="800" spans="1:3" x14ac:dyDescent="0.25">
      <c r="A800" t="str">
        <v>324</v>
      </c>
      <c r="B800">
        <f t="shared" si="12"/>
        <v>114</v>
      </c>
      <c r="C800" t="str">
        <v>Charax Spasinu, one of Alexander's last cities before his death, is established at the head of the Persian Gulf (modern Iran) replacing a small Persian settlement, Durine.[15]</v>
      </c>
    </row>
    <row r="801" spans="1:3" x14ac:dyDescent="0.25">
      <c r="A801" t="str">
        <v>323</v>
      </c>
      <c r="B801">
        <f t="shared" si="12"/>
        <v>114</v>
      </c>
      <c r="C801" t="str">
        <v>King Alexander dies, his generals vie for power in Wars of the Diadochi</v>
      </c>
    </row>
    <row r="802" spans="1:3" x14ac:dyDescent="0.25">
      <c r="A802" t="str">
        <v>322</v>
      </c>
      <c r="B802">
        <f t="shared" si="12"/>
        <v>114</v>
      </c>
      <c r="C802" t="str">
        <v>First War of the Diadochi. --&gt;</v>
      </c>
    </row>
    <row r="803" spans="1:3" x14ac:dyDescent="0.25">
      <c r="A803" t="str">
        <v>320</v>
      </c>
      <c r="B803">
        <f t="shared" si="12"/>
        <v>115</v>
      </c>
      <c r="C803" t="str">
        <v>Partition of Triparadisus</v>
      </c>
    </row>
    <row r="804" spans="1:3" x14ac:dyDescent="0.25">
      <c r="A804" t="str">
        <v>320</v>
      </c>
      <c r="B804">
        <f t="shared" si="12"/>
        <v>115</v>
      </c>
      <c r="C804" t="str">
        <v>Second War of the Diadochi --&gt;</v>
      </c>
    </row>
    <row r="805" spans="1:3" x14ac:dyDescent="0.25">
      <c r="A805" t="str">
        <v>320</v>
      </c>
      <c r="B805">
        <f t="shared" si="12"/>
        <v>115</v>
      </c>
      <c r="C805" t="str">
        <v>--&gt; First War of the Diadochi.</v>
      </c>
    </row>
    <row r="806" spans="1:3" x14ac:dyDescent="0.25">
      <c r="A806" t="str">
        <v>316</v>
      </c>
      <c r="B806">
        <f t="shared" si="12"/>
        <v>116</v>
      </c>
      <c r="C806" t="str">
        <v>Menander, Greek playwright, wins Athenian prize.</v>
      </c>
    </row>
    <row r="807" spans="1:3" x14ac:dyDescent="0.25">
      <c r="A807" t="str">
        <v>312</v>
      </c>
      <c r="B807">
        <f t="shared" si="12"/>
        <v>117</v>
      </c>
      <c r="C807" t="str">
        <v>Seleucid Empire --&gt;</v>
      </c>
    </row>
    <row r="808" spans="1:3" x14ac:dyDescent="0.25">
      <c r="A808" t="str">
        <v>311</v>
      </c>
      <c r="B808">
        <f t="shared" si="12"/>
        <v>117</v>
      </c>
      <c r="C808" t="str">
        <v>--&gt; Second War of the Diadochi</v>
      </c>
    </row>
    <row r="809" spans="1:3" x14ac:dyDescent="0.25">
      <c r="A809" t="str">
        <v>310</v>
      </c>
      <c r="B809">
        <f t="shared" si="12"/>
        <v>117</v>
      </c>
      <c r="C809" t="str">
        <v>Zeno of Citium founds his stoic school in Athens.</v>
      </c>
    </row>
    <row r="810" spans="1:3" x14ac:dyDescent="0.25">
      <c r="A810" t="str">
        <v>310</v>
      </c>
      <c r="B810">
        <f t="shared" si="12"/>
        <v>117</v>
      </c>
      <c r="C810" t="str">
        <v>Battle of White Tunis (near modern Tunis, Tunisia)</v>
      </c>
    </row>
    <row r="811" spans="1:3" x14ac:dyDescent="0.25">
      <c r="A811" t="str">
        <v>307</v>
      </c>
      <c r="B811">
        <f t="shared" si="12"/>
        <v>118</v>
      </c>
      <c r="C811" t="str">
        <v>Epicurus founds his philosophic school in Athens.</v>
      </c>
    </row>
    <row r="812" spans="1:3" x14ac:dyDescent="0.25">
      <c r="A812" t="str">
        <v>305</v>
      </c>
      <c r="B812">
        <f t="shared" si="12"/>
        <v>118</v>
      </c>
      <c r="C812" t="str">
        <v>Ptolemaic Kingdom --&gt;</v>
      </c>
    </row>
    <row r="813" spans="1:3" x14ac:dyDescent="0.25">
      <c r="A813" t="str">
        <v>305</v>
      </c>
      <c r="B813">
        <f t="shared" si="12"/>
        <v>118</v>
      </c>
      <c r="C813" t="str">
        <v>Seleucia, also known as Seleucia-on-Tigris or Seleucia on the Tigris (modern Iraq) is founded by Seleucus I Nicator</v>
      </c>
    </row>
    <row r="814" spans="1:3" x14ac:dyDescent="0.25">
      <c r="A814" t="str">
        <v>301</v>
      </c>
      <c r="B814">
        <f t="shared" si="12"/>
        <v>119</v>
      </c>
      <c r="C814" t="str">
        <v>Battle of Ipsus</v>
      </c>
    </row>
    <row r="815" spans="1:3" x14ac:dyDescent="0.25">
      <c r="A815" t="str">
        <v>300</v>
      </c>
      <c r="B815">
        <f t="shared" si="12"/>
        <v>120</v>
      </c>
      <c r="C815" t="str">
        <v>Antioch, is founded by Seleucus I Nicator in honor of his father Antiochus</v>
      </c>
    </row>
    <row r="816" spans="1:3" x14ac:dyDescent="0.25">
      <c r="A816" t="str">
        <v>300</v>
      </c>
      <c r="B816">
        <f t="shared" si="12"/>
        <v>120</v>
      </c>
      <c r="C816" t="str">
        <v>Euclid, Greek mathematician, publishes Elements, treating both geometry and number theory (see also Euclidean algorithm).</v>
      </c>
    </row>
    <row r="817" spans="1:3" x14ac:dyDescent="0.25">
      <c r="A817" t="str">
        <v>30</v>
      </c>
      <c r="B817">
        <f t="shared" si="12"/>
        <v>187</v>
      </c>
      <c r="C817" t="str">
        <v>Death of Ptolemaic Queen Cleopatra</v>
      </c>
    </row>
    <row r="818" spans="1:3" x14ac:dyDescent="0.25">
      <c r="A818" t="str">
        <v>30</v>
      </c>
      <c r="B818">
        <f t="shared" si="12"/>
        <v>187</v>
      </c>
      <c r="C818" t="str">
        <v>--&gt; Ptolemaic Kingdom</v>
      </c>
    </row>
    <row r="819" spans="1:3" x14ac:dyDescent="0.25">
      <c r="A819" t="str">
        <v>295</v>
      </c>
      <c r="B819">
        <f t="shared" si="12"/>
        <v>121</v>
      </c>
      <c r="C819" t="str">
        <v>Athens falls to Demetrius, Lachares killed.</v>
      </c>
    </row>
    <row r="820" spans="1:3" x14ac:dyDescent="0.25">
      <c r="A820" t="str">
        <v>282</v>
      </c>
      <c r="B820">
        <f t="shared" si="12"/>
        <v>124</v>
      </c>
      <c r="C820" t="str">
        <v>Kingdom of Pergamon --&gt;</v>
      </c>
    </row>
    <row r="821" spans="1:3" x14ac:dyDescent="0.25">
      <c r="A821" t="str">
        <v>281</v>
      </c>
      <c r="B821">
        <f t="shared" si="12"/>
        <v>124</v>
      </c>
      <c r="C821" t="str">
        <v>Creation of the Achaean League</v>
      </c>
    </row>
    <row r="822" spans="1:3" x14ac:dyDescent="0.25">
      <c r="A822" t="str">
        <v>280</v>
      </c>
      <c r="B822">
        <f t="shared" si="12"/>
        <v>125</v>
      </c>
      <c r="C822" t="str">
        <v>The Greek colony of Aspálathos (Aσπάλαθος) is founded (modern day Split).</v>
      </c>
    </row>
    <row r="823" spans="1:3" x14ac:dyDescent="0.25">
      <c r="A823" t="str">
        <v>280</v>
      </c>
      <c r="B823">
        <f t="shared" si="12"/>
        <v>125</v>
      </c>
      <c r="C823" t="str">
        <v>Pyrrhic War --&gt;</v>
      </c>
    </row>
    <row r="824" spans="1:3" x14ac:dyDescent="0.25">
      <c r="A824" t="str">
        <v>279</v>
      </c>
      <c r="B824">
        <f t="shared" si="12"/>
        <v>125</v>
      </c>
      <c r="C824" t="str">
        <v>Gallic invasion of the Balkans</v>
      </c>
    </row>
    <row r="825" spans="1:3" x14ac:dyDescent="0.25">
      <c r="A825" t="str">
        <v>276</v>
      </c>
      <c r="B825">
        <f t="shared" si="12"/>
        <v>126</v>
      </c>
      <c r="C825" t="str">
        <v>Eratosthenes is born.</v>
      </c>
    </row>
    <row r="826" spans="1:3" x14ac:dyDescent="0.25">
      <c r="A826" t="str">
        <v>275</v>
      </c>
      <c r="B826">
        <f t="shared" si="12"/>
        <v>126</v>
      </c>
      <c r="C826" t="str">
        <v>--&gt; Pyrrhic War</v>
      </c>
    </row>
    <row r="827" spans="1:3" x14ac:dyDescent="0.25">
      <c r="A827" t="str">
        <v>274</v>
      </c>
      <c r="B827">
        <f t="shared" si="12"/>
        <v>126</v>
      </c>
      <c r="C827" t="str">
        <v>First Syrian War --&gt;</v>
      </c>
    </row>
    <row r="828" spans="1:3" x14ac:dyDescent="0.25">
      <c r="A828" t="str">
        <v>271</v>
      </c>
      <c r="B828">
        <f t="shared" si="12"/>
        <v>127</v>
      </c>
      <c r="C828" t="str">
        <v>--&gt; First Syrian War</v>
      </c>
    </row>
    <row r="829" spans="1:3" x14ac:dyDescent="0.25">
      <c r="A829" t="str">
        <v>267</v>
      </c>
      <c r="B829">
        <f t="shared" si="12"/>
        <v>128</v>
      </c>
      <c r="C829" t="str">
        <v>Chremonidean War --&gt;</v>
      </c>
    </row>
    <row r="830" spans="1:3" x14ac:dyDescent="0.25">
      <c r="A830" t="str">
        <v>265</v>
      </c>
      <c r="B830">
        <f t="shared" si="12"/>
        <v>128</v>
      </c>
      <c r="C830" t="str">
        <v>Archimedes, Greek mathematician, develops Archimedes' screw, specific gravity, center of gravity; anticipates discoveries of integral calculus.</v>
      </c>
    </row>
    <row r="831" spans="1:3" x14ac:dyDescent="0.25">
      <c r="A831" t="str">
        <v>262</v>
      </c>
      <c r="B831">
        <f t="shared" si="12"/>
        <v>129</v>
      </c>
      <c r="C831" t="str">
        <v>--&gt; Chremonidean War</v>
      </c>
    </row>
    <row r="832" spans="1:3" x14ac:dyDescent="0.25">
      <c r="A832" t="str">
        <v>260</v>
      </c>
      <c r="B832">
        <f t="shared" si="12"/>
        <v>130</v>
      </c>
      <c r="C832" t="str">
        <v>Second Syrian War --&gt;</v>
      </c>
    </row>
    <row r="833" spans="1:3" x14ac:dyDescent="0.25">
      <c r="A833" t="str">
        <v>256</v>
      </c>
      <c r="B833">
        <f t="shared" si="12"/>
        <v>131</v>
      </c>
      <c r="C833" t="str">
        <v>Greco-Bactrian Kingdom --&gt;</v>
      </c>
    </row>
    <row r="834" spans="1:3" x14ac:dyDescent="0.25">
      <c r="A834" t="str">
        <v>253</v>
      </c>
      <c r="B834">
        <f t="shared" si="12"/>
        <v>131</v>
      </c>
      <c r="C834" t="str">
        <v>--&gt; Second Syrian War</v>
      </c>
    </row>
    <row r="835" spans="1:3" x14ac:dyDescent="0.25">
      <c r="A835" t="str">
        <v>246</v>
      </c>
      <c r="B835">
        <f t="shared" ref="B835:B862" si="13">ROUNDDOWN((-A835+780)/4,0)</f>
        <v>133</v>
      </c>
      <c r="C835" t="str">
        <v>Third Syrian War --&gt;</v>
      </c>
    </row>
    <row r="836" spans="1:3" x14ac:dyDescent="0.25">
      <c r="A836" t="str">
        <v>241</v>
      </c>
      <c r="B836">
        <f t="shared" si="13"/>
        <v>134</v>
      </c>
      <c r="C836" t="str">
        <v>--&gt; Third Syrian War</v>
      </c>
    </row>
    <row r="837" spans="1:3" x14ac:dyDescent="0.25">
      <c r="A837" t="str">
        <v>240</v>
      </c>
      <c r="B837">
        <f t="shared" si="13"/>
        <v>135</v>
      </c>
      <c r="C837" t="str">
        <v>Eratosthenes calculates the circumference of the Earth</v>
      </c>
    </row>
    <row r="838" spans="1:3" x14ac:dyDescent="0.25">
      <c r="A838" t="str">
        <v>235</v>
      </c>
      <c r="B838">
        <f t="shared" si="13"/>
        <v>136</v>
      </c>
      <c r="C838" t="str">
        <v>Tanais (Rostov-on-Don, Russia) is founded by merchant adventurers from Miletus</v>
      </c>
    </row>
    <row r="839" spans="1:3" x14ac:dyDescent="0.25">
      <c r="A839" t="str">
        <v>220</v>
      </c>
      <c r="B839">
        <f t="shared" si="13"/>
        <v>140</v>
      </c>
      <c r="C839" t="str">
        <v>Euthydemus I of the Greco-Bactrians led expeditions as far as Kashgar and Ürümqi in Xinjiang, leading to the first known contacts between China and the West.[16]</v>
      </c>
    </row>
    <row r="840" spans="1:3" x14ac:dyDescent="0.25">
      <c r="A840" t="str">
        <v>219</v>
      </c>
      <c r="B840">
        <f t="shared" si="13"/>
        <v>140</v>
      </c>
      <c r="C840" t="str">
        <v>Fourth Syrian War --&gt;</v>
      </c>
    </row>
    <row r="841" spans="1:3" x14ac:dyDescent="0.25">
      <c r="A841" t="str">
        <v>217</v>
      </c>
      <c r="B841">
        <f t="shared" si="13"/>
        <v>140</v>
      </c>
      <c r="C841" t="str">
        <v>--&gt; Fourth Syrian War</v>
      </c>
    </row>
    <row r="842" spans="1:3" x14ac:dyDescent="0.25">
      <c r="A842" t="str">
        <v>214</v>
      </c>
      <c r="B842">
        <f t="shared" si="13"/>
        <v>141</v>
      </c>
      <c r="C842" t="str">
        <v>First Macedonian War --&gt;</v>
      </c>
    </row>
    <row r="843" spans="1:3" x14ac:dyDescent="0.25">
      <c r="A843" t="str">
        <v>205</v>
      </c>
      <c r="B843">
        <f t="shared" si="13"/>
        <v>143</v>
      </c>
      <c r="C843" t="str">
        <v>--&gt; First Macedonian War</v>
      </c>
    </row>
    <row r="844" spans="1:3" x14ac:dyDescent="0.25">
      <c r="A844" t="str">
        <v>203</v>
      </c>
      <c r="B844">
        <f t="shared" si="13"/>
        <v>144</v>
      </c>
      <c r="C844" t="str">
        <v>Fifth Syrian War --&gt;</v>
      </c>
    </row>
    <row r="845" spans="1:3" x14ac:dyDescent="0.25">
      <c r="A845" t="str">
        <v>200</v>
      </c>
      <c r="B845">
        <f t="shared" si="13"/>
        <v>145</v>
      </c>
      <c r="C845" t="str">
        <v>Second Macedonian War --&gt;</v>
      </c>
    </row>
    <row r="846" spans="1:3" x14ac:dyDescent="0.25">
      <c r="A846" t="str">
        <v>200</v>
      </c>
      <c r="B846">
        <f t="shared" si="13"/>
        <v>145</v>
      </c>
      <c r="C846" t="str">
        <v>--&gt; Fifth Syrian War</v>
      </c>
    </row>
    <row r="847" spans="1:3" x14ac:dyDescent="0.25">
      <c r="A847" t="str">
        <v>196</v>
      </c>
      <c r="B847">
        <f t="shared" si="13"/>
        <v>146</v>
      </c>
      <c r="C847" t="str">
        <v>--&gt; Second Macedonian War</v>
      </c>
    </row>
    <row r="848" spans="1:3" x14ac:dyDescent="0.25">
      <c r="A848" t="str">
        <v>194</v>
      </c>
      <c r="B848">
        <f t="shared" si="13"/>
        <v>146</v>
      </c>
      <c r="C848" t="str">
        <v>Eratosthenes dies in Alexandria</v>
      </c>
    </row>
    <row r="849" spans="1:3" x14ac:dyDescent="0.25">
      <c r="A849" t="str">
        <v>192</v>
      </c>
      <c r="B849">
        <f t="shared" si="13"/>
        <v>147</v>
      </c>
      <c r="C849" t="str">
        <v>Roman-Syrian War --&gt;</v>
      </c>
    </row>
    <row r="850" spans="1:3" x14ac:dyDescent="0.25">
      <c r="A850" t="str">
        <v>188</v>
      </c>
      <c r="B850">
        <f t="shared" si="13"/>
        <v>148</v>
      </c>
      <c r="C850" t="str">
        <v>--&gt; Roman-Syrian War</v>
      </c>
    </row>
    <row r="851" spans="1:3" x14ac:dyDescent="0.25">
      <c r="A851" t="str">
        <v>172</v>
      </c>
      <c r="B851">
        <f t="shared" si="13"/>
        <v>152</v>
      </c>
      <c r="C851" t="str">
        <v>Third Macedonian War --&gt;</v>
      </c>
    </row>
    <row r="852" spans="1:3" x14ac:dyDescent="0.25">
      <c r="A852" t="str">
        <v>170</v>
      </c>
      <c r="B852">
        <f t="shared" si="13"/>
        <v>152</v>
      </c>
      <c r="C852" t="str">
        <v>Sixth Syrian War --&gt;</v>
      </c>
    </row>
    <row r="853" spans="1:3" x14ac:dyDescent="0.25">
      <c r="A853" t="str">
        <v>168</v>
      </c>
      <c r="B853">
        <f t="shared" si="13"/>
        <v>153</v>
      </c>
      <c r="C853" t="str">
        <v>--&gt; Sixth Syrian War</v>
      </c>
    </row>
    <row r="854" spans="1:3" x14ac:dyDescent="0.25">
      <c r="A854" t="str">
        <v>167</v>
      </c>
      <c r="B854">
        <f t="shared" si="13"/>
        <v>153</v>
      </c>
      <c r="C854" t="str">
        <v>--&gt; Third Macedonian War</v>
      </c>
    </row>
    <row r="855" spans="1:3" x14ac:dyDescent="0.25">
      <c r="A855" t="str">
        <v>160</v>
      </c>
      <c r="B855">
        <f t="shared" si="13"/>
        <v>155</v>
      </c>
      <c r="C855" t="str">
        <v>--&gt; Dayuan Kingdom.[13]</v>
      </c>
    </row>
    <row r="856" spans="1:3" x14ac:dyDescent="0.25">
      <c r="A856" t="str">
        <v>155</v>
      </c>
      <c r="B856">
        <f t="shared" si="13"/>
        <v>156</v>
      </c>
      <c r="C856" t="str">
        <v>Attack of the Indo-Greeks on Pataliputra,[17] a magnificent fortified city with 570 towers and 64 gates according to Megasthenes,[18] who describes the ultimate destruction of the city's walls.[19]</v>
      </c>
    </row>
    <row r="857" spans="1:3" x14ac:dyDescent="0.25">
      <c r="A857" t="str">
        <v>150</v>
      </c>
      <c r="B857">
        <f t="shared" si="13"/>
        <v>157</v>
      </c>
      <c r="C857" t="str">
        <v>King Attalus II of Pergamon founds the city of Attaleia or Antalya in his honour.</v>
      </c>
    </row>
    <row r="858" spans="1:3" x14ac:dyDescent="0.25">
      <c r="A858" t="str">
        <v>150</v>
      </c>
      <c r="B858">
        <f t="shared" si="13"/>
        <v>157</v>
      </c>
      <c r="C858" t="str">
        <v>Fourth Macedonian War --&gt;</v>
      </c>
    </row>
    <row r="859" spans="1:3" x14ac:dyDescent="0.25">
      <c r="A859" t="str">
        <v>148</v>
      </c>
      <c r="B859">
        <f t="shared" si="13"/>
        <v>158</v>
      </c>
      <c r="C859" t="str">
        <v>--&gt; Fourth Macedonian War</v>
      </c>
    </row>
    <row r="860" spans="1:3" x14ac:dyDescent="0.25">
      <c r="A860" t="str">
        <v>146</v>
      </c>
      <c r="B860">
        <f t="shared" si="13"/>
        <v>158</v>
      </c>
      <c r="C860" t="str">
        <v>Battle of Corinth</v>
      </c>
    </row>
    <row r="861" spans="1:3" x14ac:dyDescent="0.25">
      <c r="A861" t="str">
        <v>133</v>
      </c>
      <c r="B861">
        <f t="shared" si="13"/>
        <v>161</v>
      </c>
      <c r="C861" t="str">
        <v>--&gt; Kingdom of Pergamon</v>
      </c>
    </row>
    <row r="862" spans="1:3" x14ac:dyDescent="0.25">
      <c r="A862" t="str">
        <v>125</v>
      </c>
      <c r="B862">
        <f t="shared" si="13"/>
        <v>163</v>
      </c>
      <c r="C862" t="str">
        <v>--&gt; Greco-Bactrian Kingdom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37FE3-ED75-4207-AB11-6B468479AA52}">
  <sheetPr codeName="Munka3"/>
  <dimension ref="A1:B4"/>
  <sheetViews>
    <sheetView tabSelected="1" workbookViewId="0">
      <selection activeCell="N16" sqref="N16"/>
    </sheetView>
  </sheetViews>
  <sheetFormatPr defaultRowHeight="15" x14ac:dyDescent="0.25"/>
  <cols>
    <col min="1" max="1" width="24" bestFit="1" customWidth="1"/>
  </cols>
  <sheetData>
    <row r="1" spans="1:2" x14ac:dyDescent="0.25">
      <c r="A1" s="8" t="s">
        <v>843</v>
      </c>
      <c r="B1" s="8"/>
    </row>
    <row r="2" spans="1:2" x14ac:dyDescent="0.25">
      <c r="A2" t="s">
        <v>840</v>
      </c>
      <c r="B2" s="9" t="s">
        <v>844</v>
      </c>
    </row>
    <row r="3" spans="1:2" x14ac:dyDescent="0.25">
      <c r="A3" t="s">
        <v>841</v>
      </c>
      <c r="B3" s="7" t="str" cm="1">
        <f t="array" ref="B3">INDEX(_xlfn.ANCHORARRAY(GörögIdővonal!A2), _xlfn.XMATCH(TRUE, ISNUMBER(SEARCH(Történelem!B2,_xlfn.ANCHORARRAY( GörögIdővonal!C2)))))</f>
        <v>785</v>
      </c>
    </row>
    <row r="4" spans="1:2" x14ac:dyDescent="0.25">
      <c r="A4" t="s">
        <v>842</v>
      </c>
      <c r="B4" s="7" cm="1">
        <f t="array" ref="B4">SUM(--ISNUMBER(SEARCH(Történelem!B2,_xlfn.ANCHORARRAY( GörögIdővonal!C2))))</f>
        <v>53</v>
      </c>
    </row>
  </sheetData>
  <mergeCells count="1">
    <mergeCell ref="A1:B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3</vt:i4>
      </vt:variant>
      <vt:variant>
        <vt:lpstr>Névvel ellátott tartományok</vt:lpstr>
      </vt:variant>
      <vt:variant>
        <vt:i4>1</vt:i4>
      </vt:variant>
    </vt:vector>
  </HeadingPairs>
  <TitlesOfParts>
    <vt:vector size="4" baseType="lpstr">
      <vt:lpstr>ForrásBontás</vt:lpstr>
      <vt:lpstr>GörögIdővonal</vt:lpstr>
      <vt:lpstr>Történelem</vt:lpstr>
      <vt:lpstr>összes_adat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Kornél Patyi</dc:creator>
  <cp:lastModifiedBy>Kornél Patyi</cp:lastModifiedBy>
  <dcterms:created xsi:type="dcterms:W3CDTF">2025-02-21T07:38:17Z</dcterms:created>
  <dcterms:modified xsi:type="dcterms:W3CDTF">2025-02-26T07:54:33Z</dcterms:modified>
</cp:coreProperties>
</file>