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395" windowHeight="10395" tabRatio="369"/>
  </bookViews>
  <sheets>
    <sheet name="Page 0" sheetId="1" r:id="rId1"/>
  </sheets>
  <calcPr calcId="144525"/>
</workbook>
</file>

<file path=xl/calcChain.xml><?xml version="1.0" encoding="utf-8"?>
<calcChain xmlns="http://schemas.openxmlformats.org/spreadsheetml/2006/main">
  <c r="H167" i="1" l="1"/>
  <c r="I167" i="1"/>
  <c r="J167" i="1" s="1"/>
  <c r="K167" i="1" s="1"/>
  <c r="L167" i="1"/>
  <c r="H168" i="1"/>
  <c r="I168" i="1"/>
  <c r="J168" i="1" s="1"/>
  <c r="K168" i="1" s="1"/>
  <c r="L168" i="1"/>
  <c r="H138" i="1" l="1"/>
  <c r="I138" i="1" s="1"/>
  <c r="J138" i="1" s="1"/>
  <c r="K138" i="1" s="1"/>
  <c r="H139" i="1"/>
  <c r="L139" i="1" s="1"/>
  <c r="I139" i="1"/>
  <c r="J139" i="1" s="1"/>
  <c r="K139" i="1" s="1"/>
  <c r="H140" i="1"/>
  <c r="I140" i="1" s="1"/>
  <c r="J140" i="1" s="1"/>
  <c r="K140" i="1" s="1"/>
  <c r="H141" i="1"/>
  <c r="L141" i="1" s="1"/>
  <c r="H142" i="1"/>
  <c r="I142" i="1"/>
  <c r="J142" i="1" s="1"/>
  <c r="K142" i="1" s="1"/>
  <c r="L142" i="1"/>
  <c r="H143" i="1"/>
  <c r="L143" i="1" s="1"/>
  <c r="H144" i="1"/>
  <c r="I144" i="1" s="1"/>
  <c r="J144" i="1" s="1"/>
  <c r="K144" i="1" s="1"/>
  <c r="H145" i="1"/>
  <c r="L145" i="1" s="1"/>
  <c r="H146" i="1"/>
  <c r="I146" i="1" s="1"/>
  <c r="J146" i="1" s="1"/>
  <c r="K146" i="1" s="1"/>
  <c r="H147" i="1"/>
  <c r="I147" i="1" s="1"/>
  <c r="J147" i="1" s="1"/>
  <c r="K147" i="1" s="1"/>
  <c r="H148" i="1"/>
  <c r="H149" i="1"/>
  <c r="I149" i="1" s="1"/>
  <c r="J149" i="1" s="1"/>
  <c r="K149" i="1" s="1"/>
  <c r="H150" i="1"/>
  <c r="L150" i="1" s="1"/>
  <c r="I150" i="1"/>
  <c r="J150" i="1" s="1"/>
  <c r="K150" i="1" s="1"/>
  <c r="H151" i="1"/>
  <c r="I151" i="1" s="1"/>
  <c r="J151" i="1" s="1"/>
  <c r="K151" i="1" s="1"/>
  <c r="H152" i="1"/>
  <c r="L152" i="1" s="1"/>
  <c r="I152" i="1"/>
  <c r="J152" i="1" s="1"/>
  <c r="K152" i="1" s="1"/>
  <c r="H153" i="1"/>
  <c r="I153" i="1" s="1"/>
  <c r="J153" i="1" s="1"/>
  <c r="K153" i="1" s="1"/>
  <c r="L153" i="1"/>
  <c r="H154" i="1"/>
  <c r="L154" i="1" s="1"/>
  <c r="I154" i="1"/>
  <c r="J154" i="1" s="1"/>
  <c r="K154" i="1" s="1"/>
  <c r="H155" i="1"/>
  <c r="L155" i="1" s="1"/>
  <c r="H156" i="1"/>
  <c r="L156" i="1" s="1"/>
  <c r="H157" i="1"/>
  <c r="L157" i="1" s="1"/>
  <c r="I157" i="1"/>
  <c r="J157" i="1" s="1"/>
  <c r="K157" i="1" s="1"/>
  <c r="H158" i="1"/>
  <c r="I158" i="1" s="1"/>
  <c r="J158" i="1" s="1"/>
  <c r="K158" i="1" s="1"/>
  <c r="H159" i="1"/>
  <c r="I159" i="1" s="1"/>
  <c r="J159" i="1" s="1"/>
  <c r="K159" i="1" s="1"/>
  <c r="H160" i="1"/>
  <c r="H161" i="1"/>
  <c r="H162" i="1"/>
  <c r="L162" i="1" s="1"/>
  <c r="H163" i="1"/>
  <c r="L163" i="1" s="1"/>
  <c r="I163" i="1"/>
  <c r="J163" i="1" s="1"/>
  <c r="K163" i="1" s="1"/>
  <c r="H164" i="1"/>
  <c r="I164" i="1" s="1"/>
  <c r="J164" i="1" s="1"/>
  <c r="K164" i="1" s="1"/>
  <c r="H165" i="1"/>
  <c r="L165" i="1" s="1"/>
  <c r="I165" i="1"/>
  <c r="J165" i="1" s="1"/>
  <c r="K165" i="1" s="1"/>
  <c r="H166" i="1"/>
  <c r="L166" i="1" s="1"/>
  <c r="H169" i="1"/>
  <c r="L169" i="1" s="1"/>
  <c r="I169" i="1"/>
  <c r="J169" i="1" s="1"/>
  <c r="K169" i="1" s="1"/>
  <c r="H170" i="1"/>
  <c r="I170" i="1" s="1"/>
  <c r="J170" i="1" s="1"/>
  <c r="K170" i="1" s="1"/>
  <c r="H171" i="1"/>
  <c r="I171" i="1" s="1"/>
  <c r="J171" i="1" s="1"/>
  <c r="K171" i="1" s="1"/>
  <c r="H172" i="1"/>
  <c r="H173" i="1"/>
  <c r="H174" i="1"/>
  <c r="L174" i="1" s="1"/>
  <c r="H175" i="1"/>
  <c r="I175" i="1" s="1"/>
  <c r="J175" i="1" s="1"/>
  <c r="K175" i="1" s="1"/>
  <c r="H176" i="1"/>
  <c r="I176" i="1" s="1"/>
  <c r="J176" i="1" s="1"/>
  <c r="K176" i="1" s="1"/>
  <c r="H177" i="1"/>
  <c r="I177" i="1" s="1"/>
  <c r="J177" i="1" s="1"/>
  <c r="K177" i="1" s="1"/>
  <c r="H178" i="1"/>
  <c r="I178" i="1" s="1"/>
  <c r="J178" i="1" s="1"/>
  <c r="K178" i="1" s="1"/>
  <c r="H179" i="1"/>
  <c r="L179" i="1" s="1"/>
  <c r="H180" i="1"/>
  <c r="L180" i="1" s="1"/>
  <c r="H181" i="1"/>
  <c r="L181" i="1" s="1"/>
  <c r="H182" i="1"/>
  <c r="I182" i="1" s="1"/>
  <c r="J182" i="1" s="1"/>
  <c r="K182" i="1" s="1"/>
  <c r="H183" i="1"/>
  <c r="I183" i="1" s="1"/>
  <c r="J183" i="1" s="1"/>
  <c r="K183" i="1" s="1"/>
  <c r="H184" i="1"/>
  <c r="H185" i="1"/>
  <c r="H186" i="1"/>
  <c r="L186" i="1" s="1"/>
  <c r="H187" i="1"/>
  <c r="I187" i="1" s="1"/>
  <c r="J187" i="1" s="1"/>
  <c r="K187" i="1" s="1"/>
  <c r="L187" i="1"/>
  <c r="H188" i="1"/>
  <c r="I188" i="1" s="1"/>
  <c r="J188" i="1" s="1"/>
  <c r="K188" i="1" s="1"/>
  <c r="H189" i="1"/>
  <c r="I189" i="1" s="1"/>
  <c r="J189" i="1" s="1"/>
  <c r="K189" i="1" s="1"/>
  <c r="L189" i="1"/>
  <c r="H190" i="1"/>
  <c r="I190" i="1" s="1"/>
  <c r="J190" i="1" s="1"/>
  <c r="K190" i="1" s="1"/>
  <c r="H191" i="1"/>
  <c r="L191" i="1" s="1"/>
  <c r="H192" i="1"/>
  <c r="L192" i="1" s="1"/>
  <c r="I192" i="1"/>
  <c r="J192" i="1" s="1"/>
  <c r="K192" i="1" s="1"/>
  <c r="H193" i="1"/>
  <c r="L193" i="1" s="1"/>
  <c r="I193" i="1"/>
  <c r="J193" i="1" s="1"/>
  <c r="K193" i="1" s="1"/>
  <c r="H194" i="1"/>
  <c r="I194" i="1" s="1"/>
  <c r="J194" i="1" s="1"/>
  <c r="K194" i="1" s="1"/>
  <c r="H195" i="1"/>
  <c r="I195" i="1" s="1"/>
  <c r="J195" i="1" s="1"/>
  <c r="K195" i="1" s="1"/>
  <c r="H196" i="1"/>
  <c r="H197" i="1"/>
  <c r="I197" i="1" s="1"/>
  <c r="J197" i="1" s="1"/>
  <c r="K197" i="1" s="1"/>
  <c r="L197" i="1"/>
  <c r="H198" i="1"/>
  <c r="L198" i="1" s="1"/>
  <c r="H199" i="1"/>
  <c r="I199" i="1" s="1"/>
  <c r="J199" i="1" s="1"/>
  <c r="K199" i="1" s="1"/>
  <c r="H200" i="1"/>
  <c r="I200" i="1" s="1"/>
  <c r="J200" i="1" s="1"/>
  <c r="K200" i="1" s="1"/>
  <c r="H201" i="1"/>
  <c r="I201" i="1" s="1"/>
  <c r="J201" i="1" s="1"/>
  <c r="K201" i="1" s="1"/>
  <c r="H202" i="1"/>
  <c r="I202" i="1"/>
  <c r="J202" i="1" s="1"/>
  <c r="K202" i="1" s="1"/>
  <c r="L202" i="1"/>
  <c r="H203" i="1"/>
  <c r="L203" i="1" s="1"/>
  <c r="H204" i="1"/>
  <c r="L204" i="1" s="1"/>
  <c r="I204" i="1"/>
  <c r="J204" i="1" s="1"/>
  <c r="K204" i="1" s="1"/>
  <c r="H205" i="1"/>
  <c r="L205" i="1" s="1"/>
  <c r="H206" i="1"/>
  <c r="I206" i="1" s="1"/>
  <c r="J206" i="1" s="1"/>
  <c r="K206" i="1" s="1"/>
  <c r="H207" i="1"/>
  <c r="I207" i="1" s="1"/>
  <c r="J207" i="1" s="1"/>
  <c r="K207" i="1" s="1"/>
  <c r="L207" i="1"/>
  <c r="H208" i="1"/>
  <c r="I208" i="1" s="1"/>
  <c r="J208" i="1" s="1"/>
  <c r="K208" i="1" s="1"/>
  <c r="L208" i="1"/>
  <c r="H209" i="1"/>
  <c r="I209" i="1" s="1"/>
  <c r="J209" i="1" s="1"/>
  <c r="K209" i="1" s="1"/>
  <c r="L209" i="1"/>
  <c r="H210" i="1"/>
  <c r="L210" i="1" s="1"/>
  <c r="H211" i="1"/>
  <c r="I211" i="1"/>
  <c r="J211" i="1"/>
  <c r="K211" i="1" s="1"/>
  <c r="L211" i="1"/>
  <c r="H212" i="1"/>
  <c r="I212" i="1"/>
  <c r="J212" i="1" s="1"/>
  <c r="K212" i="1" s="1"/>
  <c r="L212" i="1"/>
  <c r="H213" i="1"/>
  <c r="I213" i="1"/>
  <c r="J213" i="1" s="1"/>
  <c r="K213" i="1"/>
  <c r="L213" i="1"/>
  <c r="H214" i="1"/>
  <c r="I214" i="1"/>
  <c r="J214" i="1" s="1"/>
  <c r="K214" i="1" s="1"/>
  <c r="L214" i="1"/>
  <c r="H215" i="1"/>
  <c r="L215" i="1" s="1"/>
  <c r="H216" i="1"/>
  <c r="L216" i="1" s="1"/>
  <c r="I216" i="1"/>
  <c r="J216" i="1" s="1"/>
  <c r="K216" i="1"/>
  <c r="H217" i="1"/>
  <c r="L217" i="1" s="1"/>
  <c r="I217" i="1"/>
  <c r="J217" i="1" s="1"/>
  <c r="K217" i="1" s="1"/>
  <c r="H218" i="1"/>
  <c r="I218" i="1" s="1"/>
  <c r="J218" i="1" s="1"/>
  <c r="K218" i="1" s="1"/>
  <c r="H219" i="1"/>
  <c r="I219" i="1" s="1"/>
  <c r="J219" i="1" s="1"/>
  <c r="K219" i="1" s="1"/>
  <c r="L219" i="1"/>
  <c r="H220" i="1"/>
  <c r="I220" i="1" s="1"/>
  <c r="J220" i="1" s="1"/>
  <c r="K220" i="1" s="1"/>
  <c r="H221" i="1"/>
  <c r="I221" i="1" s="1"/>
  <c r="J221" i="1" s="1"/>
  <c r="K221" i="1" s="1"/>
  <c r="H222" i="1"/>
  <c r="L222" i="1" s="1"/>
  <c r="H223" i="1"/>
  <c r="I223" i="1"/>
  <c r="J223" i="1" s="1"/>
  <c r="K223" i="1" s="1"/>
  <c r="L223" i="1"/>
  <c r="H224" i="1"/>
  <c r="I224" i="1"/>
  <c r="J224" i="1"/>
  <c r="K224" i="1" s="1"/>
  <c r="L224" i="1"/>
  <c r="H225" i="1"/>
  <c r="I225" i="1"/>
  <c r="J225" i="1" s="1"/>
  <c r="K225" i="1" s="1"/>
  <c r="L225" i="1"/>
  <c r="H226" i="1"/>
  <c r="I226" i="1"/>
  <c r="J226" i="1" s="1"/>
  <c r="K226" i="1"/>
  <c r="L226" i="1"/>
  <c r="H227" i="1"/>
  <c r="L227" i="1" s="1"/>
  <c r="I227" i="1"/>
  <c r="J227" i="1" s="1"/>
  <c r="K227" i="1" s="1"/>
  <c r="H228" i="1"/>
  <c r="L228" i="1" s="1"/>
  <c r="H229" i="1"/>
  <c r="L229" i="1" s="1"/>
  <c r="H230" i="1"/>
  <c r="I230" i="1" s="1"/>
  <c r="J230" i="1"/>
  <c r="K230" i="1"/>
  <c r="H231" i="1"/>
  <c r="I231" i="1" s="1"/>
  <c r="J231" i="1"/>
  <c r="K231" i="1" s="1"/>
  <c r="H232" i="1"/>
  <c r="I232" i="1" s="1"/>
  <c r="J232" i="1" s="1"/>
  <c r="K232" i="1" s="1"/>
  <c r="H233" i="1"/>
  <c r="I233" i="1" s="1"/>
  <c r="J233" i="1"/>
  <c r="K233" i="1" s="1"/>
  <c r="H234" i="1"/>
  <c r="L234" i="1" s="1"/>
  <c r="I234" i="1"/>
  <c r="J234" i="1"/>
  <c r="K234" i="1" s="1"/>
  <c r="H235" i="1"/>
  <c r="I235" i="1"/>
  <c r="J235" i="1" s="1"/>
  <c r="K235" i="1" s="1"/>
  <c r="L235" i="1"/>
  <c r="H236" i="1"/>
  <c r="I236" i="1"/>
  <c r="J236" i="1" s="1"/>
  <c r="K236" i="1" s="1"/>
  <c r="L236" i="1"/>
  <c r="H237" i="1"/>
  <c r="I237" i="1"/>
  <c r="J237" i="1" s="1"/>
  <c r="K237" i="1"/>
  <c r="L237" i="1"/>
  <c r="H238" i="1"/>
  <c r="I238" i="1"/>
  <c r="J238" i="1" s="1"/>
  <c r="K238" i="1" s="1"/>
  <c r="L238" i="1"/>
  <c r="H239" i="1"/>
  <c r="L239" i="1" s="1"/>
  <c r="H240" i="1"/>
  <c r="L240" i="1" s="1"/>
  <c r="H241" i="1"/>
  <c r="L241" i="1" s="1"/>
  <c r="I241" i="1"/>
  <c r="J241" i="1" s="1"/>
  <c r="K241" i="1" s="1"/>
  <c r="H242" i="1"/>
  <c r="I242" i="1" s="1"/>
  <c r="J242" i="1" s="1"/>
  <c r="K242" i="1" s="1"/>
  <c r="H243" i="1"/>
  <c r="I243" i="1" s="1"/>
  <c r="J243" i="1" s="1"/>
  <c r="K243" i="1" s="1"/>
  <c r="H244" i="1"/>
  <c r="I244" i="1" s="1"/>
  <c r="J244" i="1" s="1"/>
  <c r="K244" i="1" s="1"/>
  <c r="L244" i="1"/>
  <c r="H245" i="1"/>
  <c r="I245" i="1" s="1"/>
  <c r="J245" i="1" s="1"/>
  <c r="K245" i="1" s="1"/>
  <c r="H246" i="1"/>
  <c r="I246" i="1" s="1"/>
  <c r="J246" i="1" s="1"/>
  <c r="K246" i="1" s="1"/>
  <c r="L246" i="1"/>
  <c r="H247" i="1"/>
  <c r="I247" i="1"/>
  <c r="J247" i="1" s="1"/>
  <c r="K247" i="1" s="1"/>
  <c r="L247" i="1"/>
  <c r="H248" i="1"/>
  <c r="I248" i="1"/>
  <c r="J248" i="1" s="1"/>
  <c r="K248" i="1" s="1"/>
  <c r="L248" i="1"/>
  <c r="H249" i="1"/>
  <c r="I249" i="1"/>
  <c r="J249" i="1" s="1"/>
  <c r="K249" i="1" s="1"/>
  <c r="L249" i="1"/>
  <c r="H250" i="1"/>
  <c r="I250" i="1"/>
  <c r="J250" i="1" s="1"/>
  <c r="K250" i="1" s="1"/>
  <c r="L250" i="1"/>
  <c r="H251" i="1"/>
  <c r="L251" i="1" s="1"/>
  <c r="H252" i="1"/>
  <c r="L252" i="1" s="1"/>
  <c r="H253" i="1"/>
  <c r="L253" i="1" s="1"/>
  <c r="H254" i="1"/>
  <c r="H255" i="1"/>
  <c r="I255" i="1" s="1"/>
  <c r="J255" i="1"/>
  <c r="K255" i="1" s="1"/>
  <c r="H256" i="1"/>
  <c r="I256" i="1" s="1"/>
  <c r="J256" i="1" s="1"/>
  <c r="K256" i="1" s="1"/>
  <c r="H257" i="1"/>
  <c r="I257" i="1" s="1"/>
  <c r="J257" i="1" s="1"/>
  <c r="K257" i="1" s="1"/>
  <c r="H258" i="1"/>
  <c r="L258" i="1" s="1"/>
  <c r="I258" i="1"/>
  <c r="J258" i="1" s="1"/>
  <c r="K258" i="1" s="1"/>
  <c r="H259" i="1"/>
  <c r="I259" i="1"/>
  <c r="J259" i="1"/>
  <c r="K259" i="1" s="1"/>
  <c r="L259" i="1"/>
  <c r="H260" i="1"/>
  <c r="I260" i="1"/>
  <c r="J260" i="1" s="1"/>
  <c r="K260" i="1" s="1"/>
  <c r="L260" i="1"/>
  <c r="H261" i="1"/>
  <c r="I261" i="1"/>
  <c r="J261" i="1" s="1"/>
  <c r="K261" i="1"/>
  <c r="L261" i="1"/>
  <c r="H262" i="1"/>
  <c r="I262" i="1"/>
  <c r="J262" i="1" s="1"/>
  <c r="K262" i="1" s="1"/>
  <c r="L262" i="1"/>
  <c r="H263" i="1"/>
  <c r="L263" i="1" s="1"/>
  <c r="H264" i="1"/>
  <c r="L264" i="1" s="1"/>
  <c r="I264" i="1"/>
  <c r="J264" i="1" s="1"/>
  <c r="K264" i="1" s="1"/>
  <c r="H265" i="1"/>
  <c r="L265" i="1" s="1"/>
  <c r="H266" i="1"/>
  <c r="H267" i="1"/>
  <c r="I267" i="1" s="1"/>
  <c r="J267" i="1" s="1"/>
  <c r="K267" i="1" s="1"/>
  <c r="L267" i="1"/>
  <c r="H268" i="1"/>
  <c r="I268" i="1" s="1"/>
  <c r="J268" i="1"/>
  <c r="K268" i="1" s="1"/>
  <c r="H269" i="1"/>
  <c r="I269" i="1" s="1"/>
  <c r="J269" i="1"/>
  <c r="K269" i="1" s="1"/>
  <c r="L269" i="1"/>
  <c r="H270" i="1"/>
  <c r="L270" i="1" s="1"/>
  <c r="I270" i="1"/>
  <c r="J270" i="1" s="1"/>
  <c r="K270" i="1" s="1"/>
  <c r="H271" i="1"/>
  <c r="I271" i="1"/>
  <c r="J271" i="1" s="1"/>
  <c r="K271" i="1" s="1"/>
  <c r="L271" i="1"/>
  <c r="H272" i="1"/>
  <c r="I272" i="1"/>
  <c r="J272" i="1"/>
  <c r="K272" i="1"/>
  <c r="L272" i="1"/>
  <c r="H273" i="1"/>
  <c r="I273" i="1"/>
  <c r="J273" i="1" s="1"/>
  <c r="K273" i="1" s="1"/>
  <c r="L273" i="1"/>
  <c r="H274" i="1"/>
  <c r="I274" i="1"/>
  <c r="J274" i="1" s="1"/>
  <c r="K274" i="1"/>
  <c r="L274" i="1"/>
  <c r="H275" i="1"/>
  <c r="L275" i="1" s="1"/>
  <c r="I275" i="1"/>
  <c r="J275" i="1" s="1"/>
  <c r="K275" i="1" s="1"/>
  <c r="H276" i="1"/>
  <c r="L276" i="1" s="1"/>
  <c r="I276" i="1"/>
  <c r="J276" i="1" s="1"/>
  <c r="K276" i="1" s="1"/>
  <c r="H277" i="1"/>
  <c r="L277" i="1" s="1"/>
  <c r="I277" i="1"/>
  <c r="J277" i="1"/>
  <c r="K277" i="1" s="1"/>
  <c r="H278" i="1"/>
  <c r="H279" i="1"/>
  <c r="I279" i="1" s="1"/>
  <c r="J279" i="1" s="1"/>
  <c r="K279" i="1" s="1"/>
  <c r="L279" i="1"/>
  <c r="H280" i="1"/>
  <c r="I280" i="1" s="1"/>
  <c r="J280" i="1" s="1"/>
  <c r="K280" i="1" s="1"/>
  <c r="L280" i="1"/>
  <c r="H281" i="1"/>
  <c r="I281" i="1" s="1"/>
  <c r="J281" i="1" s="1"/>
  <c r="K281" i="1" s="1"/>
  <c r="H282" i="1"/>
  <c r="I282" i="1" s="1"/>
  <c r="J282" i="1" s="1"/>
  <c r="K282" i="1" s="1"/>
  <c r="L282" i="1"/>
  <c r="H283" i="1"/>
  <c r="I283" i="1"/>
  <c r="J283" i="1" s="1"/>
  <c r="K283" i="1" s="1"/>
  <c r="L283" i="1"/>
  <c r="H284" i="1"/>
  <c r="I284" i="1"/>
  <c r="J284" i="1" s="1"/>
  <c r="K284" i="1" s="1"/>
  <c r="L284" i="1"/>
  <c r="H285" i="1"/>
  <c r="I285" i="1"/>
  <c r="J285" i="1" s="1"/>
  <c r="K285" i="1" s="1"/>
  <c r="L285" i="1"/>
  <c r="H286" i="1"/>
  <c r="I286" i="1"/>
  <c r="J286" i="1" s="1"/>
  <c r="K286" i="1" s="1"/>
  <c r="L286" i="1"/>
  <c r="H287" i="1"/>
  <c r="L287" i="1" s="1"/>
  <c r="H288" i="1"/>
  <c r="L288" i="1" s="1"/>
  <c r="H289" i="1"/>
  <c r="L289" i="1" s="1"/>
  <c r="H290" i="1"/>
  <c r="H291" i="1"/>
  <c r="I291" i="1" s="1"/>
  <c r="J291" i="1"/>
  <c r="K291" i="1" s="1"/>
  <c r="H292" i="1"/>
  <c r="I292" i="1" s="1"/>
  <c r="J292" i="1"/>
  <c r="K292" i="1" s="1"/>
  <c r="H293" i="1"/>
  <c r="I293" i="1" s="1"/>
  <c r="J293" i="1" s="1"/>
  <c r="K293" i="1" s="1"/>
  <c r="H294" i="1"/>
  <c r="L294" i="1" s="1"/>
  <c r="I294" i="1"/>
  <c r="J294" i="1" s="1"/>
  <c r="K294" i="1" s="1"/>
  <c r="H295" i="1"/>
  <c r="I295" i="1"/>
  <c r="J295" i="1"/>
  <c r="K295" i="1" s="1"/>
  <c r="L295" i="1"/>
  <c r="H296" i="1"/>
  <c r="I296" i="1"/>
  <c r="J296" i="1" s="1"/>
  <c r="K296" i="1" s="1"/>
  <c r="L296" i="1"/>
  <c r="H297" i="1"/>
  <c r="I297" i="1"/>
  <c r="J297" i="1" s="1"/>
  <c r="K297" i="1"/>
  <c r="L297" i="1"/>
  <c r="H298" i="1"/>
  <c r="I298" i="1"/>
  <c r="J298" i="1" s="1"/>
  <c r="K298" i="1"/>
  <c r="L298" i="1"/>
  <c r="H299" i="1"/>
  <c r="L299" i="1" s="1"/>
  <c r="H300" i="1"/>
  <c r="L300" i="1" s="1"/>
  <c r="I300" i="1"/>
  <c r="J300" i="1" s="1"/>
  <c r="K300" i="1" s="1"/>
  <c r="H301" i="1"/>
  <c r="L301" i="1" s="1"/>
  <c r="H302" i="1"/>
  <c r="H303" i="1"/>
  <c r="I303" i="1" s="1"/>
  <c r="J303" i="1" s="1"/>
  <c r="K303" i="1" s="1"/>
  <c r="L303" i="1"/>
  <c r="H304" i="1"/>
  <c r="I304" i="1" s="1"/>
  <c r="J304" i="1"/>
  <c r="K304" i="1" s="1"/>
  <c r="H305" i="1"/>
  <c r="I305" i="1" s="1"/>
  <c r="J305" i="1"/>
  <c r="K305" i="1" s="1"/>
  <c r="L305" i="1"/>
  <c r="H306" i="1"/>
  <c r="L306" i="1" s="1"/>
  <c r="I306" i="1"/>
  <c r="J306" i="1" s="1"/>
  <c r="K306" i="1" s="1"/>
  <c r="H307" i="1"/>
  <c r="I307" i="1"/>
  <c r="J307" i="1" s="1"/>
  <c r="K307" i="1" s="1"/>
  <c r="L307" i="1"/>
  <c r="H308" i="1"/>
  <c r="I308" i="1"/>
  <c r="J308" i="1"/>
  <c r="K308" i="1"/>
  <c r="L308" i="1"/>
  <c r="H309" i="1"/>
  <c r="I309" i="1"/>
  <c r="J309" i="1" s="1"/>
  <c r="K309" i="1" s="1"/>
  <c r="L309" i="1"/>
  <c r="H310" i="1"/>
  <c r="I310" i="1"/>
  <c r="J310" i="1" s="1"/>
  <c r="K310" i="1"/>
  <c r="L310" i="1"/>
  <c r="H311" i="1"/>
  <c r="L311" i="1" s="1"/>
  <c r="I311" i="1"/>
  <c r="J311" i="1" s="1"/>
  <c r="K311" i="1"/>
  <c r="H312" i="1"/>
  <c r="L312" i="1" s="1"/>
  <c r="I312" i="1"/>
  <c r="J312" i="1" s="1"/>
  <c r="K312" i="1" s="1"/>
  <c r="H313" i="1"/>
  <c r="L313" i="1" s="1"/>
  <c r="I313" i="1"/>
  <c r="J313" i="1"/>
  <c r="K313" i="1" s="1"/>
  <c r="H314" i="1"/>
  <c r="L201" i="1" l="1"/>
  <c r="L176" i="1"/>
  <c r="L200" i="1"/>
  <c r="L175" i="1"/>
  <c r="L190" i="1"/>
  <c r="I181" i="1"/>
  <c r="J181" i="1" s="1"/>
  <c r="K181" i="1" s="1"/>
  <c r="L164" i="1"/>
  <c r="L151" i="1"/>
  <c r="I180" i="1"/>
  <c r="J180" i="1" s="1"/>
  <c r="K180" i="1" s="1"/>
  <c r="I156" i="1"/>
  <c r="J156" i="1" s="1"/>
  <c r="K156" i="1" s="1"/>
  <c r="I179" i="1"/>
  <c r="J179" i="1" s="1"/>
  <c r="K179" i="1" s="1"/>
  <c r="I141" i="1"/>
  <c r="J141" i="1" s="1"/>
  <c r="K141" i="1" s="1"/>
  <c r="L199" i="1"/>
  <c r="L178" i="1"/>
  <c r="I166" i="1"/>
  <c r="J166" i="1" s="1"/>
  <c r="K166" i="1" s="1"/>
  <c r="L188" i="1"/>
  <c r="L177" i="1"/>
  <c r="I174" i="1"/>
  <c r="J174" i="1" s="1"/>
  <c r="K174" i="1" s="1"/>
  <c r="I198" i="1"/>
  <c r="J198" i="1" s="1"/>
  <c r="K198" i="1" s="1"/>
  <c r="I145" i="1"/>
  <c r="J145" i="1" s="1"/>
  <c r="K145" i="1" s="1"/>
  <c r="L149" i="1"/>
  <c r="L147" i="1"/>
  <c r="L140" i="1"/>
  <c r="I143" i="1"/>
  <c r="J143" i="1" s="1"/>
  <c r="K143" i="1" s="1"/>
  <c r="I299" i="1"/>
  <c r="J299" i="1" s="1"/>
  <c r="K299" i="1" s="1"/>
  <c r="I263" i="1"/>
  <c r="J263" i="1" s="1"/>
  <c r="K263" i="1" s="1"/>
  <c r="L243" i="1"/>
  <c r="I240" i="1"/>
  <c r="J240" i="1" s="1"/>
  <c r="K240" i="1" s="1"/>
  <c r="L233" i="1"/>
  <c r="I215" i="1"/>
  <c r="J215" i="1" s="1"/>
  <c r="K215" i="1" s="1"/>
  <c r="I205" i="1"/>
  <c r="J205" i="1" s="1"/>
  <c r="K205" i="1" s="1"/>
  <c r="I162" i="1"/>
  <c r="J162" i="1" s="1"/>
  <c r="K162" i="1" s="1"/>
  <c r="L292" i="1"/>
  <c r="I289" i="1"/>
  <c r="J289" i="1" s="1"/>
  <c r="K289" i="1" s="1"/>
  <c r="L256" i="1"/>
  <c r="I253" i="1"/>
  <c r="J253" i="1" s="1"/>
  <c r="K253" i="1" s="1"/>
  <c r="I239" i="1"/>
  <c r="J239" i="1" s="1"/>
  <c r="K239" i="1" s="1"/>
  <c r="I229" i="1"/>
  <c r="J229" i="1" s="1"/>
  <c r="K229" i="1" s="1"/>
  <c r="I186" i="1"/>
  <c r="J186" i="1" s="1"/>
  <c r="K186" i="1" s="1"/>
  <c r="I148" i="1"/>
  <c r="J148" i="1" s="1"/>
  <c r="K148" i="1" s="1"/>
  <c r="L148" i="1"/>
  <c r="I302" i="1"/>
  <c r="J302" i="1" s="1"/>
  <c r="K302" i="1" s="1"/>
  <c r="L302" i="1"/>
  <c r="I266" i="1"/>
  <c r="J266" i="1" s="1"/>
  <c r="K266" i="1" s="1"/>
  <c r="L266" i="1"/>
  <c r="L232" i="1"/>
  <c r="I222" i="1"/>
  <c r="J222" i="1" s="1"/>
  <c r="K222" i="1" s="1"/>
  <c r="I161" i="1"/>
  <c r="J161" i="1" s="1"/>
  <c r="K161" i="1" s="1"/>
  <c r="L161" i="1"/>
  <c r="I173" i="1"/>
  <c r="J173" i="1" s="1"/>
  <c r="K173" i="1" s="1"/>
  <c r="L173" i="1"/>
  <c r="I160" i="1"/>
  <c r="J160" i="1" s="1"/>
  <c r="K160" i="1" s="1"/>
  <c r="L160" i="1"/>
  <c r="L291" i="1"/>
  <c r="I288" i="1"/>
  <c r="J288" i="1" s="1"/>
  <c r="K288" i="1" s="1"/>
  <c r="L255" i="1"/>
  <c r="I252" i="1"/>
  <c r="J252" i="1" s="1"/>
  <c r="K252" i="1" s="1"/>
  <c r="L231" i="1"/>
  <c r="I228" i="1"/>
  <c r="J228" i="1" s="1"/>
  <c r="K228" i="1" s="1"/>
  <c r="L221" i="1"/>
  <c r="I203" i="1"/>
  <c r="J203" i="1" s="1"/>
  <c r="K203" i="1" s="1"/>
  <c r="I185" i="1"/>
  <c r="J185" i="1" s="1"/>
  <c r="K185" i="1" s="1"/>
  <c r="L185" i="1"/>
  <c r="I172" i="1"/>
  <c r="J172" i="1" s="1"/>
  <c r="K172" i="1" s="1"/>
  <c r="L172" i="1"/>
  <c r="L159" i="1"/>
  <c r="I155" i="1"/>
  <c r="J155" i="1" s="1"/>
  <c r="K155" i="1" s="1"/>
  <c r="L304" i="1"/>
  <c r="I301" i="1"/>
  <c r="J301" i="1" s="1"/>
  <c r="K301" i="1" s="1"/>
  <c r="L268" i="1"/>
  <c r="I265" i="1"/>
  <c r="J265" i="1" s="1"/>
  <c r="K265" i="1" s="1"/>
  <c r="I196" i="1"/>
  <c r="J196" i="1" s="1"/>
  <c r="K196" i="1" s="1"/>
  <c r="L196" i="1"/>
  <c r="I184" i="1"/>
  <c r="J184" i="1" s="1"/>
  <c r="K184" i="1" s="1"/>
  <c r="L184" i="1"/>
  <c r="L171" i="1"/>
  <c r="I314" i="1"/>
  <c r="J314" i="1" s="1"/>
  <c r="K314" i="1" s="1"/>
  <c r="L314" i="1"/>
  <c r="L281" i="1"/>
  <c r="I278" i="1"/>
  <c r="J278" i="1" s="1"/>
  <c r="K278" i="1" s="1"/>
  <c r="L278" i="1"/>
  <c r="L245" i="1"/>
  <c r="L195" i="1"/>
  <c r="L183" i="1"/>
  <c r="I287" i="1"/>
  <c r="J287" i="1" s="1"/>
  <c r="K287" i="1" s="1"/>
  <c r="I251" i="1"/>
  <c r="J251" i="1" s="1"/>
  <c r="K251" i="1" s="1"/>
  <c r="L220" i="1"/>
  <c r="I210" i="1"/>
  <c r="J210" i="1" s="1"/>
  <c r="K210" i="1" s="1"/>
  <c r="I191" i="1"/>
  <c r="J191" i="1" s="1"/>
  <c r="K191" i="1" s="1"/>
  <c r="L293" i="1"/>
  <c r="I290" i="1"/>
  <c r="J290" i="1" s="1"/>
  <c r="K290" i="1" s="1"/>
  <c r="L290" i="1"/>
  <c r="L257" i="1"/>
  <c r="I254" i="1"/>
  <c r="J254" i="1" s="1"/>
  <c r="K254" i="1" s="1"/>
  <c r="L254" i="1"/>
  <c r="L144" i="1"/>
  <c r="L242" i="1"/>
  <c r="L230" i="1"/>
  <c r="L218" i="1"/>
  <c r="L206" i="1"/>
  <c r="L194" i="1"/>
  <c r="L182" i="1"/>
  <c r="L170" i="1"/>
  <c r="L158" i="1"/>
  <c r="L146" i="1"/>
  <c r="L138" i="1"/>
  <c r="H121" i="1"/>
  <c r="I121" i="1" s="1"/>
  <c r="J121" i="1" s="1"/>
  <c r="K121" i="1" s="1"/>
  <c r="H122" i="1"/>
  <c r="I122" i="1" s="1"/>
  <c r="J122" i="1" s="1"/>
  <c r="K122" i="1" s="1"/>
  <c r="H123" i="1"/>
  <c r="L123" i="1" s="1"/>
  <c r="I123" i="1"/>
  <c r="J123" i="1"/>
  <c r="K123" i="1" s="1"/>
  <c r="H124" i="1"/>
  <c r="I124" i="1" s="1"/>
  <c r="J124" i="1" s="1"/>
  <c r="K124" i="1" s="1"/>
  <c r="H125" i="1"/>
  <c r="I125" i="1"/>
  <c r="J125" i="1"/>
  <c r="K125" i="1"/>
  <c r="L125" i="1"/>
  <c r="H126" i="1"/>
  <c r="I126" i="1" s="1"/>
  <c r="J126" i="1" s="1"/>
  <c r="K126" i="1" s="1"/>
  <c r="H127" i="1"/>
  <c r="I127" i="1" s="1"/>
  <c r="J127" i="1" s="1"/>
  <c r="K127" i="1" s="1"/>
  <c r="L127" i="1"/>
  <c r="H128" i="1"/>
  <c r="I128" i="1"/>
  <c r="J128" i="1" s="1"/>
  <c r="K128" i="1" s="1"/>
  <c r="L128" i="1"/>
  <c r="H129" i="1"/>
  <c r="I129" i="1" s="1"/>
  <c r="J129" i="1" s="1"/>
  <c r="K129" i="1" s="1"/>
  <c r="H130" i="1"/>
  <c r="I130" i="1"/>
  <c r="J130" i="1"/>
  <c r="K130" i="1"/>
  <c r="L130" i="1"/>
  <c r="H131" i="1"/>
  <c r="L131" i="1" s="1"/>
  <c r="I131" i="1"/>
  <c r="J131" i="1" s="1"/>
  <c r="K131" i="1" s="1"/>
  <c r="H132" i="1"/>
  <c r="I132" i="1"/>
  <c r="J132" i="1"/>
  <c r="K132" i="1"/>
  <c r="L132" i="1"/>
  <c r="H133" i="1"/>
  <c r="L133" i="1" s="1"/>
  <c r="I133" i="1"/>
  <c r="J133" i="1" s="1"/>
  <c r="K133" i="1" s="1"/>
  <c r="H134" i="1"/>
  <c r="I134" i="1" s="1"/>
  <c r="J134" i="1" s="1"/>
  <c r="K134" i="1" s="1"/>
  <c r="H135" i="1"/>
  <c r="I135" i="1"/>
  <c r="J135" i="1"/>
  <c r="K135" i="1"/>
  <c r="L135" i="1"/>
  <c r="H136" i="1"/>
  <c r="I136" i="1" s="1"/>
  <c r="J136" i="1" s="1"/>
  <c r="K136" i="1" s="1"/>
  <c r="H137" i="1"/>
  <c r="I137" i="1"/>
  <c r="J137" i="1"/>
  <c r="K137" i="1"/>
  <c r="L137" i="1"/>
  <c r="L134" i="1" l="1"/>
  <c r="L129" i="1"/>
  <c r="L136" i="1"/>
  <c r="L124" i="1"/>
  <c r="L122" i="1"/>
  <c r="L126" i="1"/>
  <c r="L121" i="1"/>
  <c r="H119" i="1"/>
  <c r="I119" i="1"/>
  <c r="J119" i="1" s="1"/>
  <c r="K119" i="1" s="1"/>
  <c r="L119" i="1"/>
  <c r="H120" i="1"/>
  <c r="I120" i="1" s="1"/>
  <c r="J120" i="1" s="1"/>
  <c r="K120" i="1" s="1"/>
  <c r="J115" i="1"/>
  <c r="L120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I110" i="1"/>
  <c r="J110" i="1" s="1"/>
  <c r="K110" i="1" s="1"/>
  <c r="I111" i="1"/>
  <c r="J111" i="1"/>
  <c r="K111" i="1"/>
  <c r="I112" i="1"/>
  <c r="J112" i="1"/>
  <c r="K112" i="1"/>
  <c r="I113" i="1"/>
  <c r="J113" i="1" s="1"/>
  <c r="K113" i="1" s="1"/>
  <c r="I114" i="1"/>
  <c r="J114" i="1" s="1"/>
  <c r="K114" i="1" s="1"/>
  <c r="I115" i="1"/>
  <c r="K115" i="1"/>
  <c r="I116" i="1"/>
  <c r="J116" i="1" s="1"/>
  <c r="K116" i="1" s="1"/>
  <c r="I117" i="1"/>
  <c r="J117" i="1" s="1"/>
  <c r="K117" i="1" s="1"/>
  <c r="I118" i="1"/>
  <c r="J118" i="1"/>
  <c r="K118" i="1"/>
  <c r="I109" i="1"/>
  <c r="H111" i="1"/>
  <c r="H112" i="1"/>
  <c r="H113" i="1"/>
  <c r="H114" i="1"/>
  <c r="H115" i="1"/>
  <c r="H116" i="1"/>
  <c r="H117" i="1"/>
  <c r="H118" i="1"/>
  <c r="K92" i="1" l="1"/>
  <c r="H93" i="1"/>
  <c r="H94" i="1"/>
  <c r="H95" i="1"/>
  <c r="H96" i="1"/>
  <c r="H97" i="1"/>
  <c r="H98" i="1"/>
  <c r="I98" i="1" s="1"/>
  <c r="J98" i="1" s="1"/>
  <c r="K98" i="1" s="1"/>
  <c r="H99" i="1"/>
  <c r="H100" i="1"/>
  <c r="H101" i="1"/>
  <c r="H102" i="1"/>
  <c r="I102" i="1" s="1"/>
  <c r="J102" i="1" s="1"/>
  <c r="K102" i="1" s="1"/>
  <c r="H103" i="1"/>
  <c r="H104" i="1"/>
  <c r="I104" i="1" s="1"/>
  <c r="J104" i="1" s="1"/>
  <c r="K104" i="1" s="1"/>
  <c r="H105" i="1"/>
  <c r="H106" i="1"/>
  <c r="H107" i="1"/>
  <c r="I107" i="1" s="1"/>
  <c r="J107" i="1" s="1"/>
  <c r="K107" i="1" s="1"/>
  <c r="H108" i="1"/>
  <c r="H109" i="1"/>
  <c r="H110" i="1"/>
  <c r="I93" i="1" l="1"/>
  <c r="J93" i="1" s="1"/>
  <c r="K93" i="1" s="1"/>
  <c r="I108" i="1"/>
  <c r="J108" i="1" s="1"/>
  <c r="K108" i="1" s="1"/>
  <c r="J109" i="1"/>
  <c r="K109" i="1" s="1"/>
  <c r="I105" i="1"/>
  <c r="J105" i="1" s="1"/>
  <c r="K105" i="1" s="1"/>
  <c r="I106" i="1"/>
  <c r="J106" i="1" s="1"/>
  <c r="K106" i="1" s="1"/>
  <c r="I103" i="1"/>
  <c r="J103" i="1" s="1"/>
  <c r="K103" i="1" s="1"/>
  <c r="I101" i="1"/>
  <c r="J101" i="1" s="1"/>
  <c r="K101" i="1" s="1"/>
  <c r="I97" i="1"/>
  <c r="J97" i="1" s="1"/>
  <c r="K97" i="1" s="1"/>
  <c r="I95" i="1"/>
  <c r="J95" i="1" s="1"/>
  <c r="K95" i="1" s="1"/>
  <c r="I94" i="1"/>
  <c r="J94" i="1" s="1"/>
  <c r="K94" i="1" s="1"/>
  <c r="I100" i="1"/>
  <c r="J100" i="1" s="1"/>
  <c r="K100" i="1" s="1"/>
  <c r="I99" i="1"/>
  <c r="J99" i="1" s="1"/>
  <c r="K99" i="1" s="1"/>
  <c r="I96" i="1"/>
  <c r="J96" i="1" s="1"/>
  <c r="K96" i="1" s="1"/>
  <c r="H64" i="1" l="1"/>
  <c r="I64" i="1" s="1"/>
  <c r="J64" i="1" s="1"/>
  <c r="K64" i="1" s="1"/>
  <c r="H65" i="1"/>
  <c r="I65" i="1" s="1"/>
  <c r="J65" i="1" s="1"/>
  <c r="K65" i="1" s="1"/>
  <c r="H66" i="1"/>
  <c r="H67" i="1"/>
  <c r="I67" i="1" s="1"/>
  <c r="J67" i="1" s="1"/>
  <c r="K67" i="1" s="1"/>
  <c r="H68" i="1"/>
  <c r="I68" i="1" s="1"/>
  <c r="J68" i="1" s="1"/>
  <c r="K68" i="1" s="1"/>
  <c r="H69" i="1"/>
  <c r="H70" i="1"/>
  <c r="H71" i="1"/>
  <c r="I71" i="1" s="1"/>
  <c r="J71" i="1" s="1"/>
  <c r="K71" i="1" s="1"/>
  <c r="H72" i="1"/>
  <c r="H73" i="1"/>
  <c r="H74" i="1"/>
  <c r="H75" i="1"/>
  <c r="H76" i="1"/>
  <c r="I76" i="1" s="1"/>
  <c r="J76" i="1" s="1"/>
  <c r="K76" i="1" s="1"/>
  <c r="H77" i="1"/>
  <c r="I77" i="1" s="1"/>
  <c r="J77" i="1" s="1"/>
  <c r="K77" i="1" s="1"/>
  <c r="H78" i="1"/>
  <c r="I78" i="1" s="1"/>
  <c r="J78" i="1" s="1"/>
  <c r="K78" i="1" s="1"/>
  <c r="H79" i="1"/>
  <c r="I79" i="1" s="1"/>
  <c r="J79" i="1" s="1"/>
  <c r="K79" i="1" s="1"/>
  <c r="H80" i="1"/>
  <c r="I80" i="1" s="1"/>
  <c r="J80" i="1" s="1"/>
  <c r="K80" i="1" s="1"/>
  <c r="H81" i="1"/>
  <c r="H82" i="1"/>
  <c r="I82" i="1" s="1"/>
  <c r="J82" i="1" s="1"/>
  <c r="K82" i="1" s="1"/>
  <c r="H83" i="1"/>
  <c r="H84" i="1"/>
  <c r="H85" i="1"/>
  <c r="I85" i="1" s="1"/>
  <c r="J85" i="1" s="1"/>
  <c r="K85" i="1" s="1"/>
  <c r="H86" i="1"/>
  <c r="I86" i="1" s="1"/>
  <c r="J86" i="1" s="1"/>
  <c r="K86" i="1" s="1"/>
  <c r="H87" i="1"/>
  <c r="H88" i="1"/>
  <c r="H89" i="1"/>
  <c r="I89" i="1" s="1"/>
  <c r="J89" i="1" s="1"/>
  <c r="K89" i="1" s="1"/>
  <c r="H90" i="1"/>
  <c r="I90" i="1" s="1"/>
  <c r="J90" i="1" s="1"/>
  <c r="K90" i="1" s="1"/>
  <c r="H91" i="1"/>
  <c r="I91" i="1" s="1"/>
  <c r="J91" i="1" s="1"/>
  <c r="K91" i="1" s="1"/>
  <c r="H92" i="1"/>
  <c r="I92" i="1" s="1"/>
  <c r="J92" i="1" s="1"/>
  <c r="I84" i="1" l="1"/>
  <c r="J84" i="1" s="1"/>
  <c r="K84" i="1" s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88" i="1"/>
  <c r="J88" i="1" s="1"/>
  <c r="K88" i="1" s="1"/>
  <c r="I87" i="1"/>
  <c r="J87" i="1" s="1"/>
  <c r="K87" i="1" s="1"/>
  <c r="I70" i="1"/>
  <c r="J70" i="1" s="1"/>
  <c r="K70" i="1" s="1"/>
  <c r="I69" i="1"/>
  <c r="J69" i="1" s="1"/>
  <c r="K69" i="1" s="1"/>
  <c r="I83" i="1"/>
  <c r="J83" i="1" s="1"/>
  <c r="K83" i="1" s="1"/>
  <c r="I81" i="1"/>
  <c r="J81" i="1" s="1"/>
  <c r="K81" i="1" s="1"/>
  <c r="I66" i="1"/>
  <c r="J66" i="1" s="1"/>
  <c r="K66" i="1" s="1"/>
  <c r="H56" i="1"/>
  <c r="H55" i="1"/>
  <c r="H37" i="1"/>
  <c r="I37" i="1" s="1"/>
  <c r="J37" i="1" s="1"/>
  <c r="K37" i="1" s="1"/>
  <c r="H38" i="1"/>
  <c r="H39" i="1"/>
  <c r="I39" i="1" s="1"/>
  <c r="J39" i="1" s="1"/>
  <c r="K39" i="1" s="1"/>
  <c r="H40" i="1"/>
  <c r="I40" i="1" s="1"/>
  <c r="J40" i="1" s="1"/>
  <c r="K40" i="1" s="1"/>
  <c r="H41" i="1"/>
  <c r="I41" i="1" s="1"/>
  <c r="J41" i="1" s="1"/>
  <c r="K41" i="1" s="1"/>
  <c r="H42" i="1"/>
  <c r="I42" i="1" s="1"/>
  <c r="J42" i="1" s="1"/>
  <c r="K42" i="1" s="1"/>
  <c r="H43" i="1"/>
  <c r="I43" i="1" s="1"/>
  <c r="J43" i="1" s="1"/>
  <c r="K43" i="1" s="1"/>
  <c r="H44" i="1"/>
  <c r="I44" i="1" s="1"/>
  <c r="J44" i="1" s="1"/>
  <c r="K44" i="1" s="1"/>
  <c r="H45" i="1"/>
  <c r="I45" i="1" s="1"/>
  <c r="J45" i="1" s="1"/>
  <c r="K45" i="1" s="1"/>
  <c r="H46" i="1"/>
  <c r="H47" i="1"/>
  <c r="H48" i="1"/>
  <c r="H49" i="1"/>
  <c r="I49" i="1" s="1"/>
  <c r="J49" i="1" s="1"/>
  <c r="K49" i="1" s="1"/>
  <c r="H50" i="1"/>
  <c r="I50" i="1" s="1"/>
  <c r="J50" i="1" s="1"/>
  <c r="K50" i="1" s="1"/>
  <c r="H51" i="1"/>
  <c r="I51" i="1" s="1"/>
  <c r="J51" i="1" s="1"/>
  <c r="K51" i="1" s="1"/>
  <c r="H52" i="1"/>
  <c r="I52" i="1" s="1"/>
  <c r="J52" i="1" s="1"/>
  <c r="K52" i="1" s="1"/>
  <c r="H53" i="1"/>
  <c r="H54" i="1"/>
  <c r="I54" i="1" s="1"/>
  <c r="J54" i="1" s="1"/>
  <c r="K54" i="1" s="1"/>
  <c r="H57" i="1"/>
  <c r="H58" i="1"/>
  <c r="I58" i="1" s="1"/>
  <c r="J58" i="1" s="1"/>
  <c r="K58" i="1" s="1"/>
  <c r="H59" i="1"/>
  <c r="H60" i="1"/>
  <c r="H61" i="1"/>
  <c r="I61" i="1" s="1"/>
  <c r="J61" i="1" s="1"/>
  <c r="K61" i="1" s="1"/>
  <c r="H62" i="1"/>
  <c r="I62" i="1" s="1"/>
  <c r="J62" i="1" s="1"/>
  <c r="K62" i="1" s="1"/>
  <c r="H63" i="1"/>
  <c r="I63" i="1" s="1"/>
  <c r="J63" i="1" s="1"/>
  <c r="K63" i="1" s="1"/>
  <c r="I56" i="1" l="1"/>
  <c r="J56" i="1" s="1"/>
  <c r="K56" i="1" s="1"/>
  <c r="I55" i="1"/>
  <c r="J55" i="1" s="1"/>
  <c r="K55" i="1" s="1"/>
  <c r="I60" i="1"/>
  <c r="J60" i="1" s="1"/>
  <c r="K60" i="1" s="1"/>
  <c r="I59" i="1"/>
  <c r="J59" i="1" s="1"/>
  <c r="K59" i="1" s="1"/>
  <c r="I48" i="1"/>
  <c r="J48" i="1" s="1"/>
  <c r="K48" i="1" s="1"/>
  <c r="I46" i="1"/>
  <c r="J46" i="1" s="1"/>
  <c r="K46" i="1" s="1"/>
  <c r="I47" i="1"/>
  <c r="J47" i="1" s="1"/>
  <c r="K47" i="1" s="1"/>
  <c r="I57" i="1"/>
  <c r="J57" i="1" s="1"/>
  <c r="K57" i="1" s="1"/>
  <c r="I53" i="1"/>
  <c r="J53" i="1" s="1"/>
  <c r="K53" i="1" s="1"/>
  <c r="I38" i="1"/>
  <c r="J38" i="1" s="1"/>
  <c r="K38" i="1" s="1"/>
  <c r="H32" i="1"/>
  <c r="I32" i="1" s="1"/>
  <c r="J32" i="1" s="1"/>
  <c r="K32" i="1" s="1"/>
  <c r="H33" i="1"/>
  <c r="I33" i="1"/>
  <c r="J33" i="1" s="1"/>
  <c r="K33" i="1" s="1"/>
  <c r="H34" i="1"/>
  <c r="H35" i="1"/>
  <c r="H36" i="1"/>
  <c r="H2" i="1"/>
  <c r="L2" i="1" s="1"/>
  <c r="H3" i="1"/>
  <c r="L3" i="1" s="1"/>
  <c r="H4" i="1"/>
  <c r="L4" i="1" s="1"/>
  <c r="H5" i="1"/>
  <c r="H6" i="1"/>
  <c r="H7" i="1"/>
  <c r="H8" i="1"/>
  <c r="H9" i="1"/>
  <c r="I9" i="1" s="1"/>
  <c r="J9" i="1" s="1"/>
  <c r="K9" i="1" s="1"/>
  <c r="H10" i="1"/>
  <c r="I10" i="1" s="1"/>
  <c r="J10" i="1" s="1"/>
  <c r="K10" i="1" s="1"/>
  <c r="H11" i="1"/>
  <c r="I11" i="1" s="1"/>
  <c r="J11" i="1" s="1"/>
  <c r="K11" i="1" s="1"/>
  <c r="H12" i="1"/>
  <c r="I12" i="1" s="1"/>
  <c r="J12" i="1" s="1"/>
  <c r="K12" i="1" s="1"/>
  <c r="H13" i="1"/>
  <c r="I13" i="1" s="1"/>
  <c r="J13" i="1" s="1"/>
  <c r="K13" i="1" s="1"/>
  <c r="H14" i="1"/>
  <c r="I14" i="1" s="1"/>
  <c r="J14" i="1" s="1"/>
  <c r="K14" i="1" s="1"/>
  <c r="H16" i="1"/>
  <c r="H17" i="1"/>
  <c r="H18" i="1"/>
  <c r="I18" i="1" s="1"/>
  <c r="J18" i="1" s="1"/>
  <c r="K18" i="1" s="1"/>
  <c r="H19" i="1"/>
  <c r="H20" i="1"/>
  <c r="I20" i="1" s="1"/>
  <c r="J20" i="1" s="1"/>
  <c r="K20" i="1" s="1"/>
  <c r="H21" i="1"/>
  <c r="I21" i="1" s="1"/>
  <c r="J21" i="1" s="1"/>
  <c r="K21" i="1" s="1"/>
  <c r="H22" i="1"/>
  <c r="I22" i="1" s="1"/>
  <c r="J22" i="1" s="1"/>
  <c r="K22" i="1" s="1"/>
  <c r="H23" i="1"/>
  <c r="H24" i="1"/>
  <c r="I24" i="1" s="1"/>
  <c r="J24" i="1" s="1"/>
  <c r="K24" i="1" s="1"/>
  <c r="H25" i="1"/>
  <c r="I25" i="1" s="1"/>
  <c r="J25" i="1" s="1"/>
  <c r="K25" i="1" s="1"/>
  <c r="H26" i="1"/>
  <c r="I26" i="1" s="1"/>
  <c r="J26" i="1" s="1"/>
  <c r="K26" i="1" s="1"/>
  <c r="H27" i="1"/>
  <c r="H28" i="1"/>
  <c r="H29" i="1"/>
  <c r="H30" i="1"/>
  <c r="H31" i="1"/>
  <c r="H15" i="1"/>
  <c r="I8" i="1" l="1"/>
  <c r="J8" i="1" s="1"/>
  <c r="K8" i="1" s="1"/>
  <c r="I6" i="1"/>
  <c r="J6" i="1" s="1"/>
  <c r="K6" i="1" s="1"/>
  <c r="I5" i="1"/>
  <c r="J5" i="1" s="1"/>
  <c r="K5" i="1" s="1"/>
  <c r="I36" i="1"/>
  <c r="J36" i="1" s="1"/>
  <c r="K36" i="1" s="1"/>
  <c r="I35" i="1"/>
  <c r="J35" i="1" s="1"/>
  <c r="K35" i="1" s="1"/>
  <c r="I34" i="1"/>
  <c r="J34" i="1" s="1"/>
  <c r="K34" i="1" s="1"/>
  <c r="I23" i="1"/>
  <c r="J23" i="1" s="1"/>
  <c r="K23" i="1" s="1"/>
  <c r="I7" i="1"/>
  <c r="J7" i="1" s="1"/>
  <c r="K7" i="1" s="1"/>
  <c r="I19" i="1"/>
  <c r="J19" i="1" s="1"/>
  <c r="K19" i="1" s="1"/>
  <c r="I29" i="1"/>
  <c r="J29" i="1" s="1"/>
  <c r="K29" i="1" s="1"/>
  <c r="I3" i="1"/>
  <c r="J3" i="1" s="1"/>
  <c r="K3" i="1" s="1"/>
  <c r="I28" i="1"/>
  <c r="J28" i="1" s="1"/>
  <c r="K28" i="1" s="1"/>
  <c r="I16" i="1"/>
  <c r="J16" i="1" s="1"/>
  <c r="K16" i="1" s="1"/>
  <c r="I31" i="1"/>
  <c r="J31" i="1" s="1"/>
  <c r="K31" i="1" s="1"/>
  <c r="I4" i="1"/>
  <c r="J4" i="1" s="1"/>
  <c r="K4" i="1" s="1"/>
  <c r="I17" i="1"/>
  <c r="J17" i="1" s="1"/>
  <c r="K17" i="1" s="1"/>
  <c r="I2" i="1"/>
  <c r="J2" i="1" s="1"/>
  <c r="K2" i="1" s="1"/>
  <c r="I27" i="1"/>
  <c r="J27" i="1" s="1"/>
  <c r="K27" i="1" s="1"/>
  <c r="I15" i="1"/>
  <c r="J15" i="1" s="1"/>
  <c r="K15" i="1" s="1"/>
  <c r="I30" i="1"/>
  <c r="J30" i="1" s="1"/>
  <c r="K30" i="1" s="1"/>
</calcChain>
</file>

<file path=xl/sharedStrings.xml><?xml version="1.0" encoding="utf-8"?>
<sst xmlns="http://schemas.openxmlformats.org/spreadsheetml/2006/main" count="344" uniqueCount="339">
  <si>
    <t>Товар</t>
  </si>
  <si>
    <t>Штрих-код</t>
  </si>
  <si>
    <t>К-сть</t>
  </si>
  <si>
    <t>Собівартість</t>
  </si>
  <si>
    <t>Ціна</t>
  </si>
  <si>
    <t>Bravecto для собак 10-20 (Tabletki.ua)</t>
  </si>
  <si>
    <t>8713184146526</t>
  </si>
  <si>
    <t>Bravecto для собак 20-40 (Tabletki.ua)</t>
  </si>
  <si>
    <t>8713184146533</t>
  </si>
  <si>
    <t>Bravecto для собак 4,5-10 (Tabletki.ua)</t>
  </si>
  <si>
    <t>8713184146519</t>
  </si>
  <si>
    <t>АДВАНТЕЙДЖ для кошек и кролей до 4кг. (4 пипетки) (Tabletki.ua)</t>
  </si>
  <si>
    <t>4007221046387</t>
  </si>
  <si>
    <t>АДВАНТЕЙДЖ для кошек и кролей свыше 4кг. (4 пипетки) (Tabletki.ua)</t>
  </si>
  <si>
    <t>4007221046394</t>
  </si>
  <si>
    <t>Атакса для собак 1250мг/250мг 2,5мл спот он (10-25 кг) №1 (Tabletki.ua)</t>
  </si>
  <si>
    <t>5909991257224</t>
  </si>
  <si>
    <t>Атакса для собак 2000мг/400мг 4мл спот он (25-40 кг) №1 (Tabletki.ua)</t>
  </si>
  <si>
    <t>3838989751081</t>
  </si>
  <si>
    <t>Атакса для собак 200мг/40мг 0,4мл спот он (до 4 кг) №1 (Tabletki.ua)</t>
  </si>
  <si>
    <t>5909991257149</t>
  </si>
  <si>
    <t>Атакса для собак 500мг/100мг 1мл спот он (4-10кг) №1  (Tabletki.ua)</t>
  </si>
  <si>
    <t>3838989751159</t>
  </si>
  <si>
    <t>Нексгард Комбо від бліх, кліщів та гельмінтів для котів та кошенят вагою 2,5-7,5 кг, 1 піпетка по 0,9 мл (Tabletki.ua)</t>
  </si>
  <si>
    <t>4028691583042</t>
  </si>
  <si>
    <t>Нексгард Комбо від бліх. кліщів та гельмінтів для котів та кошенят вагою до 2.5 кг. 1 піпетка по 0.3 мл (Tabletki.ua)</t>
  </si>
  <si>
    <t>4064951005626</t>
  </si>
  <si>
    <t>Нексгард Спектра таблетки від бліх, кліщів і гельмінтів для собак вагою 15-30 кг, 1 штука (Tabletki.ua)</t>
  </si>
  <si>
    <t>4028691575887</t>
  </si>
  <si>
    <t>Нексгард Спектра таблетки від бліх, кліщів і гельмінтів для собак вагою 3,5-7,5 кг, 1 штука  (Tabletki.ua)</t>
  </si>
  <si>
    <t>Нексгард Спектра таблетки від бліх, кліщів і гельмінтів для собак вагою 30-60 кг, 1 штука (Tabletki.ua)</t>
  </si>
  <si>
    <t>4028691575856</t>
  </si>
  <si>
    <t>Нексгард Спектра таблетки від бліх, кліщів і гельмінтів для собак вагою 7,5-15 кг, 1 штука (Tabletki.ua)</t>
  </si>
  <si>
    <t>4028691575917</t>
  </si>
  <si>
    <t>Нексгард Спектра таблетки від бліх. кліщів і гельмінтів для собак вагою 2-3.5 кг. 1 штука (Tabletki.ua)</t>
  </si>
  <si>
    <t>4028691575979</t>
  </si>
  <si>
    <t>Нексгард таблетки від бліх і кліщів для собак вагою 10-25 кг. 1 штука (Tabletki.ua)</t>
  </si>
  <si>
    <t>4028691576006</t>
  </si>
  <si>
    <t>Нексгард таблетки від бліх і кліщів для собак вагою 2-4 кг. 1 штука (Tabletki.ua)</t>
  </si>
  <si>
    <t>4028691576068</t>
  </si>
  <si>
    <t>Нексгард таблетки від бліх і кліщів для собак вагою 25-50 кг. 1 штука (Tabletki.ua)</t>
  </si>
  <si>
    <t>4028691575825</t>
  </si>
  <si>
    <t>Нексгард таблетки від бліх і кліщів для собак вагою 4-10 кг, 1 штука (Tabletki.ua)</t>
  </si>
  <si>
    <t>4028691576037</t>
  </si>
  <si>
    <t>Селафорт д/собак, спот-он 120 мг (10-20 кг) (Tabletki.ua)</t>
  </si>
  <si>
    <t>3838989724566</t>
  </si>
  <si>
    <t>Селафорт для котов и собак, спот-он 15мг (до 2,5 кг) (Tabletki.ua)</t>
  </si>
  <si>
    <t>3838989724559</t>
  </si>
  <si>
    <t>Селафорт для котов, спот-он 45мг (2,6-7,5 кг)  (Tabletki.ua)</t>
  </si>
  <si>
    <t>Селафорт для собак, спот-он 240мг (20,1-40 кг) (Tabletki.ua)</t>
  </si>
  <si>
    <t>Селафорт для собак, спот-он 30 мг (2,6-5 кг) (Tabletki.ua)</t>
  </si>
  <si>
    <t>Сімпаріка Жувальні таблетки для собак, 20мг 5,1-10кг(3табх1бл) (Tabletki.ua)</t>
  </si>
  <si>
    <t>5414736044422</t>
  </si>
  <si>
    <t>Сімпаріка Жувальні таблетки для собак, 40-60 кг 3 табл /120мг  (Tabletki.ua)</t>
  </si>
  <si>
    <t>5414736044453</t>
  </si>
  <si>
    <t>Сімпаріка Жувальні таблетки для собак, 40мг 10,1-20кг(3табх1бл) (Tabletki.ua)</t>
  </si>
  <si>
    <t>5414736044439</t>
  </si>
  <si>
    <t>Сімпаріка Жувальні таблетки для собак, 5 мг. 1,3-2,5кг(3табх1бл) (Tabletki.ua)</t>
  </si>
  <si>
    <t>5414736044408</t>
  </si>
  <si>
    <t>Сімпаріка Жувальні таблетки для собак, 80мг 20,1-40кг(3табх1бл) (Tabletki.ua)</t>
  </si>
  <si>
    <t>5414736044446</t>
  </si>
  <si>
    <t>Сімпаріка ТРІО Жувальні таблетки для собак, 1,3-2,5кг(3табх1бл) (Tabletki.ua)</t>
  </si>
  <si>
    <t>5414736055633</t>
  </si>
  <si>
    <t>Сімпаріка ТРІО Жувальні таблетки для собак, 5,1-10кг(3табх1бл) (Tabletki.ua)</t>
  </si>
  <si>
    <t>5414736055657</t>
  </si>
  <si>
    <t>Сімпаріка ТРІО Жувальні таблетки для собак,10,1-20кг(3табх1бл) (Tabletki.ua)</t>
  </si>
  <si>
    <t>5414736055664</t>
  </si>
  <si>
    <t>Сімпаріка ТРІО Жувальні таблетки для собак,40,1-60кг(3табх1бл) (Tabletki.ua)</t>
  </si>
  <si>
    <t>5414736055688</t>
  </si>
  <si>
    <t>Стронгхолд Плюс 15 мг краплі для кішок до 2,5 кг,0.25мл х 3 туби (Tabletki.ua)</t>
  </si>
  <si>
    <t>2960540034720</t>
  </si>
  <si>
    <t>Цены для таблеток</t>
  </si>
  <si>
    <t>АДВАНТИКС для собак   до 4кг. (4 пипетки) (Tabletki.ua)</t>
  </si>
  <si>
    <t>4007221047223</t>
  </si>
  <si>
    <t>АДВАНТИКС для собак  4-10кг. (4 пипетки) (Tabletki.ua)</t>
  </si>
  <si>
    <t>4007221047230</t>
  </si>
  <si>
    <t>АДВАНТИКС для собак 10-25кг. (4 пипетки) (Tabletki.ua)</t>
  </si>
  <si>
    <t>4007221047247</t>
  </si>
  <si>
    <t>АДВАНТИКС для собак 25кг. и больше (4 пипетки) (Tabletki.ua)</t>
  </si>
  <si>
    <t>4007221047254</t>
  </si>
  <si>
    <t>Бравекто жувальна таблетка 1000 мг від бліх і кліщів для собак 20 - 40 кг, 1 таблетка (Tabletki.ua)</t>
  </si>
  <si>
    <t>Бравекто жувальна таблетка 112,5 мг від бліх і кліщів для собак 2 - 4,5 кг, 1 таблетка (Tabletki.ua)</t>
  </si>
  <si>
    <t>Бравекто жувальна таблетка 1400 мг від бліх і кліщів для собак 40 - 56 кг, 1 таблетка (Tabletki.ua)</t>
  </si>
  <si>
    <t>Бравекто жувальна таблетка 250 мг від бліх і кліщів для собак 4,5 - 10 кг, 1 таблетка (Tabletki.ua)</t>
  </si>
  <si>
    <t>Бравекто жувальна таблетка 500 мг від бліх і кліщів для собак 10 - 20 кг, 1 таблетка (Tabletki.ua)</t>
  </si>
  <si>
    <t>Бравекто плюс 112,5 мг краплі від бліх, кліщів та глистів для кішок вагою від 1,2 кг до 2,8 кг, 1 піпетка (Tabletki.ua)</t>
  </si>
  <si>
    <t>Бравекто плюс 250 мг краплі від бліх, кліщів та глистів для кішок вагою від 2,8 кг до 6,25 кг, 1 піпетка (Tabletki.ua)</t>
  </si>
  <si>
    <t>Бравекто плюс 500 мг краплі від бліх, кліщів та глистів для кішок вагою від 6,25 кг до 12,5 кг, 1 піпетка (Tabletki.ua)</t>
  </si>
  <si>
    <t>8713184146502</t>
  </si>
  <si>
    <t>8713184146540</t>
  </si>
  <si>
    <t>8713184196149</t>
  </si>
  <si>
    <t>8713184196156</t>
  </si>
  <si>
    <t>8713184196163</t>
  </si>
  <si>
    <t>Долвіт Алерджі 60 т для собак та котів  (Tabletki.ua)</t>
  </si>
  <si>
    <t>Долфос Алерджі  міні 60 таб. д/собак та котів (при алергічних реакціях) DOLFOS (Tabletki.ua)</t>
  </si>
  <si>
    <t>Долфос ЛеспеДол міні 60 таб. д/собак та котів (сечогінний препарат) (Tabletki.ua) DOLFOS</t>
  </si>
  <si>
    <t>2960540046167</t>
  </si>
  <si>
    <t>2912170064783</t>
  </si>
  <si>
    <t>5902232641783</t>
  </si>
  <si>
    <t>Селафорт краплі від бліх кліщів і гельмінтів для кішок вагою 7,6-10 кг, 1 піпетка (Tabletki.ua)</t>
  </si>
  <si>
    <t>3838989736934</t>
  </si>
  <si>
    <t>Селафорт краплі від бліх кліщів і гельмінтів для собак вагою 5-10 кг, 1 піпетка (Tabletki.ua)</t>
  </si>
  <si>
    <t>3838989724580</t>
  </si>
  <si>
    <t>Сімпаріка жувальні таблетки від бліх і кліщів для собак 2,5-5 кг, 1 таблетка (Tabletki.ua)</t>
  </si>
  <si>
    <t>Сімпаріка ТРІО жувальні таблетки для собак 2,5 -5 кг, 1 таблетка (Tabletki.ua)</t>
  </si>
  <si>
    <t>Сімпаріка ТРІО жувальні таблетки для собак 20-40 кг, 1 таблетка (Tabletki.ua)</t>
  </si>
  <si>
    <t>5414736044415</t>
  </si>
  <si>
    <t>5414736055640</t>
  </si>
  <si>
    <t>5414736055671</t>
  </si>
  <si>
    <t>Стронгхолд 12% краплі від паразитів для собак 10,1-20 кг, 1 піпетка по 1 мл (Tabletki.ua)</t>
  </si>
  <si>
    <t>2960540051079</t>
  </si>
  <si>
    <t>Стронгхолд 12% краплі від паразитів для собак 20,1-40 кг, 1 піпетка по 2 мл (Tabletki.ua)</t>
  </si>
  <si>
    <t>2960540051086</t>
  </si>
  <si>
    <t>Стронгхолд 12% краплі від паразитів для собак 5,1-10 кг, 1 піпетка по 0,5 мл (Tabletki.ua)</t>
  </si>
  <si>
    <t>2912170057143</t>
  </si>
  <si>
    <t>Стронгхолд 6% краплі від паразитів для кішок 2,6-7,5 кг, 1 піпетка по 0,75 мл (Tabletki.ua)</t>
  </si>
  <si>
    <t>2960540057071</t>
  </si>
  <si>
    <t>Стронгхолд Плюс 15 мг краплі від паразитів для кішок до 2,5 кг, 1 піпетка по 0,25 мл (Tabletki.ua)</t>
  </si>
  <si>
    <t>Стронгхолд Плюс 30 мг краплі від паразитів для кішок 2,5-5 кг, 1 піпетка по 0,5 мл  (Tabletki.ua)</t>
  </si>
  <si>
    <t>2960540034737</t>
  </si>
  <si>
    <t>Стронгхолд Плюс 60 мг краплі від паразитів для кішок 5-10 кг, 1 піпетка по 1 мл (Tabletki.ua)</t>
  </si>
  <si>
    <t>ForcEct спрей протипаразитарний д/собак та котів 250 мл</t>
  </si>
  <si>
    <t>Procox суспензія 7,5 мл (Tabletki.ua)</t>
  </si>
  <si>
    <t>4007221037941</t>
  </si>
  <si>
    <t>Милпразон д/котов и котят массою тела от 0,5кг таб 4мг/10мг №48 1 пластинка (4табл) (Tabletki.ua)</t>
  </si>
  <si>
    <t>Милпразон д/котов массою тела больше 2кг таб 16мг/40мг №48 1 пластинка (4табл) (Tabletki.ua)</t>
  </si>
  <si>
    <t>Милпразон д/собак  и щенков массою тела от 0,5кг таб 2,5мг/25мг №48 1 пластинка (4табл) (Tabletki.ua)</t>
  </si>
  <si>
    <t>Милпразон д/собак массою тела больше 5кг таб 12,5мг/125мг №48 1 пластинка (4табл) (Tabletki.ua)</t>
  </si>
  <si>
    <t>5909991220174</t>
  </si>
  <si>
    <t>5909991219581</t>
  </si>
  <si>
    <t>5909991204945</t>
  </si>
  <si>
    <t>5909991204983</t>
  </si>
  <si>
    <t>ПРОФЕНДЕР для кошек 0,5-2,5кг (2пипетки) (Tabletki.ua)</t>
  </si>
  <si>
    <t>ПРОФЕНДЕР для кошек 2,5-5кг (2пипетки) (Tabletki.ua)</t>
  </si>
  <si>
    <t>ПРОФЕНДЕР для кошек 5-8кг 1,12мл (2пипетки) (Tabletki.ua)</t>
  </si>
  <si>
    <t>4007221036708</t>
  </si>
  <si>
    <t>4007221036692</t>
  </si>
  <si>
    <t>4007221039761</t>
  </si>
  <si>
    <t>Принокат для котів 40мг/4мг/0,4мл спот он (до 4кг) №3  (Tabletki.ua)</t>
  </si>
  <si>
    <t>Принокат для котів 80мг/8мг/0,8мл спот он (4-8кг) №3 (Tabletki.ua)</t>
  </si>
  <si>
    <t>Принокат для собак 100мг/25мг/1мл спот он (4-10кг) №3 (Tabletki.ua)</t>
  </si>
  <si>
    <t>Принокат для собак 250мг/62,5мг/2,5млспот он (10-25кг) №3 (Tabletki.ua)</t>
  </si>
  <si>
    <t>Принокат для собак 400мг/100мг/4мл спот он (25-40кг) №3 (Tabletki.ua)</t>
  </si>
  <si>
    <t>Принокат для собак 40мг/10мг/0,4мл спот он (до 4кг) №3 (Tabletki.ua)</t>
  </si>
  <si>
    <t>АДВОКАТ для котов    до 4 кг.(3 пипетки)</t>
  </si>
  <si>
    <t>АДВОКАТ для котов   4-8кг.(3 пипетки)</t>
  </si>
  <si>
    <t>АДВОКАТ для собак   до 4 кг.(3 пипетки)</t>
  </si>
  <si>
    <t>АДВОКАТ для собак  4-10 кг.(3 пипетки)</t>
  </si>
  <si>
    <t>АДВОКАТ для собак 10-25 кг.(3 пипетки)</t>
  </si>
  <si>
    <t>АДВОКАТ для собак 25-40 кг.(3 пипетки)</t>
  </si>
  <si>
    <t>ВЕКТРА 3D  4,1-10,0 кг (3 х 1,6 мл) (Tabletki.ua)</t>
  </si>
  <si>
    <t>ВЕКТРА 3D Капли от блох для собак 1,5-4,0 кг (3 х 0,8 мл) (Tabletki.ua)</t>
  </si>
  <si>
    <t>ВЕКТРА 3D Капли от блох для собак 10,1-25,0 кг (3*3,6мл) (Tabletki.ua)</t>
  </si>
  <si>
    <t>ВЕКТРА Фелис Капли от блох для кошек (3*0,9мл) (Tabletki.ua)</t>
  </si>
  <si>
    <t>ДРОНТАЛ для котов 24 таблеток (Tabletki.ua)</t>
  </si>
  <si>
    <t>ДРОНТАЛ ПЛЮС для собак XL 2 таб (Tabletki.ua)</t>
  </si>
  <si>
    <t>Ivermitel Модес Антигельмінтна суспензія  для кошенят та цуценят 5 мл зі смаком мяса (Tabletki.ua)</t>
  </si>
  <si>
    <t>Ivermitel Модес Антигельмінтна суспензія для собак та котів 10 мл зі смаком мяса (Tabletki.ua)</t>
  </si>
  <si>
    <t>мин цена На таблетках</t>
  </si>
  <si>
    <t>Цена меньше 34%</t>
  </si>
  <si>
    <t>Наш &gt; таблет</t>
  </si>
  <si>
    <t>Санодерм, крем по 15г,ветеринарний (Україна) (Tabletki.ua)</t>
  </si>
  <si>
    <t>СУПЕРIУМ Панацея Таблетки протипаразитарнi для котiв 0,5-2кг (Tabletki.ua)</t>
  </si>
  <si>
    <t>СУПЕРIУМ Панацея Таблетки протипаразитарнi для котiв 2-8кг (Tabletki.ua)</t>
  </si>
  <si>
    <t>СУПЕРIУМ Панацея Таблетки протипаразитарнi для котiв 8-16кг (Tabletki.ua)</t>
  </si>
  <si>
    <t>Суперіум Панацея протипаразитарна таблетка для собак 16-30 кг (Tabletki.ua)</t>
  </si>
  <si>
    <t>Суперіум Панацея протипаразитарна таблетка для собак 2-8 кг (Tabletki.ua)</t>
  </si>
  <si>
    <t>Суперіум Панацея протипаразитарна таблетка для собак 8-16 кг (Tabletki.ua)</t>
  </si>
  <si>
    <t>4820251781383</t>
  </si>
  <si>
    <t>4820032503951</t>
  </si>
  <si>
    <t>АРТРОЛІК  "ЗооХелс" таб. 0,5 гр./ бан.120таб./ (Tabletki.ua)</t>
  </si>
  <si>
    <t>АРТРОЛІК Максі "ЗооХелс" таб.2 г ./ бан.100таб./ (Tabletki.ua)</t>
  </si>
  <si>
    <t>4048422109495</t>
  </si>
  <si>
    <t>4048422109525</t>
  </si>
  <si>
    <t>4048422109402</t>
  </si>
  <si>
    <t>4048422124245</t>
  </si>
  <si>
    <t>4048422124290</t>
  </si>
  <si>
    <t>4048422121565</t>
  </si>
  <si>
    <t>4048422183877</t>
  </si>
  <si>
    <t>4048422109372</t>
  </si>
  <si>
    <t>018065057792</t>
  </si>
  <si>
    <t>18065284112</t>
  </si>
  <si>
    <t>18065983305</t>
  </si>
  <si>
    <t>18065982933</t>
  </si>
  <si>
    <t>18065982957</t>
  </si>
  <si>
    <t>18065284174</t>
  </si>
  <si>
    <t>18065284129</t>
  </si>
  <si>
    <t>4048422183846</t>
  </si>
  <si>
    <t>4048422183938</t>
  </si>
  <si>
    <t>8in1 Excel Brewers Yeast 140таб. 109495 (Tabletki.ua)</t>
  </si>
  <si>
    <t>8in1 Excel Brewers Yeast д/крупных собак 80таб. 109525 (Tabletki.ua)</t>
  </si>
  <si>
    <t>8in1 Excel Calcium 100ml 155таб. 109402 (Tabletki.ua)</t>
  </si>
  <si>
    <t>8in1 Excel Deter Coprophagia (Tabletki.ua)</t>
  </si>
  <si>
    <t>8in1 Excel Glucosamine + MSM 55таб (Tabletki.ua)</t>
  </si>
  <si>
    <t>8in1 Excel Glucosamine 55таб (Tabletki.ua)</t>
  </si>
  <si>
    <t>8in1 Excel Multi Vit-Adult 70таб. 108665 (Tabletki.ua)</t>
  </si>
  <si>
    <t>8in1 Excel Multi Vitamin д/мелких собак 70таб (Tabletki.ua)</t>
  </si>
  <si>
    <t>8in1 Отпугивающий спрей д/кошек 236ml (Tabletki.ua)</t>
  </si>
  <si>
    <t>8in1 Шампунь Natures Miracle гипоаллергенный, 473 мл, (Tabletki.ua)</t>
  </si>
  <si>
    <t>8in1 Шампунь Natures Miracle для белой и светлой шерсти собак, 473 мл,  (Tabletki.ua)</t>
  </si>
  <si>
    <t>8in1 Шампунь Natures Miracle против линьки с цитрусом, 473 мл, (Tabletki.ua)</t>
  </si>
  <si>
    <t>8in1 Шампунь Natures Miracle с дыней для собак, 473 мл, (Tabletki.ua)</t>
  </si>
  <si>
    <t>8in1 Шампунь Natures Miracle с лавандой для собак, 473 мл, (Tabletki.ua)</t>
  </si>
  <si>
    <t>8in1 Шампунь Natures Miracle с овсяным молочком для собак, 473 мл, (Tabletki.ua)</t>
  </si>
  <si>
    <t>Вітаміни 8in1 для цуценят 8в1 Ексель мультивітамінна кормова добавка Паппі 100 табл Арт661820 (Tabletki.ua)</t>
  </si>
  <si>
    <t>Вітаміни 8in1 універсальні для собак та котів 8в1 Ексель Бреверс Іст вітамінізовані пивні дріжджі з часником 140 табл Арт661823 (Tabletki.ua)</t>
  </si>
  <si>
    <t>8711231152483</t>
  </si>
  <si>
    <t>8711231152476</t>
  </si>
  <si>
    <t>Сухе молоко для кошенят LACTOL, 250 г (Tabletki.ua)</t>
  </si>
  <si>
    <t>Сухе молоко для цуценят LACTOL, 250 г (Tabletki.ua)</t>
  </si>
  <si>
    <t>Brit Care Dog 250 ml Лососева олія для собак</t>
  </si>
  <si>
    <t>Brit Care Dog 400 g Fresh Turkey with Peas з індичкою та горошком 100157/3879</t>
  </si>
  <si>
    <t>Brit Care Dog 400 g Mono Protein Beef з яловичиною 100057/9766</t>
  </si>
  <si>
    <t>Brit Care Dog 400 g Mono Protein Lamb для собак, з ягнятиною 100058/9773</t>
  </si>
  <si>
    <t>Brit Care Dog 400 g Mono Protein Rabbit з кроликом 100061/9797</t>
  </si>
  <si>
    <t>Brit Care Dog 400 g Mono Protein Tuna &amp; Sweet Potato з тунцем і бататом 100055/9742</t>
  </si>
  <si>
    <t>Brit Care Dog 400 g Mono Protein Turkey з індичкою 100060/9780</t>
  </si>
  <si>
    <t>8595602555406</t>
  </si>
  <si>
    <t>Brit Care Dog 400 g Pate &amp; Meat Beaf з яловичиною 100858/100072/0274</t>
  </si>
  <si>
    <t>Brit Care Dog 400 g Pate &amp; Meat Lamb з ягням 100861/100077/0441</t>
  </si>
  <si>
    <t>Brit Care Dog 400 g Pate &amp; Meat Venison з олениною 100866/100078/0328</t>
  </si>
  <si>
    <t>Brit Care Dog GF 1 kg Adult для собак малих і середніх порід, беззерновий з лососем 172196</t>
  </si>
  <si>
    <t>8595602558858</t>
  </si>
  <si>
    <t>Brit Care Dog GF 1 kg Junior Large Breed для молодих собак великих порід, беззерновий з лососем 172199</t>
  </si>
  <si>
    <t>Brit Care Dog GF 1 kg Puppy для цуценят, беззерновий з лососем 172193</t>
  </si>
  <si>
    <t>Brit Care Dog GF 12 kg Adult для собак малих і середніх порід, беззерновий з лососем 172198</t>
  </si>
  <si>
    <t>Brit Care Dog GF 3 kg Adult для собак малих і середніх порід, беззерновий з лососем 172197</t>
  </si>
  <si>
    <t>Brit Care Dog GF 3 kg Junior Large Breed для молодих собак великих порід, беззерновий з лососем 172200</t>
  </si>
  <si>
    <t>Brit Care Dog GF 3 kg Puppy для цуценят, беззерновий з лососем 172194</t>
  </si>
  <si>
    <t>https://tabletki.ua/uk/Brit-Care-Salmon-Oil/1105785/</t>
  </si>
  <si>
    <t>https://tabletki.ua/uk/Brit-Mono-Protein/1053173/</t>
  </si>
  <si>
    <t>https://tabletki.ua/uk/Brit-Mono-Protein/1053171/</t>
  </si>
  <si>
    <t>https://tabletki.ua/uk/Brit-Mono-Protein/1053179/</t>
  </si>
  <si>
    <t>https://tabletki.ua/uk/Brit-Mono-Protein/1054699/</t>
  </si>
  <si>
    <t>https://tabletki.ua/uk/Brit-Mono-Protein/1053177/</t>
  </si>
  <si>
    <t>https://tabletki.ua/uk/Brit-Mono-Protein/1053175/</t>
  </si>
  <si>
    <t>https://tabletki.ua/uk/Brit-Pate-Meat/1047448/</t>
  </si>
  <si>
    <t>https://tabletki.ua/uk/Brit-Pate-Meat/1047446/</t>
  </si>
  <si>
    <t>https://tabletki.ua/uk/Brit-Care-GF-Adult-Salmon-Potato/1047606/</t>
  </si>
  <si>
    <t>https://tabletki.ua/uk/Brit-Care-GF-Junior-Large-Breed-Salmon-Potato/1047633/</t>
  </si>
  <si>
    <t>https://tabletki.ua/uk/Brit-Care-GF-Puppy-Salmon-Potato/1047624/</t>
  </si>
  <si>
    <t>https://tabletki.ua/uk/Brit-Care-GF-Adult-Salmon-Potato/1047607/</t>
  </si>
  <si>
    <t>https://tabletki.ua/uk/Brit-Care-GF-Adult-Salmon-Potato/1047608/</t>
  </si>
  <si>
    <t>https://tabletki.ua/uk/Brit-Care-GF-Junior-Large-Breed-Salmon-Potato/1047635/</t>
  </si>
  <si>
    <t>https://tabletki.ua/uk/Brit-Care-GF-Puppy-Salmon-Potato/1047626/</t>
  </si>
  <si>
    <t>VIRBAC Ізотік Вушні каплі для собак (10 мл)</t>
  </si>
  <si>
    <t>https://tabletki.ua/uk/%D0%98%D0%B7%D0%BE%D1%82%D0%B8%D0%BA/1054142/</t>
  </si>
  <si>
    <t>БОЛЬФО ошейник для котов и мелких собак 35 см</t>
  </si>
  <si>
    <t>https://tabletki.ua/uk/%D0%91%D0%BE%D0%BB%D1%8C%D1%84%D0%BE/1042357/#productCardFeatures</t>
  </si>
  <si>
    <t>https://tabletki.ua/uk/Kiltix/1042354/pharmacy/odessa/</t>
  </si>
  <si>
    <t>https://tabletki.ua/uk/Kiltix/1042364/pharmacy/odessa/</t>
  </si>
  <si>
    <t>Піодерм Шампунь з хлоргексидином (200 мл)</t>
  </si>
  <si>
    <t>https://tabletki.ua/uk/Pyoderm/1054332/#productCardFeatures</t>
  </si>
  <si>
    <t>https://tabletki.ua/uk/Foresto/1042362/#productCardFeatures</t>
  </si>
  <si>
    <t>ФОРЕСТО ошейник для крупных собак 70 см  (Tabletki.ua)</t>
  </si>
  <si>
    <t>ФОРЕСТО ошейник для мелких Собак и Котов 38 см</t>
  </si>
  <si>
    <t>4007221038184</t>
  </si>
  <si>
    <t>https://tabletki.ua/uk/Foresto/1042361/</t>
  </si>
  <si>
    <t>Фронтлайн срей 250 мл.</t>
  </si>
  <si>
    <t>2960540050935</t>
  </si>
  <si>
    <t>https://tabletki.ua/uk/Frontline/1042329/</t>
  </si>
  <si>
    <t>КИЛТИКС ошейник для крупных собак 66 см  (Tabletki.ua)</t>
  </si>
  <si>
    <t>КИЛТИКС ошейник для средних собак 48 см  (Tabletki.ua)</t>
  </si>
  <si>
    <t>4007221035091</t>
  </si>
  <si>
    <t>БОЛЬФО ошейник для больших собак (66 см)</t>
  </si>
  <si>
    <t>4007221035213</t>
  </si>
  <si>
    <t>https://tabletki.ua/uk/%D0%91%D0%BE%D0%BB%D1%8C%D1%84%D0%BE/1042356/</t>
  </si>
  <si>
    <t>БРОДЛАЙН Спот-он для котов 2,5-7,5кг (L) 3 апл.  (Tabletki.ua)</t>
  </si>
  <si>
    <t>2000981075385</t>
  </si>
  <si>
    <t>https://tabletki.ua/uk/%D0%91%D1%80%D0%BE%D0%B4%D0%BB%D0%B0%D0%B9%D0%BD/1041021/</t>
  </si>
  <si>
    <t>КИЛТИКС ошейник для мелких собак 35 см</t>
  </si>
  <si>
    <t>https://tabletki.ua/uk/Kiltix/1042355/</t>
  </si>
  <si>
    <t>Суспензія Pet Evolution для собак 20 мл Ветсинтез  (Tabletki.ua)</t>
  </si>
  <si>
    <t>4820138348036</t>
  </si>
  <si>
    <t>https://tabletki.ua/uk/Pet-Evolution/1063997/</t>
  </si>
  <si>
    <t>Чемі спрей 200мл Испанія  (Tabletki.ua)</t>
  </si>
  <si>
    <t>https://tabletki.ua/uk/%D0%A7%D0%B5%D0%BC%D0%B8-%D1%81%D0%BF%D1%80%D0%B5%D0%B9/1042443/</t>
  </si>
  <si>
    <t>VIRBAC Еффітікс ХЛ спот он 402мг/3600мг (40-60кг) (Tabletki.ua)</t>
  </si>
  <si>
    <t>https://tabletki.ua/uk/%D0%AD%D1%84%D1%84%D0%B8%D1%82%D0%B8%D0%BA%D1%81/1041349/</t>
  </si>
  <si>
    <t>АнімАлл ВетЛайн фітопаста урінарі для котів, 100 гр (Tabletki.ua)</t>
  </si>
  <si>
    <t>4820150206604</t>
  </si>
  <si>
    <t>https://tabletki.ua/uk/AnimAll-VetLine/1100754/</t>
  </si>
  <si>
    <t>ГЕПАТОЛІК "ЗооХелс" сусп. фл.100мл. (Tabletki.ua)</t>
  </si>
  <si>
    <t>4820032503586</t>
  </si>
  <si>
    <t>https://tabletki.ua/uk/%d0%93%d0%b5%d0%bf%d0%b0%d1%82%d0%be%d0%9b%d0%b8%d0%ba-%d0%97%d0%be%d0%be%d0%a5%d0%b5%d0%bb%d1%81/1043457/</t>
  </si>
  <si>
    <t>Нашийник  п/бліх і кліщів для собак білий, 65 см (Tabletki.ua)</t>
  </si>
  <si>
    <t>8711231176267</t>
  </si>
  <si>
    <t>Нашийник  п/бліх і кліщів для собак жовтий, 65 см (Tabletki.ua)</t>
  </si>
  <si>
    <t>8711231132546</t>
  </si>
  <si>
    <t>Нашийник  п/бліх і кліщів для собак помаранчевий, 65 см (Tabletki.ua)</t>
  </si>
  <si>
    <t>8711231176182</t>
  </si>
  <si>
    <t>Нашийник  п/бліх і кліщів для собак фіолетовий, 65 см (Tabletki.ua)</t>
  </si>
  <si>
    <t>8711231176199</t>
  </si>
  <si>
    <t>Нашийник  п/бліх і кліщів для собак червоний, 65 см (Tabletki.ua)</t>
  </si>
  <si>
    <t>8711231132522</t>
  </si>
  <si>
    <t>https://tabletki.ua/uk/%D0%92eaphar/1053544/</t>
  </si>
  <si>
    <t>https://tabletki.ua/uk/%D0%92eaphar/1050039/</t>
  </si>
  <si>
    <t>https://tabletki.ua/uk/%D0%92eaphar/1054910/</t>
  </si>
  <si>
    <t>https://tabletki.ua/uk/%D0%92eaphar/1050034/</t>
  </si>
  <si>
    <t>https://tabletki.ua/uk/%D0%92eaphar/1050038/</t>
  </si>
  <si>
    <t>Отiгель, мазь вушна (Украiна) (Tabletki.ua)</t>
  </si>
  <si>
    <t>https://tabletki.ua/uk/%D0%9E%D1%82%D0%B8%D0%B3%D0%B5%D0%BB%D1%8C/1049982/</t>
  </si>
  <si>
    <t>СУПЕРIУМ Тотал Таблетки антигельмiнтнi тотального спектру дii для собак 30-60кг (Tabletki.ua)</t>
  </si>
  <si>
    <t>https://tabletki.ua/uk/%D0%A2%D0%BE%D1%82%D0%B0%D0%BB/1081192/</t>
  </si>
  <si>
    <t>Суспензия PRAZEL Антигельмiнтний захист для собак та котiв 10мл (ЗС000177) (Tabletki.ua)</t>
  </si>
  <si>
    <t>https://tabletki.ua/uk/%D0%9F%D1%80%D0%B0%D0%B7%D0%B5%D0%BB/1050274/</t>
  </si>
  <si>
    <t>Суспензія Pet Evolution  собак 10 мл Ветсинтез (Tabletki.ua)</t>
  </si>
  <si>
    <t>https://tabletki.ua/uk/Pet-Evolution/1063998/#productCardFeatures</t>
  </si>
  <si>
    <t>https://tabletki.ua/uk/%D0%A4%D1%80%D0%BE%D0%BD%D1%82%D0%BB%D0%B0%D0%B9%D0%BD-%D0%9A%D0%BE%D0%BC%D0%B1%D0%BE/1042320/</t>
  </si>
  <si>
    <t>ФРОНТЛАЙН КОМБО СПОТ ОН д/котів упаковка (3піпетки) (Tabletki.ua)</t>
  </si>
  <si>
    <t>Нашийник  (СИНЬО-ЖОВТИЙ)  п/бліх та кліщів для собак, 65 см (Tabletki.ua)</t>
  </si>
  <si>
    <t>Нашийник  п/бліх і кліщів для собак синій, 65 см</t>
  </si>
  <si>
    <t>8711231132461</t>
  </si>
  <si>
    <t>Нашийник (коричнево-жовтий)  п/бліх та кліщів для собак, 65 см</t>
  </si>
  <si>
    <t>8711231124077</t>
  </si>
  <si>
    <t>https://tabletki.ua/uk/%D0%92eaphar/1042493/</t>
  </si>
  <si>
    <t>https://tabletki.ua/uk/%D0%92eaphar/1053545/</t>
  </si>
  <si>
    <t>https://tabletki.ua/uk/%D0%92eaphar/1053546/</t>
  </si>
  <si>
    <t>Нашийник  п/бліх і кліщів для кіш. помаранчевий, 35 см</t>
  </si>
  <si>
    <t>8711231176137</t>
  </si>
  <si>
    <t>Нашийник  п/бліх і кліщів для кіш. синій, 35 см</t>
  </si>
  <si>
    <t>8711231132447</t>
  </si>
  <si>
    <t>Нашийник  п/бліх і кліщів для котів жовтий, 35 см</t>
  </si>
  <si>
    <t>8711231132539</t>
  </si>
  <si>
    <t>Нашийник  п/бліх і кліщів для котів червоний, 35 см</t>
  </si>
  <si>
    <t>8711231132515</t>
  </si>
  <si>
    <t>https://tabletki.ua/uk/%D0%92eaphar/1042492/</t>
  </si>
  <si>
    <t>https://tabletki.ua/uk/%D0%92eaphar/1050040/</t>
  </si>
  <si>
    <t>https://tabletki.ua/uk/%D0%92eaphar/1050042/</t>
  </si>
  <si>
    <t>https://tabletki.ua/uk/%D0%92eaphar/1054908/</t>
  </si>
  <si>
    <t>Суспензія Pet Evolution для котів 5 мл Ветсинтез (Tabletki.ua)</t>
  </si>
  <si>
    <t>4820138348012</t>
  </si>
  <si>
    <t>Таблетка від бліх Superium Spinosad для котів та собак вагою 10-20 кг</t>
  </si>
  <si>
    <t>Таблетка від бліх Superium Spinosad для котів та собак вагою 20-50 кг</t>
  </si>
  <si>
    <t>Фіксуюча стрічка для пов'язок Copoly 15</t>
  </si>
  <si>
    <t>https://tabletki.ua/uk/Superium-Spinosad/1083512/</t>
  </si>
  <si>
    <t>https://tabletki.ua/uk/Superium-Spinosad/1083493/</t>
  </si>
  <si>
    <t>https://tabletki.ua/uk/COPOLY/1042770/</t>
  </si>
  <si>
    <t>https://tabletki.ua/uk/Pet-Evolution/1071140/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</si>
</sst>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0;[Red]0"/>
  </numFmts>
  <fonts count="16">
    <font>
      <sz val="12"/>
      <color indexed="0"/>
      <name val="Arial"/>
    </font>
    <font>
      <sz val="11"/>
      <color theme="1"/>
      <name val="Aptos Narrow"/>
      <family val="2"/>
      <charset val="1"/>
      <scheme val="minor"/>
    </font>
    <font>
      <sz val="9.75"/>
      <color indexed="8"/>
      <name val="Arial"/>
      <charset val="1"/>
    </font>
    <font>
      <b/>
      <sz val="9.75"/>
      <color indexed="8"/>
      <name val="Arial"/>
      <charset val="1"/>
    </font>
    <font>
      <sz val="8.25"/>
      <color indexed="8"/>
      <name val="Arial"/>
      <charset val="1"/>
    </font>
    <font>
      <b/>
      <sz val="12"/>
      <name val="Arial"/>
      <family val="2"/>
      <charset val="204"/>
    </font>
    <font>
      <sz val="9.75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color indexed="0"/>
      <name val="Arial"/>
      <family val="2"/>
      <charset val="204"/>
    </font>
    <font>
      <sz val="8.25"/>
      <color indexed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indexed="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2"/>
      <color theme="10"/>
      <name val="Arial"/>
      <family val="2"/>
      <charset val="204"/>
    </font>
    <font>
      <sz val="8.5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 vertical="top" wrapText="1"/>
    </xf>
    <xf numFmtId="0" fontId="8" fillId="0" borderId="0">
      <alignment horizontal="left" vertical="top" wrapText="1"/>
    </xf>
    <xf numFmtId="0" fontId="14" fillId="0" borderId="0" applyNumberFormat="0" applyFill="0" applyBorder="0" applyAlignment="0" applyProtection="0">
      <alignment horizontal="left" vertical="top" wrapText="1"/>
    </xf>
    <xf numFmtId="0" fontId="1" fillId="0" borderId="0"/>
  </cellStyleXfs>
  <cellXfs count="224">
    <xf numFmtId="0" fontId="0" fillId="0" borderId="0" xfId="0">
      <alignment horizontal="left" vertical="top" wrapText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9" fontId="0" fillId="0" borderId="0" xfId="0" applyNumberFormat="1">
      <alignment horizontal="left" vertical="top" wrapText="1"/>
    </xf>
    <xf numFmtId="0" fontId="5" fillId="0" borderId="0" xfId="0" applyFont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 readingOrder="1"/>
    </xf>
    <xf numFmtId="3" fontId="7" fillId="0" borderId="2" xfId="0" applyNumberFormat="1" applyFont="1" applyFill="1" applyBorder="1" applyAlignment="1" applyProtection="1">
      <alignment horizontal="left" vertical="top" wrapText="1" readingOrder="1"/>
    </xf>
    <xf numFmtId="1" fontId="0" fillId="0" borderId="0" xfId="0" applyNumberFormat="1">
      <alignment horizontal="left" vertical="top" wrapText="1"/>
    </xf>
    <xf numFmtId="4" fontId="2" fillId="0" borderId="3" xfId="0" applyNumberFormat="1" applyFont="1" applyFill="1" applyBorder="1" applyAlignment="1" applyProtection="1">
      <alignment horizontal="right" vertical="top" wrapText="1" readingOrder="1"/>
    </xf>
    <xf numFmtId="4" fontId="2" fillId="0" borderId="5" xfId="0" applyNumberFormat="1" applyFont="1" applyFill="1" applyBorder="1" applyAlignment="1" applyProtection="1">
      <alignment horizontal="right" vertical="top" wrapText="1" readingOrder="1"/>
    </xf>
    <xf numFmtId="0" fontId="2" fillId="0" borderId="5" xfId="0" applyNumberFormat="1" applyFont="1" applyFill="1" applyBorder="1" applyAlignment="1" applyProtection="1">
      <alignment horizontal="left" vertical="top" wrapText="1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0" fillId="0" borderId="0" xfId="0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164" fontId="7" fillId="0" borderId="0" xfId="0" applyNumberFormat="1" applyFont="1" applyFill="1" applyBorder="1" applyAlignment="1" applyProtection="1">
      <alignment horizontal="left" vertical="top" wrapText="1" readingOrder="1"/>
    </xf>
    <xf numFmtId="3" fontId="7" fillId="0" borderId="6" xfId="0" applyNumberFormat="1" applyFont="1" applyFill="1" applyBorder="1" applyAlignment="1" applyProtection="1">
      <alignment horizontal="left" vertical="top" wrapText="1" readingOrder="1"/>
    </xf>
    <xf numFmtId="164" fontId="7" fillId="0" borderId="6" xfId="0" applyNumberFormat="1" applyFont="1" applyFill="1" applyBorder="1" applyAlignment="1" applyProtection="1">
      <alignment horizontal="left" vertical="top" wrapText="1" readingOrder="1"/>
    </xf>
    <xf numFmtId="164" fontId="7" fillId="0" borderId="2" xfId="0" applyNumberFormat="1" applyFont="1" applyFill="1" applyBorder="1" applyAlignment="1" applyProtection="1">
      <alignment horizontal="left" vertical="top" wrapText="1" readingOrder="1"/>
    </xf>
    <xf numFmtId="0" fontId="0" fillId="0" borderId="0" xfId="0">
      <alignment horizontal="left" vertical="top" wrapText="1"/>
    </xf>
    <xf numFmtId="0" fontId="2" fillId="0" borderId="9" xfId="0" applyNumberFormat="1" applyFont="1" applyFill="1" applyBorder="1" applyAlignment="1" applyProtection="1">
      <alignment vertical="top" wrapText="1" readingOrder="1"/>
    </xf>
    <xf numFmtId="4" fontId="2" fillId="0" borderId="9" xfId="0" applyNumberFormat="1" applyFont="1" applyFill="1" applyBorder="1" applyAlignment="1" applyProtection="1">
      <alignment horizontal="right" vertical="top" wrapText="1" readingOrder="1"/>
    </xf>
    <xf numFmtId="4" fontId="2" fillId="0" borderId="9" xfId="0" applyNumberFormat="1" applyFont="1" applyFill="1" applyBorder="1" applyAlignment="1" applyProtection="1">
      <alignment vertical="top" wrapText="1" readingOrder="1"/>
    </xf>
    <xf numFmtId="4" fontId="2" fillId="0" borderId="11" xfId="0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164" fontId="7" fillId="0" borderId="12" xfId="0" applyNumberFormat="1" applyFont="1" applyFill="1" applyBorder="1" applyAlignment="1" applyProtection="1">
      <alignment horizontal="left"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164" fontId="5" fillId="0" borderId="0" xfId="0" applyNumberFormat="1" applyFont="1">
      <alignment horizontal="left" vertical="top" wrapText="1"/>
    </xf>
    <xf numFmtId="0" fontId="0" fillId="0" borderId="0" xfId="0">
      <alignment horizontal="left" vertical="top" wrapText="1"/>
    </xf>
    <xf numFmtId="0" fontId="6" fillId="0" borderId="7" xfId="1" applyNumberFormat="1" applyFont="1" applyFill="1" applyBorder="1" applyAlignment="1" applyProtection="1">
      <alignment vertical="top" wrapText="1" readingOrder="1"/>
    </xf>
    <xf numFmtId="4" fontId="6" fillId="0" borderId="5" xfId="1" applyNumberFormat="1" applyFont="1" applyFill="1" applyBorder="1" applyAlignment="1" applyProtection="1">
      <alignment horizontal="right" vertical="top" wrapText="1" readingOrder="1"/>
    </xf>
    <xf numFmtId="4" fontId="6" fillId="0" borderId="7" xfId="1" applyNumberFormat="1" applyFont="1" applyFill="1" applyBorder="1" applyAlignment="1" applyProtection="1">
      <alignment vertical="top" wrapText="1" readingOrder="1"/>
    </xf>
    <xf numFmtId="4" fontId="6" fillId="0" borderId="9" xfId="1" applyNumberFormat="1" applyFont="1" applyFill="1" applyBorder="1" applyAlignment="1" applyProtection="1">
      <alignment horizontal="right" vertical="top" wrapText="1" readingOrder="1"/>
    </xf>
    <xf numFmtId="0" fontId="12" fillId="0" borderId="9" xfId="0" applyFont="1" applyBorder="1" applyAlignment="1">
      <alignment horizontal="right" vertical="top" wrapText="1"/>
    </xf>
    <xf numFmtId="4" fontId="13" fillId="0" borderId="9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>
      <alignment horizontal="left" vertical="top" wrapText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6" fillId="0" borderId="3" xfId="1" applyNumberFormat="1" applyFont="1" applyFill="1" applyBorder="1" applyAlignment="1" applyProtection="1">
      <alignment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3" xfId="0" applyNumberFormat="1" applyFont="1" applyFill="1" applyBorder="1" applyAlignment="1" applyProtection="1">
      <alignment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0" fillId="0" borderId="0" xfId="0">
      <alignment horizontal="left" vertical="top" wrapText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vertical="top" wrapText="1" readingOrder="1"/>
    </xf>
    <xf numFmtId="4" fontId="2" fillId="0" borderId="3" xfId="0" applyNumberFormat="1" applyFont="1" applyFill="1" applyBorder="1" applyAlignment="1" applyProtection="1">
      <alignment vertical="top" wrapText="1" readingOrder="1"/>
    </xf>
    <xf numFmtId="0" fontId="0" fillId="0" borderId="0" xfId="0">
      <alignment horizontal="left" vertical="top" wrapText="1"/>
    </xf>
    <xf numFmtId="0" fontId="2" fillId="0" borderId="3" xfId="0" applyNumberFormat="1" applyFont="1" applyFill="1" applyBorder="1" applyAlignment="1" applyProtection="1">
      <alignment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3" xfId="0" applyNumberFormat="1" applyFont="1" applyFill="1" applyBorder="1" applyAlignment="1" applyProtection="1">
      <alignment vertical="top" wrapText="1" readingOrder="1"/>
    </xf>
    <xf numFmtId="0" fontId="0" fillId="0" borderId="0" xfId="0">
      <alignment horizontal="left" vertical="top" wrapText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0" fillId="0" borderId="0" xfId="0">
      <alignment horizontal="left" vertical="top" wrapText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9" fontId="0" fillId="0" borderId="0" xfId="0" applyNumberFormat="1">
      <alignment horizontal="left" vertical="top" wrapText="1"/>
    </xf>
    <xf numFmtId="0" fontId="5" fillId="0" borderId="0" xfId="0" applyFont="1">
      <alignment horizontal="left" vertical="top" wrapText="1"/>
    </xf>
    <xf numFmtId="1" fontId="0" fillId="0" borderId="0" xfId="0" applyNumberFormat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right" vertical="top" wrapText="1" readingOrder="1"/>
    </xf>
    <xf numFmtId="164" fontId="7" fillId="0" borderId="0" xfId="0" applyNumberFormat="1" applyFont="1" applyFill="1" applyBorder="1" applyAlignment="1" applyProtection="1">
      <alignment horizontal="left" vertical="top" wrapText="1" readingOrder="1"/>
    </xf>
    <xf numFmtId="0" fontId="2" fillId="0" borderId="13" xfId="0" applyNumberFormat="1" applyFont="1" applyFill="1" applyBorder="1" applyAlignment="1" applyProtection="1">
      <alignment horizontal="left"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164" fontId="7" fillId="0" borderId="12" xfId="0" applyNumberFormat="1" applyFont="1" applyFill="1" applyBorder="1" applyAlignment="1" applyProtection="1">
      <alignment horizontal="left" vertical="top" wrapText="1" readingOrder="1"/>
    </xf>
    <xf numFmtId="0" fontId="6" fillId="0" borderId="1" xfId="1" applyNumberFormat="1" applyFont="1" applyFill="1" applyBorder="1" applyAlignment="1" applyProtection="1">
      <alignment horizontal="left" vertical="top" wrapText="1" readingOrder="1"/>
    </xf>
    <xf numFmtId="4" fontId="2" fillId="0" borderId="14" xfId="0" applyNumberFormat="1" applyFont="1" applyFill="1" applyBorder="1" applyAlignment="1" applyProtection="1">
      <alignment horizontal="right" vertical="top" wrapText="1" readingOrder="1"/>
    </xf>
    <xf numFmtId="0" fontId="14" fillId="0" borderId="0" xfId="2">
      <alignment horizontal="left" vertical="top" wrapText="1"/>
    </xf>
    <xf numFmtId="0" fontId="14" fillId="0" borderId="0" xfId="2" applyAlignment="1">
      <alignment horizontal="left" vertical="center" wrapText="1"/>
    </xf>
    <xf numFmtId="0" fontId="0" fillId="0" borderId="0" xfId="0">
      <alignment horizontal="left" vertical="top" wrapText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6" fillId="0" borderId="4" xfId="1" applyNumberFormat="1" applyFont="1" applyFill="1" applyBorder="1" applyAlignment="1" applyProtection="1">
      <alignment horizontal="right" vertical="top" wrapText="1" readingOrder="1"/>
    </xf>
    <xf numFmtId="0" fontId="6" fillId="0" borderId="5" xfId="0" applyNumberFormat="1" applyFont="1" applyFill="1" applyBorder="1" applyAlignment="1" applyProtection="1">
      <alignment horizontal="left" vertical="top" wrapText="1" readingOrder="1"/>
    </xf>
    <xf numFmtId="0" fontId="0" fillId="0" borderId="9" xfId="0" applyBorder="1">
      <alignment horizontal="left" vertical="top" wrapText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horizontal="left" vertical="top" wrapText="1" readingOrder="1"/>
    </xf>
    <xf numFmtId="4" fontId="6" fillId="0" borderId="4" xfId="1" applyNumberFormat="1" applyFont="1" applyFill="1" applyBorder="1" applyAlignment="1" applyProtection="1">
      <alignment horizontal="right"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horizontal="left" vertical="top" wrapText="1" readingOrder="1"/>
    </xf>
    <xf numFmtId="4" fontId="6" fillId="0" borderId="4" xfId="1" applyNumberFormat="1" applyFont="1" applyFill="1" applyBorder="1" applyAlignment="1" applyProtection="1">
      <alignment horizontal="right"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horizontal="left" vertical="top" wrapText="1" readingOrder="1"/>
    </xf>
    <xf numFmtId="4" fontId="6" fillId="0" borderId="4" xfId="1" applyNumberFormat="1" applyFont="1" applyFill="1" applyBorder="1" applyAlignment="1" applyProtection="1">
      <alignment horizontal="right" vertical="top" wrapText="1" readingOrder="1"/>
    </xf>
    <xf numFmtId="4" fontId="6" fillId="0" borderId="1" xfId="1" applyNumberFormat="1" applyFont="1" applyFill="1" applyBorder="1" applyAlignment="1" applyProtection="1">
      <alignment horizontal="right" vertical="top" wrapText="1" readingOrder="1"/>
    </xf>
    <xf numFmtId="0" fontId="6" fillId="0" borderId="3" xfId="1" applyNumberFormat="1" applyFont="1" applyFill="1" applyBorder="1" applyAlignment="1" applyProtection="1">
      <alignment horizontal="left" vertical="top" wrapText="1" readingOrder="1"/>
    </xf>
    <xf numFmtId="4" fontId="6" fillId="0" borderId="4" xfId="1" applyNumberFormat="1" applyFont="1" applyFill="1" applyBorder="1" applyAlignment="1" applyProtection="1">
      <alignment horizontal="right" vertical="top" wrapText="1" readingOrder="1"/>
    </xf>
    <xf numFmtId="0" fontId="6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6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6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6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6" fillId="0" borderId="3" xfId="0" applyNumberFormat="1" applyFont="1" applyFill="1" applyBorder="1" applyAlignment="1" applyProtection="1">
      <alignment horizontal="left" vertical="top" wrapText="1" readingOrder="1"/>
    </xf>
    <xf numFmtId="0" fontId="4" fillId="0" borderId="9" xfId="0" applyNumberFormat="1" applyFont="1" applyFill="1" applyBorder="1" applyAlignment="1" applyProtection="1">
      <alignment horizontal="left" vertical="center" wrapText="1" readingOrder="1"/>
    </xf>
    <xf numFmtId="1" fontId="0" fillId="0" borderId="9" xfId="0" applyNumberForma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1" fontId="4" fillId="0" borderId="9" xfId="0" applyNumberFormat="1" applyFont="1" applyFill="1" applyBorder="1" applyAlignment="1" applyProtection="1">
      <alignment horizontal="left" vertical="center" wrapText="1" readingOrder="1"/>
    </xf>
    <xf numFmtId="1" fontId="9" fillId="0" borderId="9" xfId="1" applyNumberFormat="1" applyFont="1" applyFill="1" applyBorder="1" applyAlignment="1" applyProtection="1">
      <alignment horizontal="left" vertical="center" wrapText="1" readingOrder="1"/>
    </xf>
    <xf numFmtId="1" fontId="15" fillId="0" borderId="7" xfId="0" applyNumberFormat="1" applyFont="1" applyBorder="1" applyAlignment="1">
      <alignment horizontal="left" vertical="center" wrapText="1"/>
    </xf>
    <xf numFmtId="1" fontId="15" fillId="0" borderId="8" xfId="0" applyNumberFormat="1" applyFont="1" applyBorder="1" applyAlignment="1">
      <alignment horizontal="left" vertical="center" wrapText="1"/>
    </xf>
    <xf numFmtId="165" fontId="11" fillId="0" borderId="9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1" fontId="9" fillId="0" borderId="1" xfId="1" applyNumberFormat="1" applyFont="1" applyFill="1" applyBorder="1" applyAlignment="1" applyProtection="1">
      <alignment horizontal="left" vertical="center" wrapText="1" readingOrder="1"/>
    </xf>
    <xf numFmtId="0" fontId="9" fillId="0" borderId="1" xfId="1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1" fontId="9" fillId="0" borderId="5" xfId="1" applyNumberFormat="1" applyFont="1" applyFill="1" applyBorder="1" applyAlignment="1" applyProtection="1">
      <alignment horizontal="left" vertical="center" wrapText="1" readingOrder="1"/>
    </xf>
    <xf numFmtId="1" fontId="9" fillId="0" borderId="3" xfId="1" applyNumberFormat="1" applyFont="1" applyFill="1" applyBorder="1" applyAlignment="1" applyProtection="1">
      <alignment horizontal="left" vertical="center" wrapText="1" readingOrder="1"/>
    </xf>
    <xf numFmtId="1" fontId="9" fillId="0" borderId="4" xfId="1" applyNumberFormat="1" applyFont="1" applyFill="1" applyBorder="1" applyAlignment="1" applyProtection="1">
      <alignment horizontal="left" vertical="center" wrapText="1" readingOrder="1"/>
    </xf>
    <xf numFmtId="165" fontId="4" fillId="0" borderId="1" xfId="0" applyNumberFormat="1" applyFont="1" applyFill="1" applyBorder="1" applyAlignment="1" applyProtection="1">
      <alignment horizontal="left" vertical="center" wrapText="1" readingOrder="1"/>
    </xf>
    <xf numFmtId="165" fontId="4" fillId="0" borderId="3" xfId="0" applyNumberFormat="1" applyFont="1" applyFill="1" applyBorder="1" applyAlignment="1" applyProtection="1">
      <alignment vertical="top" wrapText="1" readingOrder="1"/>
    </xf>
    <xf numFmtId="165" fontId="4" fillId="0" borderId="4" xfId="0" applyNumberFormat="1" applyFont="1" applyFill="1" applyBorder="1" applyAlignment="1" applyProtection="1">
      <alignment vertical="top" wrapText="1" readingOrder="1"/>
    </xf>
    <xf numFmtId="165" fontId="4" fillId="0" borderId="7" xfId="0" applyNumberFormat="1" applyFont="1" applyFill="1" applyBorder="1" applyAlignment="1" applyProtection="1">
      <alignment horizontal="left" vertical="top" wrapText="1" readingOrder="1"/>
    </xf>
    <xf numFmtId="165" fontId="4" fillId="0" borderId="8" xfId="0" applyNumberFormat="1" applyFont="1" applyFill="1" applyBorder="1" applyAlignment="1" applyProtection="1">
      <alignment horizontal="left" vertical="top" wrapText="1" readingOrder="1"/>
    </xf>
    <xf numFmtId="165" fontId="4" fillId="0" borderId="7" xfId="0" applyNumberFormat="1" applyFont="1" applyFill="1" applyBorder="1" applyAlignment="1" applyProtection="1">
      <alignment vertical="top" wrapText="1" readingOrder="1"/>
    </xf>
    <xf numFmtId="165" fontId="4" fillId="0" borderId="8" xfId="0" applyNumberFormat="1" applyFont="1" applyFill="1" applyBorder="1" applyAlignment="1" applyProtection="1">
      <alignment vertical="top" wrapText="1" readingOrder="1"/>
    </xf>
    <xf numFmtId="165" fontId="4" fillId="0" borderId="1" xfId="0" applyNumberFormat="1" applyFont="1" applyFill="1" applyBorder="1" applyAlignment="1" applyProtection="1">
      <alignment vertical="top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1" fontId="4" fillId="0" borderId="1" xfId="0" applyNumberFormat="1" applyFont="1" applyFill="1" applyBorder="1" applyAlignment="1" applyProtection="1">
      <alignment horizontal="left" vertical="center" wrapText="1" readingOrder="1"/>
    </xf>
    <xf numFmtId="1" fontId="11" fillId="0" borderId="9" xfId="0" applyNumberFormat="1" applyFont="1" applyBorder="1" applyAlignment="1">
      <alignment horizontal="left" vertical="top" wrapText="1"/>
    </xf>
    <xf numFmtId="165" fontId="4" fillId="0" borderId="10" xfId="0" applyNumberFormat="1" applyFont="1" applyFill="1" applyBorder="1" applyAlignment="1" applyProtection="1">
      <alignment horizontal="left" vertical="center" readingOrder="1"/>
    </xf>
    <xf numFmtId="165" fontId="4" fillId="0" borderId="11" xfId="0" applyNumberFormat="1" applyFont="1" applyFill="1" applyBorder="1" applyAlignment="1" applyProtection="1">
      <alignment horizontal="left" vertical="center" readingOrder="1"/>
    </xf>
    <xf numFmtId="0" fontId="4" fillId="0" borderId="10" xfId="0" applyNumberFormat="1" applyFont="1" applyFill="1" applyBorder="1" applyAlignment="1" applyProtection="1">
      <alignment vertical="center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0" fillId="0" borderId="0" xfId="0">
      <alignment horizontal="left" vertical="top" wrapText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4" fillId="0" borderId="11" xfId="0" applyNumberFormat="1" applyFont="1" applyFill="1" applyBorder="1" applyAlignment="1" applyProtection="1">
      <alignment vertical="center" wrapText="1" readingOrder="1"/>
    </xf>
    <xf numFmtId="0" fontId="2" fillId="0" borderId="7" xfId="0" applyNumberFormat="1" applyFont="1" applyFill="1" applyBorder="1" applyAlignment="1" applyProtection="1">
      <alignment horizontal="left" vertical="top" wrapText="1" readingOrder="1"/>
    </xf>
    <xf numFmtId="0" fontId="4" fillId="0" borderId="15" xfId="0" applyNumberFormat="1" applyFont="1" applyFill="1" applyBorder="1" applyAlignment="1" applyProtection="1">
      <alignment vertical="center" wrapText="1" readingOrder="1"/>
    </xf>
    <xf numFmtId="0" fontId="4" fillId="0" borderId="16" xfId="0" applyNumberFormat="1" applyFont="1" applyFill="1" applyBorder="1" applyAlignment="1" applyProtection="1">
      <alignment vertical="center" wrapText="1" readingOrder="1"/>
    </xf>
    <xf numFmtId="4" fontId="2" fillId="0" borderId="8" xfId="0" applyNumberFormat="1" applyFont="1" applyFill="1" applyBorder="1" applyAlignment="1" applyProtection="1">
      <alignment horizontal="right" vertical="top" wrapText="1" readingOrder="1"/>
    </xf>
    <xf numFmtId="0" fontId="0" fillId="0" borderId="0" xfId="0">
      <alignment horizontal="left" vertical="top" wrapText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0" fontId="2" fillId="0" borderId="3" xfId="0" applyNumberFormat="1" applyFont="1" applyFill="1" applyBorder="1" applyAlignment="1" applyProtection="1">
      <alignment horizontal="lef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4" fontId="2" fillId="0" borderId="1" xfId="0" applyNumberFormat="1" applyFont="1" applyFill="1" applyBorder="1" applyAlignment="1" applyProtection="1">
      <alignment horizontal="right" vertical="top" wrapText="1" readingOrder="1"/>
    </xf>
    <xf numFmtId="4" fontId="2" fillId="0" borderId="4" xfId="0" applyNumberFormat="1" applyFont="1" applyFill="1" applyBorder="1" applyAlignment="1" applyProtection="1">
      <alignment horizontal="right" vertical="top" wrapText="1" readingOrder="1"/>
    </xf>
    <xf numFmtId="0" fontId="6" fillId="0" borderId="3" xfId="0" applyNumberFormat="1" applyFont="1" applyFill="1" applyBorder="1" applyAlignment="1" applyProtection="1">
      <alignment horizontal="left" vertical="top" wrapText="1" readingOrder="1"/>
    </xf>
    <xf numFmtId="0" fontId="12" fillId="0" borderId="9" xfId="0" applyFont="1" applyBorder="1">
      <alignment horizontal="left" vertical="top" wrapText="1"/>
    </xf>
    <xf numFmtId="1" fontId="10" fillId="0" borderId="10" xfId="0" applyNumberFormat="1" applyFont="1" applyBorder="1" applyAlignment="1">
      <alignment horizontal="left" vertical="top" wrapText="1"/>
    </xf>
    <xf numFmtId="1" fontId="10" fillId="0" borderId="11" xfId="0" applyNumberFormat="1" applyFont="1" applyBorder="1" applyAlignment="1">
      <alignment horizontal="left" vertical="top" wrapText="1"/>
    </xf>
  </cellXfs>
  <cellStyles count="4">
    <cellStyle name="Гиперссылка" xfId="2" builtinId="8"/>
    <cellStyle name="Обычный" xfId="0" builtinId="0"/>
    <cellStyle name="Обычный 2" xfId="1"/>
    <cellStyle name="Обычный 3" xfId="3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abletki.ua/uk/Brit-Care-GF-Junior-Large-Breed-Salmon-Potato/1047633/" TargetMode="External"/><Relationship Id="rId18" Type="http://schemas.openxmlformats.org/officeDocument/2006/relationships/hyperlink" Target="https://tabletki.ua/uk/%D0%98%D0%B7%D0%BE%D1%82%D0%B8%D0%BA/1054142/" TargetMode="External"/><Relationship Id="rId26" Type="http://schemas.openxmlformats.org/officeDocument/2006/relationships/hyperlink" Target="https://tabletki.ua/uk/%D0%91%D1%80%D0%BE%D0%B4%D0%BB%D0%B0%D0%B9%D0%BD/1041021/" TargetMode="External"/><Relationship Id="rId39" Type="http://schemas.openxmlformats.org/officeDocument/2006/relationships/hyperlink" Target="https://tabletki.ua/uk/%D0%A2%D0%BE%D1%82%D0%B0%D0%BB/1081192/" TargetMode="External"/><Relationship Id="rId21" Type="http://schemas.openxmlformats.org/officeDocument/2006/relationships/hyperlink" Target="https://tabletki.ua/uk/Kiltix/1042354/pharmacy/odessa/" TargetMode="External"/><Relationship Id="rId34" Type="http://schemas.openxmlformats.org/officeDocument/2006/relationships/hyperlink" Target="https://tabletki.ua/uk/%D0%92eaphar/1050039/" TargetMode="External"/><Relationship Id="rId42" Type="http://schemas.openxmlformats.org/officeDocument/2006/relationships/hyperlink" Target="https://tabletki.ua/uk/%D0%A4%D1%80%D0%BE%D0%BD%D1%82%D0%BB%D0%B0%D0%B9%D0%BD-%D0%9A%D0%BE%D0%BC%D0%B1%D0%BE/1042320/" TargetMode="External"/><Relationship Id="rId47" Type="http://schemas.openxmlformats.org/officeDocument/2006/relationships/hyperlink" Target="https://tabletki.ua/uk/%D0%92eaphar/1050040/" TargetMode="External"/><Relationship Id="rId50" Type="http://schemas.openxmlformats.org/officeDocument/2006/relationships/hyperlink" Target="https://tabletki.ua/uk/Superium-Spinosad/1083512/" TargetMode="External"/><Relationship Id="rId7" Type="http://schemas.openxmlformats.org/officeDocument/2006/relationships/hyperlink" Target="https://tabletki.ua/uk/Brit-Mono-Protein/1053175/" TargetMode="External"/><Relationship Id="rId2" Type="http://schemas.openxmlformats.org/officeDocument/2006/relationships/hyperlink" Target="https://tabletki.ua/uk/Brit-Mono-Protein/1053171/" TargetMode="External"/><Relationship Id="rId16" Type="http://schemas.openxmlformats.org/officeDocument/2006/relationships/hyperlink" Target="https://tabletki.ua/uk/Brit-Care-GF-Adult-Salmon-Potato/1047608/" TargetMode="External"/><Relationship Id="rId29" Type="http://schemas.openxmlformats.org/officeDocument/2006/relationships/hyperlink" Target="https://tabletki.ua/uk/%D0%A7%D0%B5%D0%BC%D0%B8-%D1%81%D0%BF%D1%80%D0%B5%D0%B9/1042443/" TargetMode="External"/><Relationship Id="rId11" Type="http://schemas.openxmlformats.org/officeDocument/2006/relationships/hyperlink" Target="https://tabletki.ua/uk/Brit-Care-GF-Adult-Salmon-Potato/1047606/" TargetMode="External"/><Relationship Id="rId24" Type="http://schemas.openxmlformats.org/officeDocument/2006/relationships/hyperlink" Target="https://tabletki.ua/uk/Frontline/1042329/" TargetMode="External"/><Relationship Id="rId32" Type="http://schemas.openxmlformats.org/officeDocument/2006/relationships/hyperlink" Target="https://tabletki.ua/uk/%d0%93%d0%b5%d0%bf%d0%b0%d1%82%d0%be%d0%9b%d0%b8%d0%ba-%d0%97%d0%be%d0%be%d0%a5%d0%b5%d0%bb%d1%81/1043457/" TargetMode="External"/><Relationship Id="rId37" Type="http://schemas.openxmlformats.org/officeDocument/2006/relationships/hyperlink" Target="https://tabletki.ua/uk/%D0%92eaphar/1050038/" TargetMode="External"/><Relationship Id="rId40" Type="http://schemas.openxmlformats.org/officeDocument/2006/relationships/hyperlink" Target="https://tabletki.ua/uk/%D0%9F%D1%80%D0%B0%D0%B7%D0%B5%D0%BB/1050274/" TargetMode="External"/><Relationship Id="rId45" Type="http://schemas.openxmlformats.org/officeDocument/2006/relationships/hyperlink" Target="https://tabletki.ua/uk/%D0%92eaphar/1053546/" TargetMode="External"/><Relationship Id="rId53" Type="http://schemas.openxmlformats.org/officeDocument/2006/relationships/hyperlink" Target="https://tabletki.ua/uk/Pet-Evolution/1071140/" TargetMode="External"/><Relationship Id="rId5" Type="http://schemas.openxmlformats.org/officeDocument/2006/relationships/hyperlink" Target="https://tabletki.ua/uk/Brit-Mono-Protein/1053177/" TargetMode="External"/><Relationship Id="rId10" Type="http://schemas.openxmlformats.org/officeDocument/2006/relationships/hyperlink" Target="https://tabletki.ua/uk/Brit-Pate-Meat/1047446/" TargetMode="External"/><Relationship Id="rId19" Type="http://schemas.openxmlformats.org/officeDocument/2006/relationships/hyperlink" Target="https://tabletki.ua/uk/%D0%91%D0%BE%D0%BB%D1%8C%D1%84%D0%BE/1042357/" TargetMode="External"/><Relationship Id="rId31" Type="http://schemas.openxmlformats.org/officeDocument/2006/relationships/hyperlink" Target="https://tabletki.ua/uk/AnimAll-VetLine/1100754/" TargetMode="External"/><Relationship Id="rId44" Type="http://schemas.openxmlformats.org/officeDocument/2006/relationships/hyperlink" Target="https://tabletki.ua/uk/%D0%92eaphar/1053545/" TargetMode="External"/><Relationship Id="rId52" Type="http://schemas.openxmlformats.org/officeDocument/2006/relationships/hyperlink" Target="https://tabletki.ua/uk/COPOLY/1042770/" TargetMode="External"/><Relationship Id="rId4" Type="http://schemas.openxmlformats.org/officeDocument/2006/relationships/hyperlink" Target="https://tabletki.ua/uk/Brit-Mono-Protein/1053179/" TargetMode="External"/><Relationship Id="rId9" Type="http://schemas.openxmlformats.org/officeDocument/2006/relationships/hyperlink" Target="https://tabletki.ua/uk/Brit-Mono-Protein/1053171/" TargetMode="External"/><Relationship Id="rId14" Type="http://schemas.openxmlformats.org/officeDocument/2006/relationships/hyperlink" Target="https://tabletki.ua/uk/Brit-Care-GF-Adult-Salmon-Potato/1047607/" TargetMode="External"/><Relationship Id="rId22" Type="http://schemas.openxmlformats.org/officeDocument/2006/relationships/hyperlink" Target="https://tabletki.ua/uk/Foresto/1042361/" TargetMode="External"/><Relationship Id="rId27" Type="http://schemas.openxmlformats.org/officeDocument/2006/relationships/hyperlink" Target="https://tabletki.ua/uk/Kiltix/1042355/" TargetMode="External"/><Relationship Id="rId30" Type="http://schemas.openxmlformats.org/officeDocument/2006/relationships/hyperlink" Target="https://tabletki.ua/uk/%D0%AD%D1%84%D1%84%D0%B8%D1%82%D0%B8%D0%BA%D1%81/1041349/" TargetMode="External"/><Relationship Id="rId35" Type="http://schemas.openxmlformats.org/officeDocument/2006/relationships/hyperlink" Target="https://tabletki.ua/uk/%D0%92eaphar/1054910/" TargetMode="External"/><Relationship Id="rId43" Type="http://schemas.openxmlformats.org/officeDocument/2006/relationships/hyperlink" Target="https://tabletki.ua/uk/%D0%92eaphar/1042493/" TargetMode="External"/><Relationship Id="rId48" Type="http://schemas.openxmlformats.org/officeDocument/2006/relationships/hyperlink" Target="https://tabletki.ua/uk/%D0%92eaphar/1050042/" TargetMode="External"/><Relationship Id="rId8" Type="http://schemas.openxmlformats.org/officeDocument/2006/relationships/hyperlink" Target="https://tabletki.ua/uk/Brit-Pate-Meat/1047448/" TargetMode="External"/><Relationship Id="rId51" Type="http://schemas.openxmlformats.org/officeDocument/2006/relationships/hyperlink" Target="https://tabletki.ua/uk/Superium-Spinosad/1083493/" TargetMode="External"/><Relationship Id="rId3" Type="http://schemas.openxmlformats.org/officeDocument/2006/relationships/hyperlink" Target="https://tabletki.ua/uk/Brit-Mono-Protein/1053173/" TargetMode="External"/><Relationship Id="rId12" Type="http://schemas.openxmlformats.org/officeDocument/2006/relationships/hyperlink" Target="https://tabletki.ua/uk/Brit-Care-GF-Puppy-Salmon-Potato/1047624/" TargetMode="External"/><Relationship Id="rId17" Type="http://schemas.openxmlformats.org/officeDocument/2006/relationships/hyperlink" Target="https://tabletki.ua/uk/Brit-Care-GF-Puppy-Salmon-Potato/1047626/" TargetMode="External"/><Relationship Id="rId25" Type="http://schemas.openxmlformats.org/officeDocument/2006/relationships/hyperlink" Target="https://tabletki.ua/uk/%D0%91%D0%BE%D0%BB%D1%8C%D1%84%D0%BE/1042356/" TargetMode="External"/><Relationship Id="rId33" Type="http://schemas.openxmlformats.org/officeDocument/2006/relationships/hyperlink" Target="https://tabletki.ua/uk/%D0%92eaphar/1053544/" TargetMode="External"/><Relationship Id="rId38" Type="http://schemas.openxmlformats.org/officeDocument/2006/relationships/hyperlink" Target="https://tabletki.ua/uk/%D0%9E%D1%82%D0%B8%D0%B3%D0%B5%D0%BB%D1%8C/1049982/" TargetMode="External"/><Relationship Id="rId46" Type="http://schemas.openxmlformats.org/officeDocument/2006/relationships/hyperlink" Target="https://tabletki.ua/uk/%D0%92eaphar/1042492/" TargetMode="External"/><Relationship Id="rId20" Type="http://schemas.openxmlformats.org/officeDocument/2006/relationships/hyperlink" Target="https://tabletki.ua/uk/Kiltix/1042364/pharmacy/odessa/" TargetMode="External"/><Relationship Id="rId41" Type="http://schemas.openxmlformats.org/officeDocument/2006/relationships/hyperlink" Target="https://tabletki.ua/uk/Pet-Evolution/1063998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tabletki.ua/uk/Brit-Care-Salmon-Oil/1105785/" TargetMode="External"/><Relationship Id="rId6" Type="http://schemas.openxmlformats.org/officeDocument/2006/relationships/hyperlink" Target="https://tabletki.ua/uk/Brit-Mono-Protein/1054699/" TargetMode="External"/><Relationship Id="rId15" Type="http://schemas.openxmlformats.org/officeDocument/2006/relationships/hyperlink" Target="https://tabletki.ua/uk/Brit-Care-GF-Junior-Large-Breed-Salmon-Potato/1047635/" TargetMode="External"/><Relationship Id="rId23" Type="http://schemas.openxmlformats.org/officeDocument/2006/relationships/hyperlink" Target="https://tabletki.ua/uk/Foresto/1042362/" TargetMode="External"/><Relationship Id="rId28" Type="http://schemas.openxmlformats.org/officeDocument/2006/relationships/hyperlink" Target="https://tabletki.ua/uk/Pet-Evolution/1063997/" TargetMode="External"/><Relationship Id="rId36" Type="http://schemas.openxmlformats.org/officeDocument/2006/relationships/hyperlink" Target="https://tabletki.ua/uk/%D0%92eaphar/1050034/" TargetMode="External"/><Relationship Id="rId49" Type="http://schemas.openxmlformats.org/officeDocument/2006/relationships/hyperlink" Target="https://tabletki.ua/uk/%D0%92eaphar/10549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"/>
  <sheetViews>
    <sheetView tabSelected="1" topLeftCell="J1" zoomScale="115" zoomScaleNormal="115" workbookViewId="0">
      <pane ySplit="1" topLeftCell="A142" activePane="bottomLeft" state="frozen"/>
      <selection pane="bottomLeft" activeCell="M179" sqref="M179"/>
    </sheetView>
  </sheetViews>
  <sheetFormatPr defaultRowHeight="15.75"/>
  <cols>
    <col min="1" max="1" width="80.109375" bestFit="1" customWidth="1"/>
    <col min="2" max="2" width="9" customWidth="1"/>
    <col min="3" max="3" width="8.109375" customWidth="1"/>
    <col min="4" max="4" width="8.77734375" customWidth="1"/>
    <col min="5" max="5" width="8.33203125" bestFit="1" customWidth="1"/>
    <col min="6" max="6" width="8.77734375" customWidth="1"/>
    <col min="7" max="7" width="12" customWidth="1"/>
    <col min="8" max="8" width="12.44140625" customWidth="1"/>
    <col min="9" max="9" width="11.109375" style="7" customWidth="1"/>
    <col min="10" max="10" width="12" bestFit="1" customWidth="1"/>
    <col min="11" max="11" width="11.6640625" customWidth="1"/>
    <col min="12" max="12" width="10.77734375" customWidth="1"/>
    <col min="13" max="13" width="203" customWidth="1"/>
  </cols>
  <sheetData>
    <row r="1" spans="1:12" ht="31.5">
      <c r="A1" s="3" t="s">
        <v>0</v>
      </c>
      <c r="B1" s="196" t="s">
        <v>1</v>
      </c>
      <c r="C1" s="196"/>
      <c r="D1" s="1" t="s">
        <v>2</v>
      </c>
      <c r="E1" s="3" t="s">
        <v>3</v>
      </c>
      <c r="F1" s="1" t="s">
        <v>4</v>
      </c>
      <c r="G1" t="s">
        <v>158</v>
      </c>
      <c r="H1" s="6">
        <v>0.37</v>
      </c>
      <c r="I1" s="7" t="s">
        <v>71</v>
      </c>
      <c r="K1" t="s">
        <v>159</v>
      </c>
      <c r="L1" t="s">
        <v>160</v>
      </c>
    </row>
    <row r="2" spans="1:12" ht="14.25" customHeight="1">
      <c r="A2" s="4" t="s">
        <v>5</v>
      </c>
      <c r="B2" s="188" t="s">
        <v>6</v>
      </c>
      <c r="C2" s="188"/>
      <c r="D2" s="2">
        <v>1</v>
      </c>
      <c r="E2" s="5">
        <v>800.95</v>
      </c>
      <c r="F2" s="2">
        <v>1235</v>
      </c>
      <c r="G2">
        <v>1200</v>
      </c>
      <c r="H2" s="10">
        <f t="shared" ref="H2:H14" si="0">E2*1.37</f>
        <v>1097.3015000000003</v>
      </c>
      <c r="I2" s="7">
        <f t="shared" ref="I2:I14" si="1">ROUNDDOWN(MAX(G2,H2),-1)</f>
        <v>1200</v>
      </c>
      <c r="J2" s="6">
        <f t="shared" ref="J2:J31" si="2">I2/E2-1</f>
        <v>0.49822086272551336</v>
      </c>
      <c r="K2" t="str">
        <f>IF(J2&lt;34%,"Alarm", "")</f>
        <v/>
      </c>
      <c r="L2" t="str">
        <f>IF(H2&gt;G2,"Alarm"," ")</f>
        <v xml:space="preserve"> </v>
      </c>
    </row>
    <row r="3" spans="1:12" ht="14.25" customHeight="1">
      <c r="A3" s="4" t="s">
        <v>7</v>
      </c>
      <c r="B3" s="188" t="s">
        <v>8</v>
      </c>
      <c r="C3" s="188"/>
      <c r="D3" s="2">
        <v>1</v>
      </c>
      <c r="E3" s="5">
        <v>849.7</v>
      </c>
      <c r="F3" s="2">
        <v>1576</v>
      </c>
      <c r="G3">
        <v>1158</v>
      </c>
      <c r="H3" s="10">
        <f t="shared" si="0"/>
        <v>1164.0890000000002</v>
      </c>
      <c r="I3" s="7">
        <f t="shared" si="1"/>
        <v>1160</v>
      </c>
      <c r="J3" s="6">
        <f t="shared" si="2"/>
        <v>0.36518771331058009</v>
      </c>
      <c r="K3" t="str">
        <f t="shared" ref="K3:K66" si="3">IF(J3&lt;34%,"Alarm", "")</f>
        <v/>
      </c>
      <c r="L3" t="str">
        <f>IF(H3&gt;G3,"Alarm"," ")</f>
        <v>Alarm</v>
      </c>
    </row>
    <row r="4" spans="1:12" ht="14.25" customHeight="1">
      <c r="A4" s="4" t="s">
        <v>9</v>
      </c>
      <c r="B4" s="188" t="s">
        <v>10</v>
      </c>
      <c r="C4" s="188"/>
      <c r="D4" s="2">
        <v>1</v>
      </c>
      <c r="E4" s="5">
        <v>794.96</v>
      </c>
      <c r="F4" s="2">
        <v>1171</v>
      </c>
      <c r="G4" s="9">
        <v>1009</v>
      </c>
      <c r="H4" s="10">
        <f t="shared" si="0"/>
        <v>1089.0952000000002</v>
      </c>
      <c r="I4" s="7">
        <f t="shared" si="1"/>
        <v>1080</v>
      </c>
      <c r="J4" s="6">
        <f t="shared" si="2"/>
        <v>0.35855892120358246</v>
      </c>
      <c r="K4" t="str">
        <f t="shared" si="3"/>
        <v/>
      </c>
      <c r="L4" t="str">
        <f t="shared" ref="L4:L67" si="4">IF(H4&gt;G4,"Alarm"," ")</f>
        <v>Alarm</v>
      </c>
    </row>
    <row r="5" spans="1:12" ht="24" customHeight="1">
      <c r="A5" s="4" t="s">
        <v>11</v>
      </c>
      <c r="B5" s="188" t="s">
        <v>12</v>
      </c>
      <c r="C5" s="188"/>
      <c r="D5" s="2">
        <v>4</v>
      </c>
      <c r="E5" s="5">
        <v>146.97999999999999</v>
      </c>
      <c r="F5" s="2">
        <v>227</v>
      </c>
      <c r="G5" s="10">
        <v>205</v>
      </c>
      <c r="H5" s="10">
        <f t="shared" si="0"/>
        <v>201.36260000000001</v>
      </c>
      <c r="I5" s="7">
        <f t="shared" si="1"/>
        <v>200</v>
      </c>
      <c r="J5" s="6">
        <f t="shared" si="2"/>
        <v>0.36072935093209968</v>
      </c>
      <c r="K5" t="str">
        <f t="shared" si="3"/>
        <v/>
      </c>
      <c r="L5" s="86" t="str">
        <f t="shared" si="4"/>
        <v xml:space="preserve"> </v>
      </c>
    </row>
    <row r="6" spans="1:12" ht="24" customHeight="1">
      <c r="A6" s="4" t="s">
        <v>13</v>
      </c>
      <c r="B6" s="188" t="s">
        <v>14</v>
      </c>
      <c r="C6" s="188"/>
      <c r="D6" s="2">
        <v>4</v>
      </c>
      <c r="E6" s="5">
        <v>165.11</v>
      </c>
      <c r="F6" s="2">
        <v>253</v>
      </c>
      <c r="G6" s="10">
        <v>230</v>
      </c>
      <c r="H6" s="10">
        <f t="shared" si="0"/>
        <v>226.20070000000004</v>
      </c>
      <c r="I6" s="7">
        <f t="shared" si="1"/>
        <v>230</v>
      </c>
      <c r="J6" s="6">
        <f t="shared" si="2"/>
        <v>0.39301072012597649</v>
      </c>
      <c r="K6" t="str">
        <f t="shared" si="3"/>
        <v/>
      </c>
      <c r="L6" s="86" t="str">
        <f t="shared" si="4"/>
        <v xml:space="preserve"> </v>
      </c>
    </row>
    <row r="7" spans="1:12" ht="24" customHeight="1">
      <c r="A7" s="4" t="s">
        <v>15</v>
      </c>
      <c r="B7" s="188" t="s">
        <v>16</v>
      </c>
      <c r="C7" s="188"/>
      <c r="D7" s="2">
        <v>1</v>
      </c>
      <c r="E7" s="5">
        <v>108.54</v>
      </c>
      <c r="F7" s="2">
        <v>185</v>
      </c>
      <c r="G7" s="10">
        <v>195</v>
      </c>
      <c r="H7" s="10">
        <f t="shared" si="0"/>
        <v>148.69980000000001</v>
      </c>
      <c r="I7" s="7">
        <f t="shared" si="1"/>
        <v>190</v>
      </c>
      <c r="J7" s="6">
        <f t="shared" si="2"/>
        <v>0.75050672563110354</v>
      </c>
      <c r="K7" t="str">
        <f t="shared" si="3"/>
        <v/>
      </c>
      <c r="L7" s="86" t="str">
        <f t="shared" si="4"/>
        <v xml:space="preserve"> </v>
      </c>
    </row>
    <row r="8" spans="1:12" ht="24" customHeight="1">
      <c r="A8" s="4" t="s">
        <v>17</v>
      </c>
      <c r="B8" s="188" t="s">
        <v>18</v>
      </c>
      <c r="C8" s="188"/>
      <c r="D8" s="2">
        <v>1</v>
      </c>
      <c r="E8" s="5">
        <v>149.16999999999999</v>
      </c>
      <c r="F8" s="2">
        <v>254</v>
      </c>
      <c r="G8" s="10">
        <v>205</v>
      </c>
      <c r="H8" s="10">
        <f t="shared" si="0"/>
        <v>204.3629</v>
      </c>
      <c r="I8" s="7">
        <f t="shared" si="1"/>
        <v>200</v>
      </c>
      <c r="J8" s="6">
        <f t="shared" si="2"/>
        <v>0.34075216196286129</v>
      </c>
      <c r="K8" t="str">
        <f t="shared" si="3"/>
        <v/>
      </c>
      <c r="L8" s="86" t="str">
        <f t="shared" si="4"/>
        <v xml:space="preserve"> </v>
      </c>
    </row>
    <row r="9" spans="1:12" ht="24" customHeight="1">
      <c r="A9" s="4" t="s">
        <v>19</v>
      </c>
      <c r="B9" s="188" t="s">
        <v>20</v>
      </c>
      <c r="C9" s="188"/>
      <c r="D9" s="2">
        <v>1</v>
      </c>
      <c r="E9" s="5">
        <v>80.03</v>
      </c>
      <c r="F9" s="2">
        <v>112</v>
      </c>
      <c r="G9" s="10">
        <v>120</v>
      </c>
      <c r="H9" s="10">
        <f t="shared" si="0"/>
        <v>109.64110000000001</v>
      </c>
      <c r="I9" s="7">
        <f t="shared" si="1"/>
        <v>120</v>
      </c>
      <c r="J9" s="6">
        <f t="shared" si="2"/>
        <v>0.49943771085842803</v>
      </c>
      <c r="K9" t="str">
        <f t="shared" si="3"/>
        <v/>
      </c>
      <c r="L9" s="86" t="str">
        <f t="shared" si="4"/>
        <v xml:space="preserve"> </v>
      </c>
    </row>
    <row r="10" spans="1:12" ht="24" customHeight="1">
      <c r="A10" s="4" t="s">
        <v>21</v>
      </c>
      <c r="B10" s="188" t="s">
        <v>22</v>
      </c>
      <c r="C10" s="188"/>
      <c r="D10" s="2">
        <v>1</v>
      </c>
      <c r="E10" s="5">
        <v>122.5</v>
      </c>
      <c r="F10" s="2">
        <v>208</v>
      </c>
      <c r="G10" s="10">
        <v>191</v>
      </c>
      <c r="H10" s="10">
        <f t="shared" si="0"/>
        <v>167.82500000000002</v>
      </c>
      <c r="I10" s="7">
        <f t="shared" si="1"/>
        <v>190</v>
      </c>
      <c r="J10" s="6">
        <f t="shared" si="2"/>
        <v>0.55102040816326525</v>
      </c>
      <c r="K10" t="str">
        <f t="shared" si="3"/>
        <v/>
      </c>
      <c r="L10" s="86" t="str">
        <f t="shared" si="4"/>
        <v xml:space="preserve"> </v>
      </c>
    </row>
    <row r="11" spans="1:12" ht="24" customHeight="1">
      <c r="A11" s="4" t="s">
        <v>23</v>
      </c>
      <c r="B11" s="188" t="s">
        <v>24</v>
      </c>
      <c r="C11" s="188"/>
      <c r="D11" s="2">
        <v>3</v>
      </c>
      <c r="E11" s="5">
        <v>295.41000000000003</v>
      </c>
      <c r="F11" s="2">
        <v>517</v>
      </c>
      <c r="G11">
        <v>408</v>
      </c>
      <c r="H11" s="10">
        <f t="shared" si="0"/>
        <v>404.71170000000006</v>
      </c>
      <c r="I11" s="7">
        <f t="shared" si="1"/>
        <v>400</v>
      </c>
      <c r="J11" s="6">
        <f t="shared" si="2"/>
        <v>0.35405030296875517</v>
      </c>
      <c r="K11" t="str">
        <f t="shared" si="3"/>
        <v/>
      </c>
      <c r="L11" s="86" t="str">
        <f t="shared" si="4"/>
        <v xml:space="preserve"> </v>
      </c>
    </row>
    <row r="12" spans="1:12" ht="24" customHeight="1">
      <c r="A12" s="4" t="s">
        <v>25</v>
      </c>
      <c r="B12" s="188" t="s">
        <v>26</v>
      </c>
      <c r="C12" s="188"/>
      <c r="D12" s="2">
        <v>3</v>
      </c>
      <c r="E12" s="5">
        <v>271.52999999999997</v>
      </c>
      <c r="F12" s="2">
        <v>457</v>
      </c>
      <c r="G12">
        <v>450</v>
      </c>
      <c r="H12" s="10">
        <f t="shared" si="0"/>
        <v>371.99610000000001</v>
      </c>
      <c r="I12" s="7">
        <f t="shared" si="1"/>
        <v>450</v>
      </c>
      <c r="J12" s="6">
        <f t="shared" si="2"/>
        <v>0.65727543917799158</v>
      </c>
      <c r="K12" t="str">
        <f t="shared" si="3"/>
        <v/>
      </c>
      <c r="L12" s="86" t="str">
        <f t="shared" si="4"/>
        <v xml:space="preserve"> </v>
      </c>
    </row>
    <row r="13" spans="1:12" ht="24" customHeight="1">
      <c r="A13" s="4" t="s">
        <v>27</v>
      </c>
      <c r="B13" s="188" t="s">
        <v>28</v>
      </c>
      <c r="C13" s="188"/>
      <c r="D13" s="2">
        <v>3</v>
      </c>
      <c r="E13" s="5">
        <v>307.89999999999998</v>
      </c>
      <c r="F13" s="2">
        <v>493</v>
      </c>
      <c r="G13">
        <v>456</v>
      </c>
      <c r="H13" s="10">
        <f t="shared" si="0"/>
        <v>421.82299999999998</v>
      </c>
      <c r="I13" s="7">
        <f t="shared" si="1"/>
        <v>450</v>
      </c>
      <c r="J13" s="6">
        <f t="shared" si="2"/>
        <v>0.46151347840207868</v>
      </c>
      <c r="K13" t="str">
        <f t="shared" si="3"/>
        <v/>
      </c>
      <c r="L13" s="86" t="str">
        <f t="shared" si="4"/>
        <v xml:space="preserve"> </v>
      </c>
    </row>
    <row r="14" spans="1:12" ht="24" customHeight="1">
      <c r="A14" s="4" t="s">
        <v>29</v>
      </c>
      <c r="B14" s="188">
        <v>4028691575948</v>
      </c>
      <c r="C14" s="188"/>
      <c r="D14" s="2">
        <v>2</v>
      </c>
      <c r="E14" s="5">
        <v>245.72</v>
      </c>
      <c r="F14" s="2">
        <v>393</v>
      </c>
      <c r="G14">
        <v>380</v>
      </c>
      <c r="H14" s="10">
        <f t="shared" si="0"/>
        <v>336.63640000000004</v>
      </c>
      <c r="I14" s="7">
        <f t="shared" si="1"/>
        <v>380</v>
      </c>
      <c r="J14" s="6">
        <f t="shared" si="2"/>
        <v>0.54647566335666609</v>
      </c>
      <c r="K14" t="str">
        <f t="shared" si="3"/>
        <v/>
      </c>
      <c r="L14" s="86" t="str">
        <f t="shared" si="4"/>
        <v xml:space="preserve"> </v>
      </c>
    </row>
    <row r="15" spans="1:12" ht="24" customHeight="1">
      <c r="A15" s="4" t="s">
        <v>30</v>
      </c>
      <c r="B15" s="188" t="s">
        <v>31</v>
      </c>
      <c r="C15" s="188"/>
      <c r="D15" s="2">
        <v>3</v>
      </c>
      <c r="E15" s="5">
        <v>345.3</v>
      </c>
      <c r="F15" s="2">
        <v>552</v>
      </c>
      <c r="G15">
        <v>512</v>
      </c>
      <c r="H15" s="10">
        <f>E15*1.37</f>
        <v>473.06100000000004</v>
      </c>
      <c r="I15" s="7">
        <f>ROUNDDOWN(MAX(G15,H15),-1)</f>
        <v>510</v>
      </c>
      <c r="J15" s="6">
        <f t="shared" si="2"/>
        <v>0.47697654213727181</v>
      </c>
      <c r="K15" s="27" t="str">
        <f t="shared" si="3"/>
        <v/>
      </c>
      <c r="L15" s="86" t="str">
        <f t="shared" si="4"/>
        <v xml:space="preserve"> </v>
      </c>
    </row>
    <row r="16" spans="1:12" ht="24" customHeight="1">
      <c r="A16" s="4" t="s">
        <v>32</v>
      </c>
      <c r="B16" s="188" t="s">
        <v>33</v>
      </c>
      <c r="C16" s="188"/>
      <c r="D16" s="2">
        <v>2</v>
      </c>
      <c r="E16" s="5">
        <v>293.61</v>
      </c>
      <c r="F16" s="2">
        <v>449</v>
      </c>
      <c r="G16">
        <v>410</v>
      </c>
      <c r="H16" s="10">
        <f t="shared" ref="H16:H31" si="5">E16*1.37</f>
        <v>402.24570000000006</v>
      </c>
      <c r="I16" s="7">
        <f t="shared" ref="I16:I31" si="6">ROUNDDOWN(MAX(G16,H16),-1)</f>
        <v>410</v>
      </c>
      <c r="J16" s="6">
        <f t="shared" si="2"/>
        <v>0.3964102040121249</v>
      </c>
      <c r="K16" s="27" t="str">
        <f t="shared" si="3"/>
        <v/>
      </c>
      <c r="L16" s="86" t="str">
        <f t="shared" si="4"/>
        <v xml:space="preserve"> </v>
      </c>
    </row>
    <row r="17" spans="1:12" ht="24" customHeight="1">
      <c r="A17" s="4" t="s">
        <v>34</v>
      </c>
      <c r="B17" s="188" t="s">
        <v>35</v>
      </c>
      <c r="C17" s="188"/>
      <c r="D17" s="2">
        <v>1</v>
      </c>
      <c r="E17" s="5">
        <v>253.67</v>
      </c>
      <c r="F17" s="2">
        <v>369</v>
      </c>
      <c r="G17">
        <v>342</v>
      </c>
      <c r="H17" s="10">
        <f t="shared" si="5"/>
        <v>347.52789999999999</v>
      </c>
      <c r="I17" s="7">
        <f t="shared" si="6"/>
        <v>340</v>
      </c>
      <c r="J17" s="6">
        <f t="shared" si="2"/>
        <v>0.34032404304805453</v>
      </c>
      <c r="K17" s="27" t="str">
        <f t="shared" si="3"/>
        <v/>
      </c>
      <c r="L17" s="86" t="str">
        <f t="shared" si="4"/>
        <v>Alarm</v>
      </c>
    </row>
    <row r="18" spans="1:12" ht="24" customHeight="1">
      <c r="A18" s="4" t="s">
        <v>36</v>
      </c>
      <c r="B18" s="188" t="s">
        <v>37</v>
      </c>
      <c r="C18" s="188"/>
      <c r="D18" s="2">
        <v>2</v>
      </c>
      <c r="E18" s="5">
        <v>257.41000000000003</v>
      </c>
      <c r="F18" s="2">
        <v>378</v>
      </c>
      <c r="G18">
        <v>350</v>
      </c>
      <c r="H18" s="10">
        <f t="shared" si="5"/>
        <v>352.65170000000006</v>
      </c>
      <c r="I18" s="7">
        <f t="shared" si="6"/>
        <v>350</v>
      </c>
      <c r="J18" s="6">
        <f t="shared" si="2"/>
        <v>0.35969853541043451</v>
      </c>
      <c r="K18" s="27" t="str">
        <f t="shared" si="3"/>
        <v/>
      </c>
      <c r="L18" s="86" t="str">
        <f t="shared" si="4"/>
        <v>Alarm</v>
      </c>
    </row>
    <row r="19" spans="1:12" ht="24" customHeight="1">
      <c r="A19" s="4" t="s">
        <v>38</v>
      </c>
      <c r="B19" s="188" t="s">
        <v>39</v>
      </c>
      <c r="C19" s="188"/>
      <c r="D19" s="2">
        <v>3</v>
      </c>
      <c r="E19" s="5">
        <v>194.75</v>
      </c>
      <c r="F19" s="2">
        <v>301</v>
      </c>
      <c r="G19">
        <v>279</v>
      </c>
      <c r="H19" s="10">
        <f t="shared" si="5"/>
        <v>266.8075</v>
      </c>
      <c r="I19" s="7">
        <f t="shared" si="6"/>
        <v>270</v>
      </c>
      <c r="J19" s="6">
        <f t="shared" si="2"/>
        <v>0.38639281129653402</v>
      </c>
      <c r="K19" s="27" t="str">
        <f t="shared" si="3"/>
        <v/>
      </c>
      <c r="L19" s="86" t="str">
        <f t="shared" si="4"/>
        <v xml:space="preserve"> </v>
      </c>
    </row>
    <row r="20" spans="1:12" ht="24" customHeight="1">
      <c r="A20" s="4" t="s">
        <v>40</v>
      </c>
      <c r="B20" s="188" t="s">
        <v>41</v>
      </c>
      <c r="C20" s="188"/>
      <c r="D20" s="2">
        <v>3</v>
      </c>
      <c r="E20" s="5">
        <v>273.92</v>
      </c>
      <c r="F20" s="2">
        <v>426</v>
      </c>
      <c r="G20">
        <v>395</v>
      </c>
      <c r="H20" s="10">
        <f t="shared" si="5"/>
        <v>375.27040000000005</v>
      </c>
      <c r="I20" s="7">
        <f t="shared" si="6"/>
        <v>390</v>
      </c>
      <c r="J20" s="6">
        <f t="shared" si="2"/>
        <v>0.42377336448598113</v>
      </c>
      <c r="K20" s="27" t="str">
        <f t="shared" si="3"/>
        <v/>
      </c>
      <c r="L20" s="86" t="str">
        <f t="shared" si="4"/>
        <v xml:space="preserve"> </v>
      </c>
    </row>
    <row r="21" spans="1:12" ht="24" customHeight="1">
      <c r="A21" s="4" t="s">
        <v>42</v>
      </c>
      <c r="B21" s="188" t="s">
        <v>43</v>
      </c>
      <c r="C21" s="188"/>
      <c r="D21" s="2">
        <v>1</v>
      </c>
      <c r="E21" s="5">
        <v>202.33</v>
      </c>
      <c r="F21" s="2">
        <v>324</v>
      </c>
      <c r="G21">
        <v>290</v>
      </c>
      <c r="H21" s="10">
        <f t="shared" si="5"/>
        <v>277.19210000000004</v>
      </c>
      <c r="I21" s="7">
        <f t="shared" si="6"/>
        <v>290</v>
      </c>
      <c r="J21" s="6">
        <f t="shared" si="2"/>
        <v>0.43330203133494782</v>
      </c>
      <c r="K21" s="27" t="str">
        <f t="shared" si="3"/>
        <v/>
      </c>
      <c r="L21" s="86" t="str">
        <f t="shared" si="4"/>
        <v xml:space="preserve"> </v>
      </c>
    </row>
    <row r="22" spans="1:12" ht="14.25" customHeight="1">
      <c r="A22" s="4" t="s">
        <v>44</v>
      </c>
      <c r="B22" s="188" t="s">
        <v>45</v>
      </c>
      <c r="C22" s="188"/>
      <c r="D22" s="2">
        <v>1</v>
      </c>
      <c r="E22" s="5">
        <v>190.11</v>
      </c>
      <c r="F22" s="2">
        <v>304</v>
      </c>
      <c r="G22">
        <v>300</v>
      </c>
      <c r="H22" s="10">
        <f t="shared" si="5"/>
        <v>260.45070000000004</v>
      </c>
      <c r="I22" s="7">
        <f t="shared" si="6"/>
        <v>300</v>
      </c>
      <c r="J22" s="6">
        <f t="shared" si="2"/>
        <v>0.5780337699226763</v>
      </c>
      <c r="K22" s="27" t="str">
        <f t="shared" si="3"/>
        <v/>
      </c>
      <c r="L22" s="86" t="str">
        <f t="shared" si="4"/>
        <v xml:space="preserve"> </v>
      </c>
    </row>
    <row r="23" spans="1:12" ht="24" customHeight="1">
      <c r="A23" s="8" t="s">
        <v>46</v>
      </c>
      <c r="B23" s="188" t="s">
        <v>47</v>
      </c>
      <c r="C23" s="188"/>
      <c r="D23" s="2">
        <v>2</v>
      </c>
      <c r="E23" s="5">
        <v>121.55</v>
      </c>
      <c r="F23" s="2">
        <v>194</v>
      </c>
      <c r="G23" s="10">
        <v>180</v>
      </c>
      <c r="H23" s="10">
        <f t="shared" si="5"/>
        <v>166.52350000000001</v>
      </c>
      <c r="I23" s="7">
        <f t="shared" si="6"/>
        <v>180</v>
      </c>
      <c r="J23" s="6">
        <f t="shared" si="2"/>
        <v>0.48087206910736335</v>
      </c>
      <c r="K23" s="27" t="str">
        <f t="shared" si="3"/>
        <v/>
      </c>
      <c r="L23" s="86" t="str">
        <f t="shared" si="4"/>
        <v xml:space="preserve"> </v>
      </c>
    </row>
    <row r="24" spans="1:12" ht="14.25" customHeight="1">
      <c r="A24" s="4" t="s">
        <v>48</v>
      </c>
      <c r="B24" s="188">
        <v>3838989724542</v>
      </c>
      <c r="C24" s="188"/>
      <c r="D24" s="2">
        <v>1</v>
      </c>
      <c r="E24" s="5">
        <v>148</v>
      </c>
      <c r="F24" s="2">
        <v>237</v>
      </c>
      <c r="G24">
        <v>210</v>
      </c>
      <c r="H24" s="10">
        <f t="shared" si="5"/>
        <v>202.76000000000002</v>
      </c>
      <c r="I24" s="7">
        <f t="shared" si="6"/>
        <v>210</v>
      </c>
      <c r="J24" s="6">
        <f t="shared" si="2"/>
        <v>0.41891891891891886</v>
      </c>
      <c r="K24" s="27" t="str">
        <f t="shared" si="3"/>
        <v/>
      </c>
      <c r="L24" s="86" t="str">
        <f t="shared" si="4"/>
        <v xml:space="preserve"> </v>
      </c>
    </row>
    <row r="25" spans="1:12" ht="14.25" customHeight="1">
      <c r="A25" s="4" t="s">
        <v>49</v>
      </c>
      <c r="B25" s="188">
        <v>3838989736941</v>
      </c>
      <c r="C25" s="188"/>
      <c r="D25" s="2">
        <v>1</v>
      </c>
      <c r="E25" s="5">
        <v>330.37</v>
      </c>
      <c r="F25" s="2">
        <v>529</v>
      </c>
      <c r="G25" s="10">
        <v>529</v>
      </c>
      <c r="H25" s="10">
        <f t="shared" si="5"/>
        <v>452.60690000000005</v>
      </c>
      <c r="I25" s="7">
        <f t="shared" si="6"/>
        <v>520</v>
      </c>
      <c r="J25" s="6">
        <f t="shared" si="2"/>
        <v>0.57399279595604935</v>
      </c>
      <c r="K25" s="27" t="str">
        <f t="shared" si="3"/>
        <v/>
      </c>
      <c r="L25" s="86" t="str">
        <f t="shared" si="4"/>
        <v xml:space="preserve"> </v>
      </c>
    </row>
    <row r="26" spans="1:12" ht="14.25" customHeight="1">
      <c r="A26" s="4" t="s">
        <v>50</v>
      </c>
      <c r="B26" s="188">
        <v>3838989724573</v>
      </c>
      <c r="C26" s="188"/>
      <c r="D26" s="2">
        <v>2</v>
      </c>
      <c r="E26" s="5">
        <v>134.31</v>
      </c>
      <c r="F26" s="2">
        <v>219</v>
      </c>
      <c r="G26" s="10">
        <v>219</v>
      </c>
      <c r="H26" s="10">
        <f t="shared" si="5"/>
        <v>184.00470000000001</v>
      </c>
      <c r="I26" s="7">
        <f t="shared" si="6"/>
        <v>210</v>
      </c>
      <c r="J26" s="6">
        <f t="shared" si="2"/>
        <v>0.56354701809247265</v>
      </c>
      <c r="K26" s="27" t="str">
        <f t="shared" si="3"/>
        <v/>
      </c>
      <c r="L26" s="86" t="str">
        <f t="shared" si="4"/>
        <v xml:space="preserve"> </v>
      </c>
    </row>
    <row r="27" spans="1:12" ht="24" customHeight="1">
      <c r="A27" s="4" t="s">
        <v>51</v>
      </c>
      <c r="B27" s="188" t="s">
        <v>52</v>
      </c>
      <c r="C27" s="188"/>
      <c r="D27" s="2">
        <v>1</v>
      </c>
      <c r="E27" s="5">
        <v>258.33</v>
      </c>
      <c r="F27" s="2">
        <v>387</v>
      </c>
      <c r="G27" s="10">
        <v>350</v>
      </c>
      <c r="H27" s="10">
        <f t="shared" si="5"/>
        <v>353.91210000000001</v>
      </c>
      <c r="I27" s="7">
        <f t="shared" si="6"/>
        <v>350</v>
      </c>
      <c r="J27" s="6">
        <f t="shared" si="2"/>
        <v>0.35485619169279614</v>
      </c>
      <c r="K27" s="27" t="str">
        <f t="shared" si="3"/>
        <v/>
      </c>
      <c r="L27" s="86" t="str">
        <f t="shared" si="4"/>
        <v>Alarm</v>
      </c>
    </row>
    <row r="28" spans="1:12" ht="24" customHeight="1">
      <c r="A28" s="4" t="s">
        <v>53</v>
      </c>
      <c r="B28" s="188" t="s">
        <v>54</v>
      </c>
      <c r="C28" s="188"/>
      <c r="D28" s="2">
        <v>3</v>
      </c>
      <c r="E28" s="5">
        <v>357.33</v>
      </c>
      <c r="F28" s="2">
        <v>536</v>
      </c>
      <c r="G28" s="10">
        <v>445</v>
      </c>
      <c r="H28" s="10">
        <f t="shared" si="5"/>
        <v>489.5421</v>
      </c>
      <c r="I28" s="7">
        <f t="shared" si="6"/>
        <v>480</v>
      </c>
      <c r="J28" s="6">
        <f t="shared" si="2"/>
        <v>0.34329611283687345</v>
      </c>
      <c r="K28" s="27" t="str">
        <f t="shared" si="3"/>
        <v/>
      </c>
      <c r="L28" s="86" t="str">
        <f t="shared" si="4"/>
        <v>Alarm</v>
      </c>
    </row>
    <row r="29" spans="1:12" ht="24" customHeight="1">
      <c r="A29" s="4" t="s">
        <v>55</v>
      </c>
      <c r="B29" s="188" t="s">
        <v>56</v>
      </c>
      <c r="C29" s="188"/>
      <c r="D29" s="2">
        <v>4</v>
      </c>
      <c r="E29" s="5">
        <v>289.22000000000003</v>
      </c>
      <c r="F29" s="2">
        <v>445</v>
      </c>
      <c r="G29" s="10">
        <v>391</v>
      </c>
      <c r="H29" s="10">
        <f t="shared" si="5"/>
        <v>396.23140000000006</v>
      </c>
      <c r="I29" s="7">
        <f t="shared" si="6"/>
        <v>390</v>
      </c>
      <c r="J29" s="6">
        <f t="shared" si="2"/>
        <v>0.34845446373003242</v>
      </c>
      <c r="K29" s="27" t="str">
        <f t="shared" si="3"/>
        <v/>
      </c>
      <c r="L29" s="86" t="str">
        <f t="shared" si="4"/>
        <v>Alarm</v>
      </c>
    </row>
    <row r="30" spans="1:12" ht="24" customHeight="1">
      <c r="A30" s="4" t="s">
        <v>57</v>
      </c>
      <c r="B30" s="188" t="s">
        <v>58</v>
      </c>
      <c r="C30" s="188"/>
      <c r="D30" s="2">
        <v>2</v>
      </c>
      <c r="E30" s="5">
        <v>196.62</v>
      </c>
      <c r="F30" s="2">
        <v>264</v>
      </c>
      <c r="G30" s="10">
        <v>278</v>
      </c>
      <c r="H30" s="10">
        <f t="shared" si="5"/>
        <v>269.36940000000004</v>
      </c>
      <c r="I30" s="7">
        <f t="shared" si="6"/>
        <v>270</v>
      </c>
      <c r="J30" s="6">
        <f t="shared" si="2"/>
        <v>0.37320720170888011</v>
      </c>
      <c r="K30" s="27" t="str">
        <f t="shared" si="3"/>
        <v/>
      </c>
      <c r="L30" s="86" t="str">
        <f t="shared" si="4"/>
        <v xml:space="preserve"> </v>
      </c>
    </row>
    <row r="31" spans="1:12" ht="24" customHeight="1">
      <c r="A31" s="4" t="s">
        <v>59</v>
      </c>
      <c r="B31" s="188" t="s">
        <v>60</v>
      </c>
      <c r="C31" s="188"/>
      <c r="D31" s="2">
        <v>1</v>
      </c>
      <c r="E31" s="5">
        <v>309.60000000000002</v>
      </c>
      <c r="F31" s="2">
        <v>465</v>
      </c>
      <c r="G31" s="10">
        <v>415</v>
      </c>
      <c r="H31" s="10">
        <f t="shared" si="5"/>
        <v>424.15200000000004</v>
      </c>
      <c r="I31" s="7">
        <f t="shared" si="6"/>
        <v>420</v>
      </c>
      <c r="J31" s="6">
        <f t="shared" si="2"/>
        <v>0.35658914728682167</v>
      </c>
      <c r="K31" s="27" t="str">
        <f t="shared" si="3"/>
        <v/>
      </c>
      <c r="L31" s="86" t="str">
        <f t="shared" si="4"/>
        <v>Alarm</v>
      </c>
    </row>
    <row r="32" spans="1:12" ht="18" customHeight="1">
      <c r="A32" s="4" t="s">
        <v>61</v>
      </c>
      <c r="B32" s="188" t="s">
        <v>62</v>
      </c>
      <c r="C32" s="188"/>
      <c r="D32" s="5">
        <v>2</v>
      </c>
      <c r="E32" s="5">
        <v>319.33</v>
      </c>
      <c r="F32" s="5">
        <v>479</v>
      </c>
      <c r="G32" s="10">
        <v>420</v>
      </c>
      <c r="H32" s="10">
        <f t="shared" ref="H32:H51" si="7">E32*1.37</f>
        <v>437.4821</v>
      </c>
      <c r="I32" s="7">
        <f t="shared" ref="I32:I51" si="8">ROUNDDOWN(MAX(G32,H32),-1)</f>
        <v>430</v>
      </c>
      <c r="J32" s="6">
        <f t="shared" ref="J32:J51" si="9">I32/E32-1</f>
        <v>0.34656937963861845</v>
      </c>
      <c r="K32" s="27" t="str">
        <f t="shared" si="3"/>
        <v/>
      </c>
      <c r="L32" s="86" t="str">
        <f t="shared" si="4"/>
        <v>Alarm</v>
      </c>
    </row>
    <row r="33" spans="1:12" ht="14.25" customHeight="1">
      <c r="A33" s="8" t="s">
        <v>63</v>
      </c>
      <c r="B33" s="188" t="s">
        <v>64</v>
      </c>
      <c r="C33" s="188"/>
      <c r="D33" s="5">
        <v>3</v>
      </c>
      <c r="E33" s="5">
        <v>373.33</v>
      </c>
      <c r="F33" s="5">
        <v>498</v>
      </c>
      <c r="G33" s="10">
        <v>499</v>
      </c>
      <c r="H33" s="10">
        <f t="shared" si="7"/>
        <v>511.46210000000002</v>
      </c>
      <c r="I33" s="7">
        <f t="shared" si="8"/>
        <v>510</v>
      </c>
      <c r="J33" s="6">
        <f t="shared" si="9"/>
        <v>0.36608362574665843</v>
      </c>
      <c r="K33" s="27" t="str">
        <f t="shared" si="3"/>
        <v/>
      </c>
      <c r="L33" s="86" t="str">
        <f t="shared" si="4"/>
        <v>Alarm</v>
      </c>
    </row>
    <row r="34" spans="1:12">
      <c r="A34" s="4" t="s">
        <v>65</v>
      </c>
      <c r="B34" s="188" t="s">
        <v>66</v>
      </c>
      <c r="C34" s="188"/>
      <c r="D34" s="5">
        <v>2</v>
      </c>
      <c r="E34" s="5">
        <v>415.5</v>
      </c>
      <c r="F34" s="5">
        <v>566</v>
      </c>
      <c r="G34" s="10">
        <v>566</v>
      </c>
      <c r="H34" s="10">
        <f t="shared" si="7"/>
        <v>569.23500000000001</v>
      </c>
      <c r="I34" s="7">
        <f t="shared" si="8"/>
        <v>560</v>
      </c>
      <c r="J34" s="6">
        <f t="shared" si="9"/>
        <v>0.34777376654632963</v>
      </c>
      <c r="K34" s="27" t="str">
        <f t="shared" si="3"/>
        <v/>
      </c>
      <c r="L34" s="86" t="str">
        <f t="shared" si="4"/>
        <v>Alarm</v>
      </c>
    </row>
    <row r="35" spans="1:12">
      <c r="A35" s="4" t="s">
        <v>67</v>
      </c>
      <c r="B35" s="188" t="s">
        <v>68</v>
      </c>
      <c r="C35" s="188"/>
      <c r="D35" s="5">
        <v>3</v>
      </c>
      <c r="E35" s="5">
        <v>460</v>
      </c>
      <c r="F35" s="5">
        <v>644</v>
      </c>
      <c r="G35" s="10">
        <v>643</v>
      </c>
      <c r="H35" s="10">
        <f t="shared" si="7"/>
        <v>630.20000000000005</v>
      </c>
      <c r="I35" s="7">
        <f t="shared" si="8"/>
        <v>640</v>
      </c>
      <c r="J35" s="6">
        <f t="shared" si="9"/>
        <v>0.39130434782608692</v>
      </c>
      <c r="K35" s="27" t="str">
        <f t="shared" si="3"/>
        <v/>
      </c>
      <c r="L35" s="86" t="str">
        <f t="shared" si="4"/>
        <v xml:space="preserve"> </v>
      </c>
    </row>
    <row r="36" spans="1:12">
      <c r="A36" s="13" t="s">
        <v>69</v>
      </c>
      <c r="B36" s="188" t="s">
        <v>70</v>
      </c>
      <c r="C36" s="188"/>
      <c r="D36" s="5">
        <v>1</v>
      </c>
      <c r="E36" s="12">
        <v>206.16</v>
      </c>
      <c r="F36" s="12">
        <v>293</v>
      </c>
      <c r="G36" s="10">
        <v>290</v>
      </c>
      <c r="H36" s="10">
        <f t="shared" si="7"/>
        <v>282.43920000000003</v>
      </c>
      <c r="I36" s="7">
        <f t="shared" si="8"/>
        <v>290</v>
      </c>
      <c r="J36" s="6">
        <f t="shared" si="9"/>
        <v>0.40667442762902595</v>
      </c>
      <c r="K36" s="27" t="str">
        <f t="shared" si="3"/>
        <v/>
      </c>
      <c r="L36" s="86" t="str">
        <f t="shared" si="4"/>
        <v xml:space="preserve"> </v>
      </c>
    </row>
    <row r="37" spans="1:12">
      <c r="A37" s="14" t="s">
        <v>72</v>
      </c>
      <c r="B37" s="188" t="s">
        <v>73</v>
      </c>
      <c r="C37" s="188"/>
      <c r="D37" s="15">
        <v>6</v>
      </c>
      <c r="E37" s="15">
        <v>190.51</v>
      </c>
      <c r="F37" s="15">
        <v>296</v>
      </c>
      <c r="G37" s="10">
        <v>296</v>
      </c>
      <c r="H37" s="10">
        <f t="shared" si="7"/>
        <v>260.99869999999999</v>
      </c>
      <c r="I37" s="7">
        <f t="shared" si="8"/>
        <v>290</v>
      </c>
      <c r="J37" s="6">
        <f t="shared" si="9"/>
        <v>0.52222980420975285</v>
      </c>
      <c r="K37" s="27" t="str">
        <f t="shared" si="3"/>
        <v/>
      </c>
      <c r="L37" s="86" t="str">
        <f t="shared" si="4"/>
        <v xml:space="preserve"> </v>
      </c>
    </row>
    <row r="38" spans="1:12">
      <c r="A38" s="14" t="s">
        <v>74</v>
      </c>
      <c r="B38" s="188" t="s">
        <v>75</v>
      </c>
      <c r="C38" s="188"/>
      <c r="D38" s="15">
        <v>5</v>
      </c>
      <c r="E38" s="15">
        <v>195.5</v>
      </c>
      <c r="F38" s="15">
        <v>293</v>
      </c>
      <c r="G38" s="10">
        <v>315</v>
      </c>
      <c r="H38" s="10">
        <f t="shared" si="7"/>
        <v>267.83500000000004</v>
      </c>
      <c r="I38" s="7">
        <f t="shared" si="8"/>
        <v>310</v>
      </c>
      <c r="J38" s="6">
        <f t="shared" si="9"/>
        <v>0.58567774936061379</v>
      </c>
      <c r="K38" s="27" t="str">
        <f t="shared" si="3"/>
        <v/>
      </c>
      <c r="L38" s="86" t="str">
        <f t="shared" si="4"/>
        <v xml:space="preserve"> </v>
      </c>
    </row>
    <row r="39" spans="1:12">
      <c r="A39" s="14" t="s">
        <v>76</v>
      </c>
      <c r="B39" s="188" t="s">
        <v>77</v>
      </c>
      <c r="C39" s="188"/>
      <c r="D39" s="15">
        <v>5</v>
      </c>
      <c r="E39" s="15">
        <v>240.32</v>
      </c>
      <c r="F39" s="15">
        <v>366</v>
      </c>
      <c r="G39" s="10">
        <v>349</v>
      </c>
      <c r="H39" s="10">
        <f t="shared" si="7"/>
        <v>329.23840000000001</v>
      </c>
      <c r="I39" s="7">
        <f t="shared" si="8"/>
        <v>340</v>
      </c>
      <c r="J39" s="6">
        <f t="shared" si="9"/>
        <v>0.4147802929427431</v>
      </c>
      <c r="K39" s="27" t="str">
        <f t="shared" si="3"/>
        <v/>
      </c>
      <c r="L39" s="86" t="str">
        <f t="shared" si="4"/>
        <v xml:space="preserve"> </v>
      </c>
    </row>
    <row r="40" spans="1:12">
      <c r="A40" s="14" t="s">
        <v>78</v>
      </c>
      <c r="B40" s="188" t="s">
        <v>79</v>
      </c>
      <c r="C40" s="188"/>
      <c r="D40" s="15">
        <v>4</v>
      </c>
      <c r="E40" s="15">
        <v>275.48</v>
      </c>
      <c r="F40" s="15">
        <v>400</v>
      </c>
      <c r="G40" s="10">
        <v>395</v>
      </c>
      <c r="H40" s="10">
        <f t="shared" si="7"/>
        <v>377.40760000000006</v>
      </c>
      <c r="I40" s="7">
        <f t="shared" si="8"/>
        <v>390</v>
      </c>
      <c r="J40" s="6">
        <f t="shared" si="9"/>
        <v>0.41571075940177127</v>
      </c>
      <c r="K40" s="27" t="str">
        <f t="shared" si="3"/>
        <v/>
      </c>
      <c r="L40" s="86" t="str">
        <f t="shared" si="4"/>
        <v xml:space="preserve"> </v>
      </c>
    </row>
    <row r="41" spans="1:12">
      <c r="A41" s="16" t="s">
        <v>80</v>
      </c>
      <c r="B41" s="188" t="s">
        <v>8</v>
      </c>
      <c r="C41" s="188"/>
      <c r="D41" s="17">
        <v>1</v>
      </c>
      <c r="E41" s="17">
        <v>849.7</v>
      </c>
      <c r="F41" s="17">
        <v>1000</v>
      </c>
      <c r="G41" s="10">
        <v>1158</v>
      </c>
      <c r="H41" s="10">
        <f t="shared" si="7"/>
        <v>1164.0890000000002</v>
      </c>
      <c r="I41" s="7">
        <f t="shared" si="8"/>
        <v>1160</v>
      </c>
      <c r="J41" s="6">
        <f t="shared" si="9"/>
        <v>0.36518771331058009</v>
      </c>
      <c r="K41" s="27" t="str">
        <f t="shared" si="3"/>
        <v/>
      </c>
      <c r="L41" s="86" t="str">
        <f t="shared" si="4"/>
        <v>Alarm</v>
      </c>
    </row>
    <row r="42" spans="1:12">
      <c r="A42" s="16" t="s">
        <v>81</v>
      </c>
      <c r="B42" s="188" t="s">
        <v>88</v>
      </c>
      <c r="C42" s="188"/>
      <c r="D42" s="17">
        <v>1</v>
      </c>
      <c r="E42" s="17">
        <v>684.48</v>
      </c>
      <c r="F42" s="17">
        <v>992</v>
      </c>
      <c r="G42" s="10">
        <v>943</v>
      </c>
      <c r="H42" s="10">
        <f t="shared" si="7"/>
        <v>937.73760000000004</v>
      </c>
      <c r="I42" s="7">
        <f t="shared" si="8"/>
        <v>940</v>
      </c>
      <c r="J42" s="6">
        <f t="shared" si="9"/>
        <v>0.37330528284244968</v>
      </c>
      <c r="K42" s="27" t="str">
        <f t="shared" si="3"/>
        <v/>
      </c>
      <c r="L42" s="86" t="str">
        <f t="shared" si="4"/>
        <v xml:space="preserve"> </v>
      </c>
    </row>
    <row r="43" spans="1:12">
      <c r="A43" s="16" t="s">
        <v>82</v>
      </c>
      <c r="B43" s="188" t="s">
        <v>89</v>
      </c>
      <c r="C43" s="188"/>
      <c r="D43" s="17">
        <v>1</v>
      </c>
      <c r="E43" s="17">
        <v>1079</v>
      </c>
      <c r="F43" s="17">
        <v>1550</v>
      </c>
      <c r="G43" s="10">
        <v>1269</v>
      </c>
      <c r="H43" s="10">
        <f t="shared" si="7"/>
        <v>1478.23</v>
      </c>
      <c r="I43" s="7">
        <f t="shared" si="8"/>
        <v>1470</v>
      </c>
      <c r="J43" s="6">
        <f t="shared" si="9"/>
        <v>0.3623725671918443</v>
      </c>
      <c r="K43" s="27" t="str">
        <f t="shared" si="3"/>
        <v/>
      </c>
      <c r="L43" s="86" t="str">
        <f t="shared" si="4"/>
        <v>Alarm</v>
      </c>
    </row>
    <row r="44" spans="1:12">
      <c r="A44" s="16" t="s">
        <v>83</v>
      </c>
      <c r="B44" s="188" t="s">
        <v>10</v>
      </c>
      <c r="C44" s="188"/>
      <c r="D44" s="17">
        <v>1</v>
      </c>
      <c r="E44" s="17">
        <v>858</v>
      </c>
      <c r="F44" s="17">
        <v>1201</v>
      </c>
      <c r="G44" s="10">
        <v>1009</v>
      </c>
      <c r="H44" s="10">
        <f t="shared" si="7"/>
        <v>1175.46</v>
      </c>
      <c r="I44" s="7">
        <f t="shared" si="8"/>
        <v>1170</v>
      </c>
      <c r="J44" s="6">
        <f t="shared" si="9"/>
        <v>0.36363636363636354</v>
      </c>
      <c r="K44" s="27" t="str">
        <f t="shared" si="3"/>
        <v/>
      </c>
      <c r="L44" s="86" t="str">
        <f t="shared" si="4"/>
        <v>Alarm</v>
      </c>
    </row>
    <row r="45" spans="1:12">
      <c r="A45" s="16" t="s">
        <v>84</v>
      </c>
      <c r="B45" s="188" t="s">
        <v>6</v>
      </c>
      <c r="C45" s="188"/>
      <c r="D45" s="17">
        <v>1</v>
      </c>
      <c r="E45" s="17">
        <v>800.95</v>
      </c>
      <c r="F45" s="11">
        <v>1328</v>
      </c>
      <c r="G45" s="24">
        <v>1180</v>
      </c>
      <c r="H45" s="10">
        <f t="shared" si="7"/>
        <v>1097.3015000000003</v>
      </c>
      <c r="I45" s="7">
        <f t="shared" si="8"/>
        <v>1180</v>
      </c>
      <c r="J45" s="6">
        <f t="shared" si="9"/>
        <v>0.47325051501342141</v>
      </c>
      <c r="K45" s="27" t="str">
        <f t="shared" si="3"/>
        <v/>
      </c>
      <c r="L45" s="86" t="str">
        <f t="shared" si="4"/>
        <v xml:space="preserve"> </v>
      </c>
    </row>
    <row r="46" spans="1:12">
      <c r="A46" s="16" t="s">
        <v>85</v>
      </c>
      <c r="B46" s="188" t="s">
        <v>90</v>
      </c>
      <c r="C46" s="188"/>
      <c r="D46" s="17">
        <v>0</v>
      </c>
      <c r="E46" s="17">
        <v>751</v>
      </c>
      <c r="F46" s="11">
        <v>1051</v>
      </c>
      <c r="G46" s="25">
        <v>1051</v>
      </c>
      <c r="H46" s="10">
        <f t="shared" si="7"/>
        <v>1028.8700000000001</v>
      </c>
      <c r="I46" s="7">
        <f t="shared" si="8"/>
        <v>1050</v>
      </c>
      <c r="J46" s="6">
        <f t="shared" si="9"/>
        <v>0.39813581890812255</v>
      </c>
      <c r="K46" s="27" t="str">
        <f t="shared" si="3"/>
        <v/>
      </c>
      <c r="L46" s="86" t="str">
        <f t="shared" si="4"/>
        <v xml:space="preserve"> </v>
      </c>
    </row>
    <row r="47" spans="1:12">
      <c r="A47" s="16" t="s">
        <v>86</v>
      </c>
      <c r="B47" s="188" t="s">
        <v>91</v>
      </c>
      <c r="C47" s="188"/>
      <c r="D47" s="17">
        <v>0</v>
      </c>
      <c r="E47" s="17">
        <v>670</v>
      </c>
      <c r="F47" s="11">
        <v>1005</v>
      </c>
      <c r="G47" s="25">
        <v>1005</v>
      </c>
      <c r="H47" s="10">
        <f t="shared" si="7"/>
        <v>917.90000000000009</v>
      </c>
      <c r="I47" s="7">
        <f t="shared" si="8"/>
        <v>1000</v>
      </c>
      <c r="J47" s="6">
        <f t="shared" si="9"/>
        <v>0.49253731343283591</v>
      </c>
      <c r="K47" s="27" t="str">
        <f t="shared" si="3"/>
        <v/>
      </c>
      <c r="L47" s="86" t="str">
        <f t="shared" si="4"/>
        <v xml:space="preserve"> </v>
      </c>
    </row>
    <row r="48" spans="1:12" ht="25.5">
      <c r="A48" s="16" t="s">
        <v>87</v>
      </c>
      <c r="B48" s="188" t="s">
        <v>92</v>
      </c>
      <c r="C48" s="188"/>
      <c r="D48" s="17">
        <v>0</v>
      </c>
      <c r="E48" s="17">
        <v>836</v>
      </c>
      <c r="F48" s="11">
        <v>1170</v>
      </c>
      <c r="G48" s="25">
        <v>1170</v>
      </c>
      <c r="H48" s="10">
        <f t="shared" si="7"/>
        <v>1145.3200000000002</v>
      </c>
      <c r="I48" s="7">
        <f t="shared" si="8"/>
        <v>1170</v>
      </c>
      <c r="J48" s="6">
        <f t="shared" si="9"/>
        <v>0.3995215311004785</v>
      </c>
      <c r="K48" s="27" t="str">
        <f t="shared" si="3"/>
        <v/>
      </c>
      <c r="L48" s="86" t="str">
        <f t="shared" si="4"/>
        <v xml:space="preserve"> </v>
      </c>
    </row>
    <row r="49" spans="1:12">
      <c r="A49" s="18" t="s">
        <v>93</v>
      </c>
      <c r="B49" s="195" t="s">
        <v>96</v>
      </c>
      <c r="C49" s="195"/>
      <c r="D49" s="19">
        <v>0</v>
      </c>
      <c r="E49" s="19">
        <v>315</v>
      </c>
      <c r="F49" s="19">
        <v>480</v>
      </c>
      <c r="G49" s="23">
        <v>480</v>
      </c>
      <c r="H49" s="10">
        <f t="shared" si="7"/>
        <v>431.55</v>
      </c>
      <c r="I49" s="7">
        <f t="shared" si="8"/>
        <v>480</v>
      </c>
      <c r="J49" s="6">
        <f t="shared" si="9"/>
        <v>0.52380952380952372</v>
      </c>
      <c r="K49" s="27" t="str">
        <f t="shared" si="3"/>
        <v/>
      </c>
      <c r="L49" s="86" t="str">
        <f t="shared" si="4"/>
        <v xml:space="preserve"> </v>
      </c>
    </row>
    <row r="50" spans="1:12">
      <c r="A50" s="18" t="s">
        <v>94</v>
      </c>
      <c r="B50" s="195" t="s">
        <v>97</v>
      </c>
      <c r="C50" s="195"/>
      <c r="D50" s="19">
        <v>1</v>
      </c>
      <c r="E50" s="19">
        <v>410</v>
      </c>
      <c r="F50" s="19">
        <v>574</v>
      </c>
      <c r="G50" s="23">
        <v>574</v>
      </c>
      <c r="H50" s="10">
        <f t="shared" si="7"/>
        <v>561.70000000000005</v>
      </c>
      <c r="I50" s="7">
        <f t="shared" si="8"/>
        <v>570</v>
      </c>
      <c r="J50" s="6">
        <f t="shared" si="9"/>
        <v>0.39024390243902429</v>
      </c>
      <c r="K50" s="27" t="str">
        <f t="shared" si="3"/>
        <v/>
      </c>
      <c r="L50" s="86" t="str">
        <f t="shared" si="4"/>
        <v xml:space="preserve"> </v>
      </c>
    </row>
    <row r="51" spans="1:12">
      <c r="A51" s="18" t="s">
        <v>95</v>
      </c>
      <c r="B51" s="195" t="s">
        <v>98</v>
      </c>
      <c r="C51" s="195"/>
      <c r="D51" s="19">
        <v>1</v>
      </c>
      <c r="E51" s="19">
        <v>418</v>
      </c>
      <c r="F51" s="19">
        <v>585</v>
      </c>
      <c r="G51" s="23">
        <v>600</v>
      </c>
      <c r="H51" s="10">
        <f t="shared" si="7"/>
        <v>572.66000000000008</v>
      </c>
      <c r="I51" s="7">
        <f t="shared" si="8"/>
        <v>600</v>
      </c>
      <c r="J51" s="6">
        <f t="shared" si="9"/>
        <v>0.43540669856459324</v>
      </c>
      <c r="K51" s="27" t="str">
        <f t="shared" si="3"/>
        <v/>
      </c>
      <c r="L51" s="86" t="str">
        <f t="shared" si="4"/>
        <v xml:space="preserve"> </v>
      </c>
    </row>
    <row r="52" spans="1:12">
      <c r="A52" s="21" t="s">
        <v>101</v>
      </c>
      <c r="B52" s="189" t="s">
        <v>102</v>
      </c>
      <c r="C52" s="190"/>
      <c r="D52" s="22">
        <v>0</v>
      </c>
      <c r="E52" s="22">
        <v>153.02000000000001</v>
      </c>
      <c r="F52" s="22">
        <v>244</v>
      </c>
      <c r="G52" s="23">
        <v>244</v>
      </c>
      <c r="H52" s="10">
        <f t="shared" ref="H52:H89" si="10">E52*1.37</f>
        <v>209.63740000000004</v>
      </c>
      <c r="I52" s="7">
        <f t="shared" ref="I52:I89" si="11">ROUNDDOWN(MAX(G52,H52),-1)</f>
        <v>240</v>
      </c>
      <c r="J52" s="6">
        <f t="shared" ref="J52:J89" si="12">I52/E52-1</f>
        <v>0.56842242844072666</v>
      </c>
      <c r="K52" s="27" t="str">
        <f t="shared" si="3"/>
        <v/>
      </c>
      <c r="L52" s="86" t="str">
        <f t="shared" si="4"/>
        <v xml:space="preserve"> </v>
      </c>
    </row>
    <row r="53" spans="1:12" ht="15.75" customHeight="1">
      <c r="A53" s="13" t="s">
        <v>99</v>
      </c>
      <c r="B53" s="193" t="s">
        <v>100</v>
      </c>
      <c r="C53" s="194"/>
      <c r="D53" s="12">
        <v>0</v>
      </c>
      <c r="E53" s="12">
        <v>170.41</v>
      </c>
      <c r="F53" s="12">
        <v>290</v>
      </c>
      <c r="G53" s="23">
        <v>250</v>
      </c>
      <c r="H53" s="10">
        <f t="shared" si="10"/>
        <v>233.46170000000001</v>
      </c>
      <c r="I53" s="7">
        <f t="shared" si="11"/>
        <v>250</v>
      </c>
      <c r="J53" s="6">
        <f t="shared" si="12"/>
        <v>0.46705005574790204</v>
      </c>
      <c r="K53" s="27" t="str">
        <f t="shared" si="3"/>
        <v/>
      </c>
      <c r="L53" s="86" t="str">
        <f t="shared" si="4"/>
        <v xml:space="preserve"> </v>
      </c>
    </row>
    <row r="54" spans="1:12" ht="15.75" customHeight="1">
      <c r="A54" s="21" t="s">
        <v>103</v>
      </c>
      <c r="B54" s="189" t="s">
        <v>106</v>
      </c>
      <c r="C54" s="190"/>
      <c r="D54" s="22">
        <v>6</v>
      </c>
      <c r="E54" s="22">
        <v>249.33</v>
      </c>
      <c r="F54" s="22">
        <v>386</v>
      </c>
      <c r="G54" s="23">
        <v>386</v>
      </c>
      <c r="H54" s="10">
        <f t="shared" si="10"/>
        <v>341.58210000000003</v>
      </c>
      <c r="I54" s="7">
        <f t="shared" si="11"/>
        <v>380</v>
      </c>
      <c r="J54" s="6">
        <f t="shared" si="12"/>
        <v>0.52408454658484738</v>
      </c>
      <c r="K54" s="27" t="str">
        <f t="shared" si="3"/>
        <v/>
      </c>
      <c r="L54" s="86" t="str">
        <f t="shared" si="4"/>
        <v xml:space="preserve"> </v>
      </c>
    </row>
    <row r="55" spans="1:12" ht="15.75" customHeight="1">
      <c r="A55" s="21" t="s">
        <v>104</v>
      </c>
      <c r="B55" s="189" t="s">
        <v>107</v>
      </c>
      <c r="C55" s="190"/>
      <c r="D55" s="22">
        <v>4</v>
      </c>
      <c r="E55" s="22">
        <v>339.33</v>
      </c>
      <c r="F55" s="22">
        <v>492</v>
      </c>
      <c r="G55" s="23">
        <v>452</v>
      </c>
      <c r="H55" s="10">
        <f t="shared" si="10"/>
        <v>464.88210000000004</v>
      </c>
      <c r="I55" s="7">
        <f t="shared" si="11"/>
        <v>460</v>
      </c>
      <c r="J55" s="6">
        <f t="shared" si="12"/>
        <v>0.35561253057495668</v>
      </c>
      <c r="K55" s="27" t="str">
        <f t="shared" si="3"/>
        <v/>
      </c>
      <c r="L55" s="86" t="str">
        <f t="shared" si="4"/>
        <v>Alarm</v>
      </c>
    </row>
    <row r="56" spans="1:12" ht="15.75" customHeight="1">
      <c r="A56" s="21" t="s">
        <v>105</v>
      </c>
      <c r="B56" s="189" t="s">
        <v>108</v>
      </c>
      <c r="C56" s="190"/>
      <c r="D56" s="22">
        <v>3</v>
      </c>
      <c r="E56" s="22">
        <v>463.33</v>
      </c>
      <c r="F56" s="22">
        <v>672</v>
      </c>
      <c r="G56" s="23">
        <v>617</v>
      </c>
      <c r="H56" s="10">
        <f t="shared" si="10"/>
        <v>634.76210000000003</v>
      </c>
      <c r="I56" s="7">
        <f t="shared" si="11"/>
        <v>630</v>
      </c>
      <c r="J56" s="6">
        <f t="shared" si="12"/>
        <v>0.35972201238857848</v>
      </c>
      <c r="K56" s="27" t="str">
        <f t="shared" si="3"/>
        <v/>
      </c>
      <c r="L56" s="86" t="str">
        <f t="shared" si="4"/>
        <v>Alarm</v>
      </c>
    </row>
    <row r="57" spans="1:12" ht="15.75" customHeight="1">
      <c r="A57" s="21" t="s">
        <v>109</v>
      </c>
      <c r="B57" s="189" t="s">
        <v>110</v>
      </c>
      <c r="C57" s="190"/>
      <c r="D57" s="22">
        <v>3</v>
      </c>
      <c r="E57" s="22">
        <v>285</v>
      </c>
      <c r="F57" s="22">
        <v>428</v>
      </c>
      <c r="G57" s="23">
        <v>382</v>
      </c>
      <c r="H57" s="10">
        <f t="shared" si="10"/>
        <v>390.45000000000005</v>
      </c>
      <c r="I57" s="7">
        <f t="shared" si="11"/>
        <v>390</v>
      </c>
      <c r="J57" s="6">
        <f t="shared" si="12"/>
        <v>0.36842105263157898</v>
      </c>
      <c r="K57" s="27" t="str">
        <f t="shared" si="3"/>
        <v/>
      </c>
      <c r="L57" s="86" t="str">
        <f t="shared" si="4"/>
        <v>Alarm</v>
      </c>
    </row>
    <row r="58" spans="1:12" ht="15.75" customHeight="1">
      <c r="A58" s="21" t="s">
        <v>111</v>
      </c>
      <c r="B58" s="189" t="s">
        <v>112</v>
      </c>
      <c r="C58" s="190"/>
      <c r="D58" s="22">
        <v>2</v>
      </c>
      <c r="E58" s="22">
        <v>321.33</v>
      </c>
      <c r="F58" s="22">
        <v>466</v>
      </c>
      <c r="G58" s="23">
        <v>469</v>
      </c>
      <c r="H58" s="10">
        <f t="shared" si="10"/>
        <v>440.22210000000001</v>
      </c>
      <c r="I58" s="7">
        <f t="shared" si="11"/>
        <v>460</v>
      </c>
      <c r="J58" s="6">
        <f t="shared" si="12"/>
        <v>0.43155011981452107</v>
      </c>
      <c r="K58" s="27" t="str">
        <f t="shared" si="3"/>
        <v/>
      </c>
      <c r="L58" s="86" t="str">
        <f t="shared" si="4"/>
        <v xml:space="preserve"> </v>
      </c>
    </row>
    <row r="59" spans="1:12" ht="15.75" customHeight="1">
      <c r="A59" s="21" t="s">
        <v>113</v>
      </c>
      <c r="B59" s="189" t="s">
        <v>114</v>
      </c>
      <c r="C59" s="190"/>
      <c r="D59" s="22">
        <v>2</v>
      </c>
      <c r="E59" s="22">
        <v>227.66</v>
      </c>
      <c r="F59" s="22">
        <v>340</v>
      </c>
      <c r="G59" s="23">
        <v>340</v>
      </c>
      <c r="H59" s="10">
        <f t="shared" si="10"/>
        <v>311.89420000000001</v>
      </c>
      <c r="I59" s="7">
        <f t="shared" si="11"/>
        <v>340</v>
      </c>
      <c r="J59" s="6">
        <f t="shared" si="12"/>
        <v>0.49345515242027593</v>
      </c>
      <c r="K59" s="27" t="str">
        <f t="shared" si="3"/>
        <v/>
      </c>
      <c r="L59" s="86" t="str">
        <f t="shared" si="4"/>
        <v xml:space="preserve"> </v>
      </c>
    </row>
    <row r="60" spans="1:12" ht="15.75" customHeight="1">
      <c r="A60" s="21" t="s">
        <v>115</v>
      </c>
      <c r="B60" s="189" t="s">
        <v>116</v>
      </c>
      <c r="C60" s="190"/>
      <c r="D60" s="22">
        <v>3</v>
      </c>
      <c r="E60" s="22">
        <v>237.33</v>
      </c>
      <c r="F60" s="22">
        <v>357</v>
      </c>
      <c r="G60" s="23">
        <v>357</v>
      </c>
      <c r="H60" s="10">
        <f t="shared" si="10"/>
        <v>325.14210000000003</v>
      </c>
      <c r="I60" s="7">
        <f t="shared" si="11"/>
        <v>350</v>
      </c>
      <c r="J60" s="6">
        <f t="shared" si="12"/>
        <v>0.47473981376142915</v>
      </c>
      <c r="K60" s="27" t="str">
        <f t="shared" si="3"/>
        <v/>
      </c>
      <c r="L60" s="86" t="str">
        <f t="shared" si="4"/>
        <v xml:space="preserve"> </v>
      </c>
    </row>
    <row r="61" spans="1:12" ht="15.75" customHeight="1">
      <c r="A61" s="21" t="s">
        <v>117</v>
      </c>
      <c r="B61" s="189" t="s">
        <v>70</v>
      </c>
      <c r="C61" s="190"/>
      <c r="D61" s="22">
        <v>5</v>
      </c>
      <c r="E61" s="22">
        <v>206.16</v>
      </c>
      <c r="F61" s="22">
        <v>326</v>
      </c>
      <c r="G61" s="26">
        <v>290</v>
      </c>
      <c r="H61" s="10">
        <f t="shared" si="10"/>
        <v>282.43920000000003</v>
      </c>
      <c r="I61" s="7">
        <f t="shared" si="11"/>
        <v>290</v>
      </c>
      <c r="J61" s="6">
        <f t="shared" si="12"/>
        <v>0.40667442762902595</v>
      </c>
      <c r="K61" s="27" t="str">
        <f t="shared" si="3"/>
        <v/>
      </c>
      <c r="L61" s="86" t="str">
        <f t="shared" si="4"/>
        <v xml:space="preserve"> </v>
      </c>
    </row>
    <row r="62" spans="1:12" ht="15.75" customHeight="1">
      <c r="A62" s="21" t="s">
        <v>118</v>
      </c>
      <c r="B62" s="189" t="s">
        <v>119</v>
      </c>
      <c r="C62" s="190"/>
      <c r="D62" s="22">
        <v>5</v>
      </c>
      <c r="E62" s="22">
        <v>244.33</v>
      </c>
      <c r="F62" s="22">
        <v>366</v>
      </c>
      <c r="G62" s="26">
        <v>325</v>
      </c>
      <c r="H62" s="10">
        <f t="shared" si="10"/>
        <v>334.73210000000006</v>
      </c>
      <c r="I62" s="7">
        <f t="shared" si="11"/>
        <v>330</v>
      </c>
      <c r="J62" s="6">
        <f t="shared" si="12"/>
        <v>0.35063234150534117</v>
      </c>
      <c r="K62" s="27" t="str">
        <f t="shared" si="3"/>
        <v/>
      </c>
      <c r="L62" s="86" t="str">
        <f t="shared" si="4"/>
        <v>Alarm</v>
      </c>
    </row>
    <row r="63" spans="1:12" ht="15.75" customHeight="1">
      <c r="A63" s="13" t="s">
        <v>120</v>
      </c>
      <c r="B63" s="191">
        <v>2960540034744</v>
      </c>
      <c r="C63" s="192"/>
      <c r="D63" s="12">
        <v>1</v>
      </c>
      <c r="E63" s="12">
        <v>263</v>
      </c>
      <c r="F63" s="12">
        <v>395</v>
      </c>
      <c r="G63" s="20">
        <v>349</v>
      </c>
      <c r="H63" s="10">
        <f t="shared" si="10"/>
        <v>360.31</v>
      </c>
      <c r="I63" s="7">
        <f t="shared" si="11"/>
        <v>360</v>
      </c>
      <c r="J63" s="6">
        <f t="shared" si="12"/>
        <v>0.36882129277566533</v>
      </c>
      <c r="K63" s="27" t="str">
        <f t="shared" si="3"/>
        <v/>
      </c>
      <c r="L63" s="86" t="str">
        <f t="shared" si="4"/>
        <v>Alarm</v>
      </c>
    </row>
    <row r="64" spans="1:12" ht="15.75" customHeight="1">
      <c r="A64" s="32" t="s">
        <v>122</v>
      </c>
      <c r="B64" s="182" t="s">
        <v>123</v>
      </c>
      <c r="C64" s="182"/>
      <c r="D64" s="33">
        <v>1</v>
      </c>
      <c r="E64" s="34">
        <v>307.5</v>
      </c>
      <c r="F64" s="35">
        <v>460</v>
      </c>
      <c r="G64" s="60">
        <v>320</v>
      </c>
      <c r="H64" s="10">
        <f t="shared" si="10"/>
        <v>421.27500000000003</v>
      </c>
      <c r="I64" s="7">
        <f t="shared" si="11"/>
        <v>420</v>
      </c>
      <c r="J64" s="6">
        <f t="shared" si="12"/>
        <v>0.36585365853658547</v>
      </c>
      <c r="K64" s="27" t="str">
        <f t="shared" si="3"/>
        <v/>
      </c>
      <c r="L64" s="86" t="str">
        <f t="shared" si="4"/>
        <v>Alarm</v>
      </c>
    </row>
    <row r="65" spans="1:12" ht="15.75" customHeight="1">
      <c r="A65" s="36" t="s">
        <v>124</v>
      </c>
      <c r="B65" s="182" t="s">
        <v>128</v>
      </c>
      <c r="C65" s="182"/>
      <c r="D65" s="37">
        <v>31</v>
      </c>
      <c r="E65" s="38">
        <v>50.38</v>
      </c>
      <c r="F65" s="39">
        <v>86</v>
      </c>
      <c r="G65" s="60">
        <v>89</v>
      </c>
      <c r="H65" s="10">
        <f t="shared" si="10"/>
        <v>69.020600000000016</v>
      </c>
      <c r="I65" s="7">
        <f t="shared" si="11"/>
        <v>80</v>
      </c>
      <c r="J65" s="6">
        <f t="shared" si="12"/>
        <v>0.58793171893608576</v>
      </c>
      <c r="K65" s="27" t="str">
        <f t="shared" si="3"/>
        <v/>
      </c>
      <c r="L65" s="86" t="str">
        <f t="shared" si="4"/>
        <v xml:space="preserve"> </v>
      </c>
    </row>
    <row r="66" spans="1:12" ht="15.75" customHeight="1">
      <c r="A66" s="36" t="s">
        <v>125</v>
      </c>
      <c r="B66" s="182" t="s">
        <v>129</v>
      </c>
      <c r="C66" s="182"/>
      <c r="D66" s="37">
        <v>22</v>
      </c>
      <c r="E66" s="38">
        <v>95</v>
      </c>
      <c r="F66" s="39">
        <v>162</v>
      </c>
      <c r="G66" s="60">
        <v>146</v>
      </c>
      <c r="H66" s="10">
        <f t="shared" si="10"/>
        <v>130.15</v>
      </c>
      <c r="I66" s="7">
        <f t="shared" si="11"/>
        <v>140</v>
      </c>
      <c r="J66" s="6">
        <f t="shared" si="12"/>
        <v>0.47368421052631571</v>
      </c>
      <c r="K66" s="27" t="str">
        <f t="shared" si="3"/>
        <v/>
      </c>
      <c r="L66" s="86" t="str">
        <f t="shared" si="4"/>
        <v xml:space="preserve"> </v>
      </c>
    </row>
    <row r="67" spans="1:12" ht="15.75" customHeight="1">
      <c r="A67" s="36" t="s">
        <v>126</v>
      </c>
      <c r="B67" s="182" t="s">
        <v>130</v>
      </c>
      <c r="C67" s="182"/>
      <c r="D67" s="37">
        <v>35</v>
      </c>
      <c r="E67" s="38">
        <v>57.7</v>
      </c>
      <c r="F67" s="39">
        <v>96</v>
      </c>
      <c r="G67" s="60">
        <v>94</v>
      </c>
      <c r="H67" s="10">
        <f t="shared" si="10"/>
        <v>79.049000000000007</v>
      </c>
      <c r="I67" s="7">
        <f t="shared" si="11"/>
        <v>90</v>
      </c>
      <c r="J67" s="6">
        <f t="shared" si="12"/>
        <v>0.55979202772963599</v>
      </c>
      <c r="K67" s="27" t="str">
        <f t="shared" ref="K67:K89" si="13">IF(J67&lt;34%,"Alarm", "")</f>
        <v/>
      </c>
      <c r="L67" s="86" t="str">
        <f t="shared" si="4"/>
        <v xml:space="preserve"> </v>
      </c>
    </row>
    <row r="68" spans="1:12" ht="15.75" customHeight="1">
      <c r="A68" s="36" t="s">
        <v>127</v>
      </c>
      <c r="B68" s="182" t="s">
        <v>131</v>
      </c>
      <c r="C68" s="182"/>
      <c r="D68" s="37">
        <v>30</v>
      </c>
      <c r="E68" s="38">
        <v>105</v>
      </c>
      <c r="F68" s="39">
        <v>179</v>
      </c>
      <c r="G68" s="60">
        <v>167</v>
      </c>
      <c r="H68" s="10">
        <f t="shared" si="10"/>
        <v>143.85000000000002</v>
      </c>
      <c r="I68" s="7">
        <f t="shared" si="11"/>
        <v>160</v>
      </c>
      <c r="J68" s="6">
        <f t="shared" si="12"/>
        <v>0.52380952380952372</v>
      </c>
      <c r="K68" s="27" t="str">
        <f t="shared" si="13"/>
        <v/>
      </c>
      <c r="L68" s="86" t="str">
        <f t="shared" ref="L68:L118" si="14">IF(H68&gt;G68,"Alarm"," ")</f>
        <v xml:space="preserve"> </v>
      </c>
    </row>
    <row r="69" spans="1:12" ht="15.75" customHeight="1">
      <c r="A69" s="40" t="s">
        <v>132</v>
      </c>
      <c r="B69" s="182" t="s">
        <v>135</v>
      </c>
      <c r="C69" s="182"/>
      <c r="D69" s="41">
        <v>2</v>
      </c>
      <c r="E69" s="42">
        <v>129.97</v>
      </c>
      <c r="F69" s="43">
        <v>193</v>
      </c>
      <c r="G69" s="60">
        <v>182</v>
      </c>
      <c r="H69" s="10">
        <f t="shared" si="10"/>
        <v>178.05890000000002</v>
      </c>
      <c r="I69" s="7">
        <f t="shared" si="11"/>
        <v>180</v>
      </c>
      <c r="J69" s="6">
        <f t="shared" si="12"/>
        <v>0.38493498499653778</v>
      </c>
      <c r="K69" s="27" t="str">
        <f t="shared" si="13"/>
        <v/>
      </c>
      <c r="L69" s="86" t="str">
        <f t="shared" si="14"/>
        <v xml:space="preserve"> </v>
      </c>
    </row>
    <row r="70" spans="1:12" ht="15.75" customHeight="1">
      <c r="A70" s="40" t="s">
        <v>133</v>
      </c>
      <c r="B70" s="182" t="s">
        <v>136</v>
      </c>
      <c r="C70" s="182"/>
      <c r="D70" s="41">
        <v>3</v>
      </c>
      <c r="E70" s="42">
        <v>158.46</v>
      </c>
      <c r="F70" s="43">
        <v>228</v>
      </c>
      <c r="G70" s="60">
        <v>230</v>
      </c>
      <c r="H70" s="10">
        <f t="shared" si="10"/>
        <v>217.09020000000004</v>
      </c>
      <c r="I70" s="7">
        <f t="shared" si="11"/>
        <v>230</v>
      </c>
      <c r="J70" s="6">
        <f t="shared" si="12"/>
        <v>0.45147040262526805</v>
      </c>
      <c r="K70" s="27" t="str">
        <f t="shared" si="13"/>
        <v/>
      </c>
      <c r="L70" s="86" t="str">
        <f t="shared" si="14"/>
        <v xml:space="preserve"> </v>
      </c>
    </row>
    <row r="71" spans="1:12" ht="15.75" customHeight="1">
      <c r="A71" s="40" t="s">
        <v>134</v>
      </c>
      <c r="B71" s="182" t="s">
        <v>137</v>
      </c>
      <c r="C71" s="182"/>
      <c r="D71" s="41">
        <v>2</v>
      </c>
      <c r="E71" s="42">
        <v>187</v>
      </c>
      <c r="F71" s="43">
        <v>280</v>
      </c>
      <c r="G71" s="60">
        <v>265</v>
      </c>
      <c r="H71" s="10">
        <f t="shared" si="10"/>
        <v>256.19</v>
      </c>
      <c r="I71" s="7">
        <f t="shared" si="11"/>
        <v>260</v>
      </c>
      <c r="J71" s="6">
        <f t="shared" si="12"/>
        <v>0.39037433155080214</v>
      </c>
      <c r="K71" s="27" t="str">
        <f t="shared" si="13"/>
        <v/>
      </c>
      <c r="L71" s="86" t="str">
        <f t="shared" si="14"/>
        <v xml:space="preserve"> </v>
      </c>
    </row>
    <row r="72" spans="1:12" ht="15.75" customHeight="1">
      <c r="A72" s="28" t="s">
        <v>121</v>
      </c>
      <c r="B72" s="199">
        <v>4820254821055</v>
      </c>
      <c r="C72" s="200"/>
      <c r="D72" s="31">
        <v>1</v>
      </c>
      <c r="E72" s="30">
        <v>205.59</v>
      </c>
      <c r="F72" s="29">
        <v>317</v>
      </c>
      <c r="G72" s="60">
        <v>320</v>
      </c>
      <c r="H72" s="10">
        <f t="shared" si="10"/>
        <v>281.65830000000005</v>
      </c>
      <c r="I72" s="7">
        <f t="shared" si="11"/>
        <v>320</v>
      </c>
      <c r="J72" s="6">
        <f t="shared" si="12"/>
        <v>0.5564959385184105</v>
      </c>
      <c r="K72" s="27" t="str">
        <f t="shared" si="13"/>
        <v/>
      </c>
      <c r="L72" s="86" t="str">
        <f t="shared" si="14"/>
        <v xml:space="preserve"> </v>
      </c>
    </row>
    <row r="73" spans="1:12" ht="15.75" customHeight="1">
      <c r="A73" s="44" t="s">
        <v>138</v>
      </c>
      <c r="B73" s="181">
        <v>3838989720698</v>
      </c>
      <c r="C73" s="181"/>
      <c r="D73" s="45">
        <v>1</v>
      </c>
      <c r="E73" s="46">
        <v>115.33</v>
      </c>
      <c r="F73" s="47">
        <v>200</v>
      </c>
      <c r="G73" s="23">
        <v>180</v>
      </c>
      <c r="H73" s="10">
        <f t="shared" si="10"/>
        <v>158.00210000000001</v>
      </c>
      <c r="I73" s="7">
        <f t="shared" si="11"/>
        <v>180</v>
      </c>
      <c r="J73" s="6">
        <f t="shared" si="12"/>
        <v>0.56073874967484616</v>
      </c>
      <c r="K73" s="27" t="str">
        <f t="shared" si="13"/>
        <v/>
      </c>
      <c r="L73" s="86" t="str">
        <f t="shared" si="14"/>
        <v xml:space="preserve"> </v>
      </c>
    </row>
    <row r="74" spans="1:12" ht="15.75" customHeight="1">
      <c r="A74" s="44" t="s">
        <v>139</v>
      </c>
      <c r="B74" s="181">
        <v>3838989720728</v>
      </c>
      <c r="C74" s="181"/>
      <c r="D74" s="45">
        <v>6</v>
      </c>
      <c r="E74" s="46">
        <v>123.36</v>
      </c>
      <c r="F74" s="47">
        <v>210</v>
      </c>
      <c r="G74" s="23">
        <v>170</v>
      </c>
      <c r="H74" s="10">
        <f t="shared" si="10"/>
        <v>169.00320000000002</v>
      </c>
      <c r="I74" s="7">
        <f t="shared" si="11"/>
        <v>170</v>
      </c>
      <c r="J74" s="6">
        <f t="shared" si="12"/>
        <v>0.37808041504539558</v>
      </c>
      <c r="K74" s="27" t="str">
        <f t="shared" si="13"/>
        <v/>
      </c>
      <c r="L74" s="86" t="str">
        <f t="shared" si="14"/>
        <v xml:space="preserve"> </v>
      </c>
    </row>
    <row r="75" spans="1:12">
      <c r="A75" s="44" t="s">
        <v>140</v>
      </c>
      <c r="B75" s="181">
        <v>3838989720735</v>
      </c>
      <c r="C75" s="181"/>
      <c r="D75" s="45">
        <v>1</v>
      </c>
      <c r="E75" s="46">
        <v>118.81</v>
      </c>
      <c r="F75" s="47">
        <v>204</v>
      </c>
      <c r="G75" s="23">
        <v>170</v>
      </c>
      <c r="H75" s="10">
        <f t="shared" si="10"/>
        <v>162.76970000000003</v>
      </c>
      <c r="I75" s="7">
        <f t="shared" si="11"/>
        <v>170</v>
      </c>
      <c r="J75" s="6">
        <f t="shared" si="12"/>
        <v>0.43085598855315199</v>
      </c>
      <c r="K75" s="27" t="str">
        <f t="shared" si="13"/>
        <v/>
      </c>
      <c r="L75" s="86" t="str">
        <f t="shared" si="14"/>
        <v xml:space="preserve"> </v>
      </c>
    </row>
    <row r="76" spans="1:12">
      <c r="A76" s="44" t="s">
        <v>141</v>
      </c>
      <c r="B76" s="181">
        <v>3838989720711</v>
      </c>
      <c r="C76" s="181"/>
      <c r="D76" s="45">
        <v>0</v>
      </c>
      <c r="E76" s="46">
        <v>143.31</v>
      </c>
      <c r="F76" s="47">
        <v>244</v>
      </c>
      <c r="G76" s="23">
        <v>203</v>
      </c>
      <c r="H76" s="10">
        <f t="shared" si="10"/>
        <v>196.33470000000003</v>
      </c>
      <c r="I76" s="7">
        <f t="shared" si="11"/>
        <v>200</v>
      </c>
      <c r="J76" s="6">
        <f t="shared" si="12"/>
        <v>0.39557602400390768</v>
      </c>
      <c r="K76" s="27" t="str">
        <f t="shared" si="13"/>
        <v/>
      </c>
      <c r="L76" s="86" t="str">
        <f t="shared" si="14"/>
        <v xml:space="preserve"> </v>
      </c>
    </row>
    <row r="77" spans="1:12">
      <c r="A77" s="44" t="s">
        <v>142</v>
      </c>
      <c r="B77" s="181">
        <v>3838989720759</v>
      </c>
      <c r="C77" s="181"/>
      <c r="D77" s="45">
        <v>3</v>
      </c>
      <c r="E77" s="46">
        <v>161.54</v>
      </c>
      <c r="F77" s="47">
        <v>269</v>
      </c>
      <c r="G77" s="23">
        <v>225</v>
      </c>
      <c r="H77" s="10">
        <f t="shared" si="10"/>
        <v>221.3098</v>
      </c>
      <c r="I77" s="7">
        <f t="shared" si="11"/>
        <v>220</v>
      </c>
      <c r="J77" s="6">
        <f t="shared" si="12"/>
        <v>0.36189179150674766</v>
      </c>
      <c r="K77" s="27" t="str">
        <f t="shared" si="13"/>
        <v/>
      </c>
      <c r="L77" s="86" t="str">
        <f t="shared" si="14"/>
        <v xml:space="preserve"> </v>
      </c>
    </row>
    <row r="78" spans="1:12">
      <c r="A78" s="44" t="s">
        <v>143</v>
      </c>
      <c r="B78" s="181">
        <v>3838989720742</v>
      </c>
      <c r="C78" s="181"/>
      <c r="D78" s="45">
        <v>5</v>
      </c>
      <c r="E78" s="46">
        <v>110.57</v>
      </c>
      <c r="F78" s="47">
        <v>188</v>
      </c>
      <c r="G78" s="23">
        <v>160</v>
      </c>
      <c r="H78" s="10">
        <f t="shared" si="10"/>
        <v>151.48089999999999</v>
      </c>
      <c r="I78" s="7">
        <f t="shared" si="11"/>
        <v>160</v>
      </c>
      <c r="J78" s="6">
        <f t="shared" si="12"/>
        <v>0.44704711947182796</v>
      </c>
      <c r="K78" s="27" t="str">
        <f t="shared" si="13"/>
        <v/>
      </c>
      <c r="L78" s="86" t="str">
        <f t="shared" si="14"/>
        <v xml:space="preserve"> </v>
      </c>
    </row>
    <row r="79" spans="1:12">
      <c r="A79" s="48" t="s">
        <v>144</v>
      </c>
      <c r="B79" s="181">
        <v>4007221031963</v>
      </c>
      <c r="C79" s="181"/>
      <c r="D79" s="49">
        <v>3</v>
      </c>
      <c r="E79" s="50">
        <v>364.08</v>
      </c>
      <c r="F79" s="51">
        <v>528</v>
      </c>
      <c r="G79" s="23">
        <v>458</v>
      </c>
      <c r="H79" s="10">
        <f t="shared" si="10"/>
        <v>498.78960000000001</v>
      </c>
      <c r="I79" s="64">
        <f>ROUNDDOWN(MAX(G79,H79),-1)</f>
        <v>490</v>
      </c>
      <c r="J79" s="6">
        <f t="shared" si="12"/>
        <v>0.3458580531751263</v>
      </c>
      <c r="K79" s="27" t="str">
        <f t="shared" si="13"/>
        <v/>
      </c>
      <c r="L79" s="86" t="str">
        <f t="shared" si="14"/>
        <v>Alarm</v>
      </c>
    </row>
    <row r="80" spans="1:12">
      <c r="A80" s="48" t="s">
        <v>145</v>
      </c>
      <c r="B80" s="181">
        <v>4007221031970</v>
      </c>
      <c r="C80" s="181"/>
      <c r="D80" s="49">
        <v>2</v>
      </c>
      <c r="E80" s="50">
        <v>372.48</v>
      </c>
      <c r="F80" s="51">
        <v>559</v>
      </c>
      <c r="G80" s="23">
        <v>470</v>
      </c>
      <c r="H80" s="10">
        <f t="shared" si="10"/>
        <v>510.29760000000005</v>
      </c>
      <c r="I80" s="7">
        <f t="shared" si="11"/>
        <v>510</v>
      </c>
      <c r="J80" s="6">
        <f t="shared" si="12"/>
        <v>0.36920103092783507</v>
      </c>
      <c r="K80" s="27" t="str">
        <f t="shared" si="13"/>
        <v/>
      </c>
      <c r="L80" s="86" t="str">
        <f t="shared" si="14"/>
        <v>Alarm</v>
      </c>
    </row>
    <row r="81" spans="1:12">
      <c r="A81" s="48" t="s">
        <v>146</v>
      </c>
      <c r="B81" s="181">
        <v>4007221044291</v>
      </c>
      <c r="C81" s="181"/>
      <c r="D81" s="49">
        <v>2</v>
      </c>
      <c r="E81" s="50">
        <v>311.66000000000003</v>
      </c>
      <c r="F81" s="51">
        <v>350</v>
      </c>
      <c r="G81" s="23">
        <v>418</v>
      </c>
      <c r="H81" s="10">
        <f t="shared" si="10"/>
        <v>426.97420000000005</v>
      </c>
      <c r="I81" s="7">
        <f t="shared" si="11"/>
        <v>420</v>
      </c>
      <c r="J81" s="6">
        <f t="shared" si="12"/>
        <v>0.34762240903548736</v>
      </c>
      <c r="K81" s="27" t="str">
        <f t="shared" si="13"/>
        <v/>
      </c>
      <c r="L81" s="86" t="str">
        <f t="shared" si="14"/>
        <v>Alarm</v>
      </c>
    </row>
    <row r="82" spans="1:12">
      <c r="A82" s="48" t="s">
        <v>147</v>
      </c>
      <c r="B82" s="181">
        <v>4007221044437</v>
      </c>
      <c r="C82" s="181"/>
      <c r="D82" s="49">
        <v>1</v>
      </c>
      <c r="E82" s="50">
        <v>363.76</v>
      </c>
      <c r="F82" s="51">
        <v>400</v>
      </c>
      <c r="G82" s="23">
        <v>443</v>
      </c>
      <c r="H82" s="10">
        <f t="shared" si="10"/>
        <v>498.35120000000001</v>
      </c>
      <c r="I82" s="7">
        <f t="shared" si="11"/>
        <v>490</v>
      </c>
      <c r="J82" s="6">
        <f t="shared" si="12"/>
        <v>0.34704200571805588</v>
      </c>
      <c r="K82" s="27" t="str">
        <f t="shared" si="13"/>
        <v/>
      </c>
      <c r="L82" s="86" t="str">
        <f t="shared" si="14"/>
        <v>Alarm</v>
      </c>
    </row>
    <row r="83" spans="1:12">
      <c r="A83" s="48" t="s">
        <v>148</v>
      </c>
      <c r="B83" s="181">
        <v>4150007888968</v>
      </c>
      <c r="C83" s="181"/>
      <c r="D83" s="49">
        <v>4</v>
      </c>
      <c r="E83" s="50">
        <v>406</v>
      </c>
      <c r="F83" s="51">
        <v>450</v>
      </c>
      <c r="G83" s="23">
        <v>545</v>
      </c>
      <c r="H83" s="10">
        <f t="shared" si="10"/>
        <v>556.22</v>
      </c>
      <c r="I83" s="7">
        <f t="shared" si="11"/>
        <v>550</v>
      </c>
      <c r="J83" s="6">
        <f t="shared" si="12"/>
        <v>0.35467980295566504</v>
      </c>
      <c r="K83" s="27" t="str">
        <f t="shared" si="13"/>
        <v/>
      </c>
      <c r="L83" s="86" t="str">
        <f t="shared" si="14"/>
        <v>Alarm</v>
      </c>
    </row>
    <row r="84" spans="1:12">
      <c r="A84" s="48" t="s">
        <v>149</v>
      </c>
      <c r="B84" s="181">
        <v>4007221037422</v>
      </c>
      <c r="C84" s="181"/>
      <c r="D84" s="49">
        <v>4</v>
      </c>
      <c r="E84" s="50">
        <v>462.33</v>
      </c>
      <c r="F84" s="51">
        <v>510</v>
      </c>
      <c r="G84">
        <v>620</v>
      </c>
      <c r="H84" s="10">
        <f t="shared" si="10"/>
        <v>633.39210000000003</v>
      </c>
      <c r="I84" s="7">
        <f t="shared" si="11"/>
        <v>630</v>
      </c>
      <c r="J84" s="6">
        <f t="shared" si="12"/>
        <v>0.36266303289857893</v>
      </c>
      <c r="K84" s="27" t="str">
        <f t="shared" si="13"/>
        <v/>
      </c>
      <c r="L84" s="86" t="str">
        <f t="shared" si="14"/>
        <v>Alarm</v>
      </c>
    </row>
    <row r="85" spans="1:12">
      <c r="A85" s="52" t="s">
        <v>150</v>
      </c>
      <c r="B85" s="181">
        <v>3411112281572</v>
      </c>
      <c r="C85" s="181"/>
      <c r="D85" s="53">
        <v>4</v>
      </c>
      <c r="E85" s="54">
        <v>181.31</v>
      </c>
      <c r="F85" s="55">
        <v>282</v>
      </c>
      <c r="G85" s="23">
        <v>300</v>
      </c>
      <c r="H85" s="10">
        <f t="shared" si="10"/>
        <v>248.39470000000003</v>
      </c>
      <c r="I85" s="7">
        <f t="shared" si="11"/>
        <v>300</v>
      </c>
      <c r="J85" s="6">
        <f t="shared" si="12"/>
        <v>0.65462467596933416</v>
      </c>
      <c r="K85" s="27" t="str">
        <f t="shared" si="13"/>
        <v/>
      </c>
      <c r="L85" s="86" t="str">
        <f t="shared" si="14"/>
        <v xml:space="preserve"> </v>
      </c>
    </row>
    <row r="86" spans="1:12">
      <c r="A86" s="52" t="s">
        <v>151</v>
      </c>
      <c r="B86" s="181">
        <v>3411112281565</v>
      </c>
      <c r="C86" s="181"/>
      <c r="D86" s="53">
        <v>2</v>
      </c>
      <c r="E86" s="54">
        <v>173.66</v>
      </c>
      <c r="F86" s="55">
        <v>295</v>
      </c>
      <c r="G86" s="23">
        <v>289</v>
      </c>
      <c r="H86" s="10">
        <f t="shared" si="10"/>
        <v>237.91420000000002</v>
      </c>
      <c r="I86" s="7">
        <f t="shared" si="11"/>
        <v>280</v>
      </c>
      <c r="J86" s="6">
        <f t="shared" si="12"/>
        <v>0.61234596337671321</v>
      </c>
      <c r="K86" s="27" t="str">
        <f t="shared" si="13"/>
        <v/>
      </c>
      <c r="L86" s="86" t="str">
        <f t="shared" si="14"/>
        <v xml:space="preserve"> </v>
      </c>
    </row>
    <row r="87" spans="1:12">
      <c r="A87" s="52" t="s">
        <v>152</v>
      </c>
      <c r="B87" s="181">
        <v>3411112281510</v>
      </c>
      <c r="C87" s="181"/>
      <c r="D87" s="53">
        <v>1</v>
      </c>
      <c r="E87" s="54">
        <v>177.41</v>
      </c>
      <c r="F87" s="55">
        <v>295</v>
      </c>
      <c r="G87" s="23">
        <v>300</v>
      </c>
      <c r="H87" s="10">
        <f t="shared" si="10"/>
        <v>243.05170000000001</v>
      </c>
      <c r="I87" s="7">
        <f t="shared" si="11"/>
        <v>300</v>
      </c>
      <c r="J87" s="6">
        <f t="shared" si="12"/>
        <v>0.69099825263513903</v>
      </c>
      <c r="K87" s="27" t="str">
        <f t="shared" si="13"/>
        <v/>
      </c>
      <c r="L87" s="86" t="str">
        <f t="shared" si="14"/>
        <v xml:space="preserve"> </v>
      </c>
    </row>
    <row r="88" spans="1:12">
      <c r="A88" s="52" t="s">
        <v>153</v>
      </c>
      <c r="B88" s="181">
        <v>3411112253357</v>
      </c>
      <c r="C88" s="181"/>
      <c r="D88" s="53">
        <v>3</v>
      </c>
      <c r="E88" s="54">
        <v>160.96</v>
      </c>
      <c r="F88" s="55">
        <v>266</v>
      </c>
      <c r="G88">
        <v>252</v>
      </c>
      <c r="H88" s="10">
        <f t="shared" si="10"/>
        <v>220.51520000000002</v>
      </c>
      <c r="I88" s="7">
        <f t="shared" si="11"/>
        <v>250</v>
      </c>
      <c r="J88" s="6">
        <f t="shared" si="12"/>
        <v>0.55318091451292228</v>
      </c>
      <c r="K88" s="27" t="str">
        <f t="shared" si="13"/>
        <v/>
      </c>
      <c r="L88" s="86" t="str">
        <f t="shared" si="14"/>
        <v xml:space="preserve"> </v>
      </c>
    </row>
    <row r="89" spans="1:12">
      <c r="A89" s="56" t="s">
        <v>154</v>
      </c>
      <c r="B89" s="181">
        <v>4007221037637</v>
      </c>
      <c r="C89" s="181"/>
      <c r="D89" s="57">
        <v>8</v>
      </c>
      <c r="E89" s="58">
        <v>42.82</v>
      </c>
      <c r="F89" s="59">
        <v>65</v>
      </c>
      <c r="G89" s="23">
        <v>60</v>
      </c>
      <c r="H89" s="10">
        <f t="shared" si="10"/>
        <v>58.663400000000003</v>
      </c>
      <c r="I89" s="7">
        <f t="shared" si="11"/>
        <v>60</v>
      </c>
      <c r="J89" s="6">
        <f t="shared" si="12"/>
        <v>0.40121438580102753</v>
      </c>
      <c r="K89" s="27" t="str">
        <f t="shared" si="13"/>
        <v/>
      </c>
      <c r="L89" s="86" t="str">
        <f t="shared" si="14"/>
        <v xml:space="preserve"> </v>
      </c>
    </row>
    <row r="90" spans="1:12">
      <c r="A90" s="62" t="s">
        <v>155</v>
      </c>
      <c r="B90" s="186">
        <v>4007221053408</v>
      </c>
      <c r="C90" s="187"/>
      <c r="D90" s="61">
        <v>2</v>
      </c>
      <c r="E90" s="63">
        <v>124.65</v>
      </c>
      <c r="F90" s="61">
        <v>194</v>
      </c>
      <c r="G90" s="23">
        <v>170</v>
      </c>
      <c r="H90" s="10">
        <f>E90*1.37</f>
        <v>170.77050000000003</v>
      </c>
      <c r="I90" s="7">
        <f>ROUNDDOWN(MAX(G90,H90),-1)</f>
        <v>170</v>
      </c>
      <c r="J90" s="6">
        <f>I90/E90-1</f>
        <v>0.3638186923385478</v>
      </c>
      <c r="K90" s="27" t="str">
        <f>IF(J90&lt;34%,"Alarm", "")</f>
        <v/>
      </c>
      <c r="L90" s="86" t="str">
        <f t="shared" si="14"/>
        <v>Alarm</v>
      </c>
    </row>
    <row r="91" spans="1:12">
      <c r="A91" s="62" t="s">
        <v>156</v>
      </c>
      <c r="B91" s="186">
        <v>4820254820553</v>
      </c>
      <c r="C91" s="187"/>
      <c r="D91" s="61">
        <v>3</v>
      </c>
      <c r="E91" s="63">
        <v>44.66</v>
      </c>
      <c r="F91" s="61">
        <v>81</v>
      </c>
      <c r="G91" s="23">
        <v>81</v>
      </c>
      <c r="H91" s="10">
        <f>E91*1.37</f>
        <v>61.184199999999997</v>
      </c>
      <c r="I91" s="7">
        <f>ROUNDDOWN(MAX(G91,H91),-1)</f>
        <v>80</v>
      </c>
      <c r="J91" s="6">
        <f>I91/E91-1</f>
        <v>0.7913121361397224</v>
      </c>
      <c r="K91" s="27" t="str">
        <f>IF(J91&lt;34%,"Alarm", "")</f>
        <v/>
      </c>
      <c r="L91" s="86" t="str">
        <f t="shared" si="14"/>
        <v xml:space="preserve"> </v>
      </c>
    </row>
    <row r="92" spans="1:12">
      <c r="A92" s="66" t="s">
        <v>157</v>
      </c>
      <c r="B92" s="185">
        <v>4820254820546</v>
      </c>
      <c r="C92" s="185"/>
      <c r="D92" s="67">
        <v>1</v>
      </c>
      <c r="E92" s="68">
        <v>56.21</v>
      </c>
      <c r="F92" s="67">
        <v>112</v>
      </c>
      <c r="G92" s="23">
        <v>110</v>
      </c>
      <c r="H92" s="10">
        <f>E92*1.37</f>
        <v>77.007700000000014</v>
      </c>
      <c r="I92" s="7">
        <f>ROUNDDOWN(MAX(G92,H92),-1)</f>
        <v>110</v>
      </c>
      <c r="J92" s="6">
        <f>I92/E92-1</f>
        <v>0.95694716242661437</v>
      </c>
      <c r="K92" s="27" t="str">
        <f>IF(J92&lt;34%,"Alarm", "")</f>
        <v/>
      </c>
      <c r="L92" s="86" t="str">
        <f t="shared" si="14"/>
        <v xml:space="preserve"> </v>
      </c>
    </row>
    <row r="93" spans="1:12">
      <c r="A93" s="72" t="s">
        <v>161</v>
      </c>
      <c r="B93" s="198">
        <v>4823004003343</v>
      </c>
      <c r="C93" s="198"/>
      <c r="D93" s="69">
        <v>3</v>
      </c>
      <c r="E93" s="70">
        <v>95.45</v>
      </c>
      <c r="F93" s="71">
        <v>148</v>
      </c>
      <c r="G93" s="23">
        <v>155</v>
      </c>
      <c r="H93" s="10">
        <f t="shared" ref="H93:H118" si="15">E93*1.37</f>
        <v>130.76650000000001</v>
      </c>
      <c r="I93" s="7">
        <f t="shared" ref="I93:I109" si="16">ROUNDDOWN(MAX(G93,H93),-1)</f>
        <v>150</v>
      </c>
      <c r="J93" s="6">
        <f t="shared" ref="J93:J109" si="17">I93/E93-1</f>
        <v>0.57150340492404395</v>
      </c>
      <c r="K93" s="65" t="str">
        <f t="shared" ref="K93:K109" si="18">IF(J93&lt;34%,"Alarm", "")</f>
        <v/>
      </c>
      <c r="L93" s="86" t="str">
        <f t="shared" si="14"/>
        <v xml:space="preserve"> </v>
      </c>
    </row>
    <row r="94" spans="1:12">
      <c r="A94" s="73" t="s">
        <v>162</v>
      </c>
      <c r="B94" s="181">
        <v>4823089348766</v>
      </c>
      <c r="C94" s="181"/>
      <c r="D94" s="76">
        <v>3</v>
      </c>
      <c r="E94" s="77">
        <v>77.349999999999994</v>
      </c>
      <c r="F94" s="78">
        <v>132</v>
      </c>
      <c r="G94" s="23">
        <v>100</v>
      </c>
      <c r="H94" s="10">
        <f t="shared" si="15"/>
        <v>105.9695</v>
      </c>
      <c r="I94" s="7">
        <f t="shared" si="16"/>
        <v>100</v>
      </c>
      <c r="J94" s="6">
        <f t="shared" si="17"/>
        <v>0.29282482223658701</v>
      </c>
      <c r="K94" s="65" t="str">
        <f t="shared" si="18"/>
        <v>Alarm</v>
      </c>
      <c r="L94" s="86" t="str">
        <f t="shared" si="14"/>
        <v>Alarm</v>
      </c>
    </row>
    <row r="95" spans="1:12">
      <c r="A95" s="74" t="s">
        <v>163</v>
      </c>
      <c r="B95" s="181">
        <v>4823089348759</v>
      </c>
      <c r="C95" s="181"/>
      <c r="D95" s="76">
        <v>5</v>
      </c>
      <c r="E95" s="77">
        <v>93.5</v>
      </c>
      <c r="F95" s="78">
        <v>173</v>
      </c>
      <c r="G95" s="23">
        <v>140</v>
      </c>
      <c r="H95" s="10">
        <f t="shared" si="15"/>
        <v>128.095</v>
      </c>
      <c r="I95" s="7">
        <f t="shared" si="16"/>
        <v>140</v>
      </c>
      <c r="J95" s="6">
        <f t="shared" si="17"/>
        <v>0.49732620320855614</v>
      </c>
      <c r="K95" s="65" t="str">
        <f t="shared" si="18"/>
        <v/>
      </c>
      <c r="L95" s="86" t="str">
        <f t="shared" si="14"/>
        <v xml:space="preserve"> </v>
      </c>
    </row>
    <row r="96" spans="1:12">
      <c r="A96" s="75" t="s">
        <v>164</v>
      </c>
      <c r="B96" s="181">
        <v>4823089348742</v>
      </c>
      <c r="C96" s="181"/>
      <c r="D96" s="76">
        <v>5</v>
      </c>
      <c r="E96" s="77">
        <v>100.57</v>
      </c>
      <c r="F96" s="78">
        <v>171</v>
      </c>
      <c r="G96" s="23">
        <v>160</v>
      </c>
      <c r="H96" s="10">
        <f t="shared" si="15"/>
        <v>137.7809</v>
      </c>
      <c r="I96" s="7">
        <f t="shared" si="16"/>
        <v>160</v>
      </c>
      <c r="J96" s="6">
        <f t="shared" si="17"/>
        <v>0.59093168937058782</v>
      </c>
      <c r="K96" s="65" t="str">
        <f t="shared" si="18"/>
        <v/>
      </c>
      <c r="L96" s="86" t="str">
        <f t="shared" si="14"/>
        <v xml:space="preserve"> </v>
      </c>
    </row>
    <row r="97" spans="1:12">
      <c r="A97" s="75" t="s">
        <v>165</v>
      </c>
      <c r="B97" s="181">
        <v>4823089362533</v>
      </c>
      <c r="C97" s="181"/>
      <c r="D97" s="76">
        <v>5</v>
      </c>
      <c r="E97" s="77">
        <v>129.9</v>
      </c>
      <c r="F97" s="78">
        <v>232</v>
      </c>
      <c r="G97" s="23">
        <v>215</v>
      </c>
      <c r="H97" s="10">
        <f t="shared" si="15"/>
        <v>177.96300000000002</v>
      </c>
      <c r="I97" s="7">
        <f t="shared" si="16"/>
        <v>210</v>
      </c>
      <c r="J97" s="6">
        <f t="shared" si="17"/>
        <v>0.61662817551963034</v>
      </c>
      <c r="K97" s="65" t="str">
        <f t="shared" si="18"/>
        <v/>
      </c>
      <c r="L97" s="86" t="str">
        <f t="shared" si="14"/>
        <v xml:space="preserve"> </v>
      </c>
    </row>
    <row r="98" spans="1:12">
      <c r="A98" s="75" t="s">
        <v>166</v>
      </c>
      <c r="B98" s="181">
        <v>4823089362519</v>
      </c>
      <c r="C98" s="181"/>
      <c r="D98" s="76">
        <v>5</v>
      </c>
      <c r="E98" s="77">
        <v>94.35</v>
      </c>
      <c r="F98" s="78">
        <v>156</v>
      </c>
      <c r="G98" s="23">
        <v>140</v>
      </c>
      <c r="H98" s="10">
        <f t="shared" si="15"/>
        <v>129.2595</v>
      </c>
      <c r="I98" s="7">
        <f t="shared" si="16"/>
        <v>140</v>
      </c>
      <c r="J98" s="6">
        <f t="shared" si="17"/>
        <v>0.48383677795442503</v>
      </c>
      <c r="K98" s="65" t="str">
        <f t="shared" si="18"/>
        <v/>
      </c>
      <c r="L98" s="86" t="str">
        <f t="shared" si="14"/>
        <v xml:space="preserve"> </v>
      </c>
    </row>
    <row r="99" spans="1:12">
      <c r="A99" s="75" t="s">
        <v>167</v>
      </c>
      <c r="B99" s="181">
        <v>4823089362526</v>
      </c>
      <c r="C99" s="181"/>
      <c r="D99" s="76">
        <v>3</v>
      </c>
      <c r="E99" s="77">
        <v>102</v>
      </c>
      <c r="F99" s="78">
        <v>166</v>
      </c>
      <c r="G99" s="23">
        <v>160</v>
      </c>
      <c r="H99" s="10">
        <f t="shared" si="15"/>
        <v>139.74</v>
      </c>
      <c r="I99" s="7">
        <f t="shared" si="16"/>
        <v>160</v>
      </c>
      <c r="J99" s="6">
        <f t="shared" si="17"/>
        <v>0.56862745098039214</v>
      </c>
      <c r="K99" s="65" t="str">
        <f t="shared" si="18"/>
        <v/>
      </c>
      <c r="L99" s="86" t="str">
        <f t="shared" si="14"/>
        <v xml:space="preserve"> </v>
      </c>
    </row>
    <row r="100" spans="1:12">
      <c r="A100" s="79" t="s">
        <v>170</v>
      </c>
      <c r="B100" s="182" t="s">
        <v>168</v>
      </c>
      <c r="C100" s="182"/>
      <c r="D100" s="80">
        <v>1</v>
      </c>
      <c r="E100" s="81">
        <v>136.13</v>
      </c>
      <c r="F100" s="82">
        <v>220</v>
      </c>
      <c r="G100" s="23">
        <v>220</v>
      </c>
      <c r="H100" s="10">
        <f t="shared" si="15"/>
        <v>186.49810000000002</v>
      </c>
      <c r="I100" s="7">
        <f t="shared" si="16"/>
        <v>220</v>
      </c>
      <c r="J100" s="6">
        <f t="shared" si="17"/>
        <v>0.61610225519723794</v>
      </c>
      <c r="K100" s="65" t="str">
        <f t="shared" si="18"/>
        <v/>
      </c>
      <c r="L100" s="86" t="str">
        <f t="shared" si="14"/>
        <v xml:space="preserve"> </v>
      </c>
    </row>
    <row r="101" spans="1:12">
      <c r="A101" s="79" t="s">
        <v>171</v>
      </c>
      <c r="B101" s="182" t="s">
        <v>169</v>
      </c>
      <c r="C101" s="182"/>
      <c r="D101" s="80">
        <v>1</v>
      </c>
      <c r="E101" s="81">
        <v>388.89</v>
      </c>
      <c r="F101" s="82">
        <v>665</v>
      </c>
      <c r="G101" s="23">
        <v>665</v>
      </c>
      <c r="H101" s="10">
        <f t="shared" si="15"/>
        <v>532.77930000000003</v>
      </c>
      <c r="I101" s="7">
        <f t="shared" si="16"/>
        <v>660</v>
      </c>
      <c r="J101" s="6">
        <f t="shared" si="17"/>
        <v>0.69713800817711946</v>
      </c>
      <c r="K101" s="65" t="str">
        <f t="shared" si="18"/>
        <v/>
      </c>
      <c r="L101" s="86" t="str">
        <f t="shared" si="14"/>
        <v xml:space="preserve"> </v>
      </c>
    </row>
    <row r="102" spans="1:12">
      <c r="A102" s="88" t="s">
        <v>189</v>
      </c>
      <c r="B102" s="180" t="s">
        <v>172</v>
      </c>
      <c r="C102" s="180"/>
      <c r="D102" s="83">
        <v>0</v>
      </c>
      <c r="E102" s="84">
        <v>140.46</v>
      </c>
      <c r="F102" s="85">
        <v>232</v>
      </c>
      <c r="G102" s="23">
        <v>280</v>
      </c>
      <c r="H102" s="10">
        <f t="shared" si="15"/>
        <v>192.43020000000001</v>
      </c>
      <c r="I102" s="7">
        <f t="shared" si="16"/>
        <v>280</v>
      </c>
      <c r="J102" s="6">
        <f t="shared" si="17"/>
        <v>0.99345009255303984</v>
      </c>
      <c r="K102" s="65" t="str">
        <f t="shared" si="18"/>
        <v/>
      </c>
      <c r="L102" s="86" t="str">
        <f t="shared" si="14"/>
        <v xml:space="preserve"> </v>
      </c>
    </row>
    <row r="103" spans="1:12">
      <c r="A103" s="88" t="s">
        <v>190</v>
      </c>
      <c r="B103" s="180" t="s">
        <v>173</v>
      </c>
      <c r="C103" s="180"/>
      <c r="D103" s="83">
        <v>1</v>
      </c>
      <c r="E103" s="84">
        <v>288.12</v>
      </c>
      <c r="F103" s="85">
        <v>449</v>
      </c>
      <c r="G103" s="23">
        <v>400</v>
      </c>
      <c r="H103" s="10">
        <f t="shared" si="15"/>
        <v>394.72440000000006</v>
      </c>
      <c r="I103" s="7">
        <f t="shared" si="16"/>
        <v>400</v>
      </c>
      <c r="J103" s="6">
        <f t="shared" si="17"/>
        <v>0.38831042621130085</v>
      </c>
      <c r="K103" s="65" t="str">
        <f t="shared" si="18"/>
        <v/>
      </c>
      <c r="L103" s="86" t="str">
        <f t="shared" si="14"/>
        <v xml:space="preserve"> </v>
      </c>
    </row>
    <row r="104" spans="1:12">
      <c r="A104" s="88" t="s">
        <v>191</v>
      </c>
      <c r="B104" s="180" t="s">
        <v>174</v>
      </c>
      <c r="C104" s="180"/>
      <c r="D104" s="83">
        <v>0</v>
      </c>
      <c r="E104" s="84">
        <v>176.85</v>
      </c>
      <c r="F104" s="85">
        <v>298</v>
      </c>
      <c r="G104" s="23">
        <v>298</v>
      </c>
      <c r="H104" s="10">
        <f t="shared" si="15"/>
        <v>242.28450000000001</v>
      </c>
      <c r="I104" s="7">
        <f t="shared" si="16"/>
        <v>290</v>
      </c>
      <c r="J104" s="6">
        <f t="shared" si="17"/>
        <v>0.63980774667797569</v>
      </c>
      <c r="K104" s="65" t="str">
        <f t="shared" si="18"/>
        <v/>
      </c>
      <c r="L104" s="86" t="str">
        <f t="shared" si="14"/>
        <v xml:space="preserve"> </v>
      </c>
    </row>
    <row r="105" spans="1:12">
      <c r="A105" s="88" t="s">
        <v>192</v>
      </c>
      <c r="B105" s="180" t="s">
        <v>175</v>
      </c>
      <c r="C105" s="180"/>
      <c r="D105" s="83">
        <v>1</v>
      </c>
      <c r="E105" s="84">
        <v>149.02000000000001</v>
      </c>
      <c r="F105" s="85">
        <v>224</v>
      </c>
      <c r="G105" s="23">
        <v>224</v>
      </c>
      <c r="H105" s="10">
        <f t="shared" si="15"/>
        <v>204.15740000000002</v>
      </c>
      <c r="I105" s="7">
        <f t="shared" si="16"/>
        <v>220</v>
      </c>
      <c r="J105" s="6">
        <f t="shared" si="17"/>
        <v>0.47631190444235671</v>
      </c>
      <c r="K105" s="65" t="str">
        <f t="shared" si="18"/>
        <v/>
      </c>
      <c r="L105" s="86" t="str">
        <f t="shared" si="14"/>
        <v xml:space="preserve"> </v>
      </c>
    </row>
    <row r="106" spans="1:12">
      <c r="A106" s="88" t="s">
        <v>193</v>
      </c>
      <c r="B106" s="180" t="s">
        <v>176</v>
      </c>
      <c r="C106" s="180"/>
      <c r="D106" s="83">
        <v>1</v>
      </c>
      <c r="E106" s="84">
        <v>460.92</v>
      </c>
      <c r="F106" s="85">
        <v>691</v>
      </c>
      <c r="G106" s="23">
        <v>690</v>
      </c>
      <c r="H106" s="10">
        <f t="shared" si="15"/>
        <v>631.46040000000005</v>
      </c>
      <c r="I106" s="7">
        <f t="shared" si="16"/>
        <v>690</v>
      </c>
      <c r="J106" s="6">
        <f t="shared" si="17"/>
        <v>0.49700598802395213</v>
      </c>
      <c r="K106" s="65" t="str">
        <f t="shared" si="18"/>
        <v/>
      </c>
      <c r="L106" s="86" t="str">
        <f t="shared" si="14"/>
        <v xml:space="preserve"> </v>
      </c>
    </row>
    <row r="107" spans="1:12">
      <c r="A107" s="88" t="s">
        <v>194</v>
      </c>
      <c r="B107" s="180" t="s">
        <v>177</v>
      </c>
      <c r="C107" s="180"/>
      <c r="D107" s="83">
        <v>0</v>
      </c>
      <c r="E107" s="84">
        <v>376.88</v>
      </c>
      <c r="F107" s="85">
        <v>566</v>
      </c>
      <c r="G107" s="23">
        <v>566</v>
      </c>
      <c r="H107" s="10">
        <f t="shared" si="15"/>
        <v>516.32560000000001</v>
      </c>
      <c r="I107" s="7">
        <f t="shared" si="16"/>
        <v>560</v>
      </c>
      <c r="J107" s="6">
        <f t="shared" si="17"/>
        <v>0.48588410104011892</v>
      </c>
      <c r="K107" s="65" t="str">
        <f t="shared" si="18"/>
        <v/>
      </c>
      <c r="L107" s="86" t="str">
        <f t="shared" si="14"/>
        <v xml:space="preserve"> </v>
      </c>
    </row>
    <row r="108" spans="1:12">
      <c r="A108" s="88" t="s">
        <v>195</v>
      </c>
      <c r="B108" s="180" t="s">
        <v>178</v>
      </c>
      <c r="C108" s="180"/>
      <c r="D108" s="83">
        <v>0</v>
      </c>
      <c r="E108" s="84">
        <v>310.74</v>
      </c>
      <c r="F108" s="85">
        <v>528</v>
      </c>
      <c r="G108" s="23">
        <v>506</v>
      </c>
      <c r="H108" s="10">
        <f t="shared" si="15"/>
        <v>425.71380000000005</v>
      </c>
      <c r="I108" s="7">
        <f t="shared" si="16"/>
        <v>500</v>
      </c>
      <c r="J108" s="6">
        <f t="shared" si="17"/>
        <v>0.60906223852738628</v>
      </c>
      <c r="K108" s="65" t="str">
        <f t="shared" si="18"/>
        <v/>
      </c>
      <c r="L108" s="86" t="str">
        <f t="shared" si="14"/>
        <v xml:space="preserve"> </v>
      </c>
    </row>
    <row r="109" spans="1:12">
      <c r="A109" s="88" t="s">
        <v>196</v>
      </c>
      <c r="B109" s="180" t="s">
        <v>179</v>
      </c>
      <c r="C109" s="180"/>
      <c r="D109" s="83">
        <v>1</v>
      </c>
      <c r="E109" s="84">
        <v>244.58</v>
      </c>
      <c r="F109" s="85">
        <v>404</v>
      </c>
      <c r="G109" s="23">
        <v>400</v>
      </c>
      <c r="H109" s="10">
        <f t="shared" si="15"/>
        <v>335.07460000000003</v>
      </c>
      <c r="I109" s="7">
        <f t="shared" si="16"/>
        <v>400</v>
      </c>
      <c r="J109" s="6">
        <f t="shared" si="17"/>
        <v>0.63545670128383347</v>
      </c>
      <c r="K109" s="65" t="str">
        <f t="shared" si="18"/>
        <v/>
      </c>
      <c r="L109" s="86" t="str">
        <f t="shared" si="14"/>
        <v xml:space="preserve"> </v>
      </c>
    </row>
    <row r="110" spans="1:12">
      <c r="A110" s="88" t="s">
        <v>197</v>
      </c>
      <c r="B110" s="180" t="s">
        <v>180</v>
      </c>
      <c r="C110" s="180"/>
      <c r="D110" s="83">
        <v>1</v>
      </c>
      <c r="E110" s="84">
        <v>262.08</v>
      </c>
      <c r="F110" s="85">
        <v>393</v>
      </c>
      <c r="G110" s="23">
        <v>393</v>
      </c>
      <c r="H110" s="10">
        <f t="shared" si="15"/>
        <v>359.0496</v>
      </c>
      <c r="I110" s="7">
        <f t="shared" ref="I110:I118" si="19">ROUNDDOWN(MAX(G110,H110),-1)</f>
        <v>390</v>
      </c>
      <c r="J110" s="6">
        <f t="shared" ref="J110:J118" si="20">I110/E110-1</f>
        <v>0.48809523809523814</v>
      </c>
      <c r="K110" s="86" t="str">
        <f t="shared" ref="K110:K118" si="21">IF(J110&lt;34%,"Alarm", "")</f>
        <v/>
      </c>
      <c r="L110" s="86" t="str">
        <f t="shared" si="14"/>
        <v xml:space="preserve"> </v>
      </c>
    </row>
    <row r="111" spans="1:12">
      <c r="A111" s="88" t="s">
        <v>198</v>
      </c>
      <c r="B111" s="183" t="s">
        <v>181</v>
      </c>
      <c r="C111" s="184"/>
      <c r="D111" s="87">
        <v>1</v>
      </c>
      <c r="E111" s="89">
        <v>324.19</v>
      </c>
      <c r="F111" s="87">
        <v>486</v>
      </c>
      <c r="G111" s="23">
        <v>486</v>
      </c>
      <c r="H111" s="10">
        <f t="shared" si="15"/>
        <v>444.14030000000002</v>
      </c>
      <c r="I111" s="7">
        <f t="shared" si="19"/>
        <v>480</v>
      </c>
      <c r="J111" s="6">
        <f t="shared" si="20"/>
        <v>0.48061322064221601</v>
      </c>
      <c r="K111" s="86" t="str">
        <f t="shared" si="21"/>
        <v/>
      </c>
      <c r="L111" s="86" t="str">
        <f t="shared" si="14"/>
        <v xml:space="preserve"> </v>
      </c>
    </row>
    <row r="112" spans="1:12">
      <c r="A112" s="88" t="s">
        <v>199</v>
      </c>
      <c r="B112" s="183" t="s">
        <v>182</v>
      </c>
      <c r="C112" s="184"/>
      <c r="D112" s="87">
        <v>1</v>
      </c>
      <c r="E112" s="89">
        <v>324.19</v>
      </c>
      <c r="F112" s="87">
        <v>486</v>
      </c>
      <c r="G112" s="23">
        <v>486</v>
      </c>
      <c r="H112" s="10">
        <f t="shared" si="15"/>
        <v>444.14030000000002</v>
      </c>
      <c r="I112" s="7">
        <f t="shared" si="19"/>
        <v>480</v>
      </c>
      <c r="J112" s="6">
        <f t="shared" si="20"/>
        <v>0.48061322064221601</v>
      </c>
      <c r="K112" s="86" t="str">
        <f t="shared" si="21"/>
        <v/>
      </c>
      <c r="L112" s="86" t="str">
        <f t="shared" si="14"/>
        <v xml:space="preserve"> </v>
      </c>
    </row>
    <row r="113" spans="1:13">
      <c r="A113" s="88" t="s">
        <v>200</v>
      </c>
      <c r="B113" s="183" t="s">
        <v>183</v>
      </c>
      <c r="C113" s="184"/>
      <c r="D113" s="87">
        <v>1</v>
      </c>
      <c r="E113" s="89">
        <v>324.19</v>
      </c>
      <c r="F113" s="87">
        <v>486</v>
      </c>
      <c r="G113" s="23">
        <v>486</v>
      </c>
      <c r="H113" s="10">
        <f t="shared" si="15"/>
        <v>444.14030000000002</v>
      </c>
      <c r="I113" s="7">
        <f t="shared" si="19"/>
        <v>480</v>
      </c>
      <c r="J113" s="6">
        <f t="shared" si="20"/>
        <v>0.48061322064221601</v>
      </c>
      <c r="K113" s="86" t="str">
        <f t="shared" si="21"/>
        <v/>
      </c>
      <c r="L113" s="86" t="str">
        <f t="shared" si="14"/>
        <v xml:space="preserve"> </v>
      </c>
    </row>
    <row r="114" spans="1:13">
      <c r="A114" s="88" t="s">
        <v>201</v>
      </c>
      <c r="B114" s="183" t="s">
        <v>184</v>
      </c>
      <c r="C114" s="184"/>
      <c r="D114" s="87">
        <v>1</v>
      </c>
      <c r="E114" s="89">
        <v>324.19</v>
      </c>
      <c r="F114" s="87">
        <v>486</v>
      </c>
      <c r="G114" s="23">
        <v>486</v>
      </c>
      <c r="H114" s="10">
        <f t="shared" si="15"/>
        <v>444.14030000000002</v>
      </c>
      <c r="I114" s="7">
        <f t="shared" si="19"/>
        <v>480</v>
      </c>
      <c r="J114" s="6">
        <f t="shared" si="20"/>
        <v>0.48061322064221601</v>
      </c>
      <c r="K114" s="86" t="str">
        <f t="shared" si="21"/>
        <v/>
      </c>
      <c r="L114" s="86" t="str">
        <f t="shared" si="14"/>
        <v xml:space="preserve"> </v>
      </c>
    </row>
    <row r="115" spans="1:13">
      <c r="A115" s="88" t="s">
        <v>202</v>
      </c>
      <c r="B115" s="183" t="s">
        <v>185</v>
      </c>
      <c r="C115" s="184"/>
      <c r="D115" s="87">
        <v>1</v>
      </c>
      <c r="E115" s="89">
        <v>324.19</v>
      </c>
      <c r="F115" s="87">
        <v>350</v>
      </c>
      <c r="G115" s="23">
        <v>350</v>
      </c>
      <c r="H115" s="10">
        <f t="shared" si="15"/>
        <v>444.14030000000002</v>
      </c>
      <c r="I115" s="7">
        <f t="shared" si="19"/>
        <v>440</v>
      </c>
      <c r="J115" s="6">
        <f>I115/E115-1</f>
        <v>0.35722878558869797</v>
      </c>
      <c r="K115" s="86" t="str">
        <f t="shared" si="21"/>
        <v/>
      </c>
      <c r="L115" s="86" t="str">
        <f t="shared" si="14"/>
        <v>Alarm</v>
      </c>
    </row>
    <row r="116" spans="1:13">
      <c r="A116" s="88" t="s">
        <v>203</v>
      </c>
      <c r="B116" s="183" t="s">
        <v>186</v>
      </c>
      <c r="C116" s="184"/>
      <c r="D116" s="87">
        <v>0</v>
      </c>
      <c r="E116" s="89">
        <v>324.19</v>
      </c>
      <c r="F116" s="87">
        <v>486</v>
      </c>
      <c r="G116" s="23">
        <v>486</v>
      </c>
      <c r="H116" s="10">
        <f t="shared" si="15"/>
        <v>444.14030000000002</v>
      </c>
      <c r="I116" s="7">
        <f t="shared" si="19"/>
        <v>480</v>
      </c>
      <c r="J116" s="6">
        <f t="shared" si="20"/>
        <v>0.48061322064221601</v>
      </c>
      <c r="K116" s="86" t="str">
        <f t="shared" si="21"/>
        <v/>
      </c>
      <c r="L116" s="86" t="str">
        <f t="shared" si="14"/>
        <v xml:space="preserve"> </v>
      </c>
    </row>
    <row r="117" spans="1:13">
      <c r="A117" s="88" t="s">
        <v>204</v>
      </c>
      <c r="B117" s="180" t="s">
        <v>187</v>
      </c>
      <c r="C117" s="180"/>
      <c r="D117" s="83">
        <v>1</v>
      </c>
      <c r="E117" s="84">
        <v>273</v>
      </c>
      <c r="F117" s="85">
        <v>466</v>
      </c>
      <c r="G117">
        <v>466</v>
      </c>
      <c r="H117" s="10">
        <f t="shared" si="15"/>
        <v>374.01000000000005</v>
      </c>
      <c r="I117" s="7">
        <f t="shared" si="19"/>
        <v>460</v>
      </c>
      <c r="J117" s="6">
        <f t="shared" si="20"/>
        <v>0.68498168498168499</v>
      </c>
      <c r="K117" s="86" t="str">
        <f t="shared" si="21"/>
        <v/>
      </c>
      <c r="L117" s="86" t="str">
        <f t="shared" si="14"/>
        <v xml:space="preserve"> </v>
      </c>
    </row>
    <row r="118" spans="1:13" ht="25.5">
      <c r="A118" s="88" t="s">
        <v>205</v>
      </c>
      <c r="B118" s="180" t="s">
        <v>188</v>
      </c>
      <c r="C118" s="180"/>
      <c r="D118" s="83">
        <v>0</v>
      </c>
      <c r="E118" s="84">
        <v>163</v>
      </c>
      <c r="F118" s="85">
        <v>279</v>
      </c>
      <c r="G118">
        <v>279</v>
      </c>
      <c r="H118" s="10">
        <f t="shared" si="15"/>
        <v>223.31000000000003</v>
      </c>
      <c r="I118" s="7">
        <f t="shared" si="19"/>
        <v>270</v>
      </c>
      <c r="J118" s="6">
        <f t="shared" si="20"/>
        <v>0.65644171779141103</v>
      </c>
      <c r="K118" s="86" t="str">
        <f t="shared" si="21"/>
        <v/>
      </c>
      <c r="L118" s="86" t="str">
        <f t="shared" si="14"/>
        <v xml:space="preserve"> </v>
      </c>
    </row>
    <row r="119" spans="1:13">
      <c r="A119" s="91" t="s">
        <v>208</v>
      </c>
      <c r="B119" s="183" t="s">
        <v>206</v>
      </c>
      <c r="C119" s="184"/>
      <c r="D119" s="92">
        <v>1</v>
      </c>
      <c r="E119" s="93">
        <v>526.79999999999995</v>
      </c>
      <c r="F119" s="95">
        <v>843</v>
      </c>
      <c r="G119" s="23">
        <v>843</v>
      </c>
      <c r="H119" s="10">
        <f t="shared" ref="H119:H120" si="22">E119*1.37</f>
        <v>721.71600000000001</v>
      </c>
      <c r="I119" s="7">
        <f t="shared" ref="I119:I120" si="23">ROUNDDOWN(MAX(G119,H119),-1)</f>
        <v>840</v>
      </c>
      <c r="J119" s="6">
        <f t="shared" ref="J119:J120" si="24">I119/E119-1</f>
        <v>0.59453302961275645</v>
      </c>
      <c r="K119" s="94" t="str">
        <f t="shared" ref="K119:K120" si="25">IF(J119&lt;34%,"Alarm", "")</f>
        <v/>
      </c>
      <c r="L119" s="94" t="str">
        <f t="shared" ref="L119:L120" si="26">IF(H119&gt;G119,"Alarm"," ")</f>
        <v xml:space="preserve"> </v>
      </c>
    </row>
    <row r="120" spans="1:13">
      <c r="A120" s="91" t="s">
        <v>209</v>
      </c>
      <c r="B120" s="183" t="s">
        <v>207</v>
      </c>
      <c r="C120" s="184"/>
      <c r="D120" s="92">
        <v>1</v>
      </c>
      <c r="E120" s="93">
        <v>510.7</v>
      </c>
      <c r="F120" s="95">
        <v>868</v>
      </c>
      <c r="G120" s="90">
        <v>868</v>
      </c>
      <c r="H120" s="10">
        <f t="shared" si="22"/>
        <v>699.65899999999999</v>
      </c>
      <c r="I120" s="7">
        <f t="shared" si="23"/>
        <v>860</v>
      </c>
      <c r="J120" s="6">
        <f t="shared" si="24"/>
        <v>0.68396318778147647</v>
      </c>
      <c r="K120" s="94" t="str">
        <f t="shared" si="25"/>
        <v/>
      </c>
      <c r="L120" s="94" t="str">
        <f t="shared" si="26"/>
        <v xml:space="preserve"> </v>
      </c>
    </row>
    <row r="121" spans="1:13" ht="16.5" customHeight="1">
      <c r="A121" s="104" t="s">
        <v>210</v>
      </c>
      <c r="B121" s="197">
        <v>8594031442844</v>
      </c>
      <c r="C121" s="197"/>
      <c r="D121" s="105">
        <v>1</v>
      </c>
      <c r="E121" s="105">
        <v>506.04</v>
      </c>
      <c r="F121" s="105">
        <v>769</v>
      </c>
      <c r="G121" s="106">
        <v>769</v>
      </c>
      <c r="H121" s="101">
        <f t="shared" ref="H121:H137" si="27">E121*1.37</f>
        <v>693.27480000000003</v>
      </c>
      <c r="I121" s="100">
        <f t="shared" ref="I121:I137" si="28">ROUNDDOWN(MAX(G121,H121),-1)</f>
        <v>760</v>
      </c>
      <c r="J121" s="99">
        <f t="shared" ref="J121:J137" si="29">I121/E121-1</f>
        <v>0.50185756066714093</v>
      </c>
      <c r="K121" s="96" t="str">
        <f t="shared" ref="K121:K137" si="30">IF(J121&lt;34%,"Alarm", "")</f>
        <v/>
      </c>
      <c r="L121" s="96" t="str">
        <f t="shared" ref="L121:L137" si="31">IF(H121&gt;G121,"Alarm"," ")</f>
        <v xml:space="preserve"> </v>
      </c>
      <c r="M121" s="109" t="s">
        <v>229</v>
      </c>
    </row>
    <row r="122" spans="1:13" ht="16.5" customHeight="1">
      <c r="A122" s="107" t="s">
        <v>211</v>
      </c>
      <c r="B122" s="181">
        <v>8595602533879</v>
      </c>
      <c r="C122" s="181"/>
      <c r="D122" s="105">
        <v>4</v>
      </c>
      <c r="E122" s="105">
        <v>79.05</v>
      </c>
      <c r="F122" s="105">
        <v>139</v>
      </c>
      <c r="G122" s="106">
        <v>139</v>
      </c>
      <c r="H122" s="101">
        <f t="shared" si="27"/>
        <v>108.2985</v>
      </c>
      <c r="I122" s="100">
        <f t="shared" si="28"/>
        <v>130</v>
      </c>
      <c r="J122" s="99">
        <f t="shared" si="29"/>
        <v>0.64452877925363694</v>
      </c>
      <c r="K122" s="96" t="str">
        <f t="shared" si="30"/>
        <v/>
      </c>
      <c r="L122" s="96" t="str">
        <f t="shared" si="31"/>
        <v xml:space="preserve"> </v>
      </c>
      <c r="M122" s="109" t="s">
        <v>230</v>
      </c>
    </row>
    <row r="123" spans="1:13" ht="12.75" customHeight="1">
      <c r="A123" s="107" t="s">
        <v>212</v>
      </c>
      <c r="B123" s="181">
        <v>8595602555338</v>
      </c>
      <c r="C123" s="181"/>
      <c r="D123" s="105">
        <v>4</v>
      </c>
      <c r="E123" s="105">
        <v>82.32</v>
      </c>
      <c r="F123" s="105">
        <v>140</v>
      </c>
      <c r="G123" s="106">
        <v>140</v>
      </c>
      <c r="H123" s="101">
        <f t="shared" si="27"/>
        <v>112.7784</v>
      </c>
      <c r="I123" s="100">
        <f t="shared" si="28"/>
        <v>140</v>
      </c>
      <c r="J123" s="99">
        <f t="shared" si="29"/>
        <v>0.70068027210884365</v>
      </c>
      <c r="K123" s="96" t="str">
        <f t="shared" si="30"/>
        <v/>
      </c>
      <c r="L123" s="96" t="str">
        <f t="shared" si="31"/>
        <v xml:space="preserve"> </v>
      </c>
      <c r="M123" s="109" t="s">
        <v>231</v>
      </c>
    </row>
    <row r="124" spans="1:13" ht="12" customHeight="1">
      <c r="A124" s="107" t="s">
        <v>213</v>
      </c>
      <c r="B124" s="181">
        <v>8595602555369</v>
      </c>
      <c r="C124" s="181"/>
      <c r="D124" s="105">
        <v>5</v>
      </c>
      <c r="E124" s="105">
        <v>77.23</v>
      </c>
      <c r="F124" s="105">
        <v>140</v>
      </c>
      <c r="G124" s="106">
        <v>140</v>
      </c>
      <c r="H124" s="101">
        <f t="shared" si="27"/>
        <v>105.80510000000001</v>
      </c>
      <c r="I124" s="100">
        <f t="shared" si="28"/>
        <v>140</v>
      </c>
      <c r="J124" s="99">
        <f t="shared" si="29"/>
        <v>0.81276705943286287</v>
      </c>
      <c r="K124" s="96" t="str">
        <f t="shared" si="30"/>
        <v/>
      </c>
      <c r="L124" s="96" t="str">
        <f t="shared" si="31"/>
        <v xml:space="preserve"> </v>
      </c>
      <c r="M124" s="109" t="s">
        <v>232</v>
      </c>
    </row>
    <row r="125" spans="1:13" ht="12.75" customHeight="1">
      <c r="A125" s="107" t="s">
        <v>214</v>
      </c>
      <c r="B125" s="181">
        <v>8595602555376</v>
      </c>
      <c r="C125" s="181"/>
      <c r="D125" s="105">
        <v>6</v>
      </c>
      <c r="E125" s="105">
        <v>80.73</v>
      </c>
      <c r="F125" s="105">
        <v>140</v>
      </c>
      <c r="G125" s="106">
        <v>140</v>
      </c>
      <c r="H125" s="101">
        <f t="shared" si="27"/>
        <v>110.60010000000001</v>
      </c>
      <c r="I125" s="100">
        <f t="shared" si="28"/>
        <v>140</v>
      </c>
      <c r="J125" s="99">
        <f t="shared" si="29"/>
        <v>0.73417564721912543</v>
      </c>
      <c r="K125" s="96" t="str">
        <f t="shared" si="30"/>
        <v/>
      </c>
      <c r="L125" s="96" t="str">
        <f t="shared" si="31"/>
        <v xml:space="preserve"> </v>
      </c>
      <c r="M125" s="109" t="s">
        <v>233</v>
      </c>
    </row>
    <row r="126" spans="1:13" ht="15" customHeight="1">
      <c r="A126" s="107" t="s">
        <v>215</v>
      </c>
      <c r="B126" s="181">
        <v>8595602555383</v>
      </c>
      <c r="C126" s="181"/>
      <c r="D126" s="105">
        <v>6</v>
      </c>
      <c r="E126" s="105">
        <v>82.32</v>
      </c>
      <c r="F126" s="105">
        <v>140</v>
      </c>
      <c r="G126" s="106">
        <v>140</v>
      </c>
      <c r="H126" s="101">
        <f t="shared" si="27"/>
        <v>112.7784</v>
      </c>
      <c r="I126" s="100">
        <f t="shared" si="28"/>
        <v>140</v>
      </c>
      <c r="J126" s="99">
        <f t="shared" si="29"/>
        <v>0.70068027210884365</v>
      </c>
      <c r="K126" s="96" t="str">
        <f t="shared" si="30"/>
        <v/>
      </c>
      <c r="L126" s="96" t="str">
        <f t="shared" si="31"/>
        <v xml:space="preserve"> </v>
      </c>
      <c r="M126" s="109" t="s">
        <v>234</v>
      </c>
    </row>
    <row r="127" spans="1:13" ht="15.75" customHeight="1">
      <c r="A127" s="107" t="s">
        <v>216</v>
      </c>
      <c r="B127" s="181" t="s">
        <v>217</v>
      </c>
      <c r="C127" s="181"/>
      <c r="D127" s="105">
        <v>4</v>
      </c>
      <c r="E127" s="105">
        <v>81.55</v>
      </c>
      <c r="F127" s="105">
        <v>140</v>
      </c>
      <c r="G127" s="106">
        <v>140</v>
      </c>
      <c r="H127" s="101">
        <f t="shared" si="27"/>
        <v>111.7235</v>
      </c>
      <c r="I127" s="100">
        <f t="shared" si="28"/>
        <v>140</v>
      </c>
      <c r="J127" s="99">
        <f t="shared" si="29"/>
        <v>0.71673819742489275</v>
      </c>
      <c r="K127" s="96" t="str">
        <f t="shared" si="30"/>
        <v/>
      </c>
      <c r="L127" s="96" t="str">
        <f t="shared" si="31"/>
        <v xml:space="preserve"> </v>
      </c>
      <c r="M127" s="109" t="s">
        <v>235</v>
      </c>
    </row>
    <row r="128" spans="1:13" ht="17.25" customHeight="1">
      <c r="A128" s="107" t="s">
        <v>218</v>
      </c>
      <c r="B128" s="181">
        <v>8595602557400</v>
      </c>
      <c r="C128" s="181"/>
      <c r="D128" s="105">
        <v>6</v>
      </c>
      <c r="E128" s="105">
        <v>74.28</v>
      </c>
      <c r="F128" s="105">
        <v>126</v>
      </c>
      <c r="G128" s="106">
        <v>126</v>
      </c>
      <c r="H128" s="101">
        <f t="shared" si="27"/>
        <v>101.76360000000001</v>
      </c>
      <c r="I128" s="100">
        <f t="shared" si="28"/>
        <v>120</v>
      </c>
      <c r="J128" s="99">
        <f t="shared" si="29"/>
        <v>0.61550888529886905</v>
      </c>
      <c r="K128" s="96" t="str">
        <f t="shared" si="30"/>
        <v/>
      </c>
      <c r="L128" s="96" t="str">
        <f t="shared" si="31"/>
        <v xml:space="preserve"> </v>
      </c>
      <c r="M128" s="109" t="s">
        <v>231</v>
      </c>
    </row>
    <row r="129" spans="1:13" ht="18" customHeight="1">
      <c r="A129" s="107" t="s">
        <v>219</v>
      </c>
      <c r="B129" s="181">
        <v>8595602557431</v>
      </c>
      <c r="C129" s="181"/>
      <c r="D129" s="105">
        <v>16</v>
      </c>
      <c r="E129" s="105">
        <v>74.28</v>
      </c>
      <c r="F129" s="105">
        <v>126</v>
      </c>
      <c r="G129" s="106">
        <v>126</v>
      </c>
      <c r="H129" s="101">
        <f t="shared" si="27"/>
        <v>101.76360000000001</v>
      </c>
      <c r="I129" s="100">
        <f t="shared" si="28"/>
        <v>120</v>
      </c>
      <c r="J129" s="99">
        <f t="shared" si="29"/>
        <v>0.61550888529886905</v>
      </c>
      <c r="K129" s="96" t="str">
        <f t="shared" si="30"/>
        <v/>
      </c>
      <c r="L129" s="96" t="str">
        <f t="shared" si="31"/>
        <v xml:space="preserve"> </v>
      </c>
      <c r="M129" s="109" t="s">
        <v>236</v>
      </c>
    </row>
    <row r="130" spans="1:13" ht="15.75" customHeight="1">
      <c r="A130" s="107" t="s">
        <v>220</v>
      </c>
      <c r="B130" s="181">
        <v>8595602557486</v>
      </c>
      <c r="C130" s="181"/>
      <c r="D130" s="105">
        <v>5</v>
      </c>
      <c r="E130" s="105">
        <v>72.87</v>
      </c>
      <c r="F130" s="105">
        <v>126</v>
      </c>
      <c r="G130" s="106">
        <v>126</v>
      </c>
      <c r="H130" s="101">
        <f t="shared" si="27"/>
        <v>99.831900000000019</v>
      </c>
      <c r="I130" s="100">
        <f t="shared" si="28"/>
        <v>120</v>
      </c>
      <c r="J130" s="99">
        <f t="shared" si="29"/>
        <v>0.64676821737340462</v>
      </c>
      <c r="K130" s="96" t="str">
        <f t="shared" si="30"/>
        <v/>
      </c>
      <c r="L130" s="96" t="str">
        <f t="shared" si="31"/>
        <v xml:space="preserve"> </v>
      </c>
      <c r="M130" s="109" t="s">
        <v>237</v>
      </c>
    </row>
    <row r="131" spans="1:13" ht="17.25" customHeight="1">
      <c r="A131" s="98" t="s">
        <v>221</v>
      </c>
      <c r="B131" s="197" t="s">
        <v>222</v>
      </c>
      <c r="C131" s="197"/>
      <c r="D131" s="97">
        <v>1</v>
      </c>
      <c r="E131" s="97">
        <v>203.88</v>
      </c>
      <c r="F131" s="108">
        <v>370</v>
      </c>
      <c r="G131" s="102">
        <v>370</v>
      </c>
      <c r="H131" s="101">
        <f t="shared" si="27"/>
        <v>279.31560000000002</v>
      </c>
      <c r="I131" s="100">
        <f t="shared" si="28"/>
        <v>370</v>
      </c>
      <c r="J131" s="99">
        <f t="shared" si="29"/>
        <v>0.81479301549931327</v>
      </c>
      <c r="K131" s="96" t="str">
        <f t="shared" si="30"/>
        <v/>
      </c>
      <c r="L131" s="96" t="str">
        <f t="shared" si="31"/>
        <v xml:space="preserve"> </v>
      </c>
      <c r="M131" s="109" t="s">
        <v>238</v>
      </c>
    </row>
    <row r="132" spans="1:13" ht="17.25" customHeight="1">
      <c r="A132" s="98" t="s">
        <v>223</v>
      </c>
      <c r="B132" s="197">
        <v>8595602558889</v>
      </c>
      <c r="C132" s="197"/>
      <c r="D132" s="97">
        <v>1</v>
      </c>
      <c r="E132" s="97">
        <v>247.32</v>
      </c>
      <c r="F132" s="97">
        <v>400</v>
      </c>
      <c r="G132" s="106">
        <v>400</v>
      </c>
      <c r="H132" s="101">
        <f t="shared" si="27"/>
        <v>338.82840000000004</v>
      </c>
      <c r="I132" s="100">
        <f t="shared" si="28"/>
        <v>400</v>
      </c>
      <c r="J132" s="99">
        <f t="shared" si="29"/>
        <v>0.61733786187934658</v>
      </c>
      <c r="K132" s="96" t="str">
        <f t="shared" si="30"/>
        <v/>
      </c>
      <c r="L132" s="96" t="str">
        <f t="shared" si="31"/>
        <v xml:space="preserve"> </v>
      </c>
      <c r="M132" s="109" t="s">
        <v>239</v>
      </c>
    </row>
    <row r="133" spans="1:13" ht="13.5" customHeight="1">
      <c r="A133" s="98" t="s">
        <v>224</v>
      </c>
      <c r="B133" s="197">
        <v>8595602558827</v>
      </c>
      <c r="C133" s="197"/>
      <c r="D133" s="97">
        <v>1</v>
      </c>
      <c r="E133" s="97">
        <v>197.19</v>
      </c>
      <c r="F133" s="97">
        <v>370</v>
      </c>
      <c r="G133" s="103">
        <v>370</v>
      </c>
      <c r="H133" s="101">
        <f t="shared" si="27"/>
        <v>270.15030000000002</v>
      </c>
      <c r="I133" s="100">
        <f t="shared" si="28"/>
        <v>370</v>
      </c>
      <c r="J133" s="99">
        <f t="shared" si="29"/>
        <v>0.87636289872711592</v>
      </c>
      <c r="K133" s="96" t="str">
        <f t="shared" si="30"/>
        <v/>
      </c>
      <c r="L133" s="96" t="str">
        <f t="shared" si="31"/>
        <v xml:space="preserve"> </v>
      </c>
      <c r="M133" s="109" t="s">
        <v>240</v>
      </c>
    </row>
    <row r="134" spans="1:13" ht="16.5" customHeight="1">
      <c r="A134" s="98" t="s">
        <v>225</v>
      </c>
      <c r="B134" s="197">
        <v>8595602558834</v>
      </c>
      <c r="C134" s="197"/>
      <c r="D134" s="97">
        <v>0</v>
      </c>
      <c r="E134" s="97">
        <v>1767.42</v>
      </c>
      <c r="F134" s="97">
        <v>3200</v>
      </c>
      <c r="G134" s="103">
        <v>3200</v>
      </c>
      <c r="H134" s="101">
        <f t="shared" si="27"/>
        <v>2421.3654000000001</v>
      </c>
      <c r="I134" s="100">
        <f t="shared" si="28"/>
        <v>3200</v>
      </c>
      <c r="J134" s="99">
        <f t="shared" si="29"/>
        <v>0.81054870941824797</v>
      </c>
      <c r="K134" s="96" t="str">
        <f t="shared" si="30"/>
        <v/>
      </c>
      <c r="L134" s="96" t="str">
        <f t="shared" si="31"/>
        <v xml:space="preserve"> </v>
      </c>
      <c r="M134" s="109" t="s">
        <v>241</v>
      </c>
    </row>
    <row r="135" spans="1:13" ht="15.75" customHeight="1">
      <c r="A135" s="98" t="s">
        <v>226</v>
      </c>
      <c r="B135" s="197">
        <v>8595602558841</v>
      </c>
      <c r="C135" s="197"/>
      <c r="D135" s="97">
        <v>1</v>
      </c>
      <c r="E135" s="97">
        <v>567.15</v>
      </c>
      <c r="F135" s="97">
        <v>1040</v>
      </c>
      <c r="G135" s="103">
        <v>1040</v>
      </c>
      <c r="H135" s="101">
        <f t="shared" si="27"/>
        <v>776.99549999999999</v>
      </c>
      <c r="I135" s="100">
        <f t="shared" si="28"/>
        <v>1040</v>
      </c>
      <c r="J135" s="99">
        <f t="shared" si="29"/>
        <v>0.83373005377766041</v>
      </c>
      <c r="K135" s="96" t="str">
        <f t="shared" si="30"/>
        <v/>
      </c>
      <c r="L135" s="96" t="str">
        <f t="shared" si="31"/>
        <v xml:space="preserve"> </v>
      </c>
      <c r="M135" s="110" t="s">
        <v>242</v>
      </c>
    </row>
    <row r="136" spans="1:13" ht="15.75" customHeight="1">
      <c r="A136" s="98" t="s">
        <v>227</v>
      </c>
      <c r="B136" s="197">
        <v>8595602558872</v>
      </c>
      <c r="C136" s="197"/>
      <c r="D136" s="97">
        <v>1</v>
      </c>
      <c r="E136" s="97">
        <v>578.04</v>
      </c>
      <c r="F136" s="97">
        <v>1040</v>
      </c>
      <c r="G136" s="103">
        <v>1040</v>
      </c>
      <c r="H136" s="101">
        <f t="shared" si="27"/>
        <v>791.91480000000001</v>
      </c>
      <c r="I136" s="100">
        <f t="shared" si="28"/>
        <v>1040</v>
      </c>
      <c r="J136" s="99">
        <f t="shared" si="29"/>
        <v>0.79918344751228299</v>
      </c>
      <c r="K136" s="96" t="str">
        <f t="shared" si="30"/>
        <v/>
      </c>
      <c r="L136" s="96" t="str">
        <f t="shared" si="31"/>
        <v xml:space="preserve"> </v>
      </c>
      <c r="M136" s="109" t="s">
        <v>243</v>
      </c>
    </row>
    <row r="137" spans="1:13" ht="16.5" customHeight="1">
      <c r="A137" s="107" t="s">
        <v>228</v>
      </c>
      <c r="B137" s="181">
        <v>8595602558810</v>
      </c>
      <c r="C137" s="181"/>
      <c r="D137" s="105">
        <v>1</v>
      </c>
      <c r="E137" s="105">
        <v>584.22</v>
      </c>
      <c r="F137" s="105">
        <v>1040</v>
      </c>
      <c r="G137" s="103">
        <v>1040</v>
      </c>
      <c r="H137" s="101">
        <f t="shared" si="27"/>
        <v>800.3814000000001</v>
      </c>
      <c r="I137" s="100">
        <f t="shared" si="28"/>
        <v>1040</v>
      </c>
      <c r="J137" s="99">
        <f t="shared" si="29"/>
        <v>0.78015131286159312</v>
      </c>
      <c r="K137" s="96" t="str">
        <f t="shared" si="30"/>
        <v/>
      </c>
      <c r="L137" s="96" t="str">
        <f t="shared" si="31"/>
        <v xml:space="preserve"> </v>
      </c>
      <c r="M137" s="109" t="s">
        <v>244</v>
      </c>
    </row>
    <row r="138" spans="1:13" ht="18.75" customHeight="1">
      <c r="A138" s="114" t="s">
        <v>245</v>
      </c>
      <c r="B138" s="177">
        <v>2960540021874</v>
      </c>
      <c r="C138" s="178"/>
      <c r="D138" s="12">
        <v>1</v>
      </c>
      <c r="E138" s="12">
        <v>421.37</v>
      </c>
      <c r="F138" s="112">
        <v>644</v>
      </c>
      <c r="G138" s="103">
        <v>644</v>
      </c>
      <c r="H138" s="101">
        <f t="shared" ref="H138:H201" si="32">E138*1.37</f>
        <v>577.27690000000007</v>
      </c>
      <c r="I138" s="100">
        <f t="shared" ref="I138:I201" si="33">ROUNDDOWN(MAX(G138,H138),-1)</f>
        <v>640</v>
      </c>
      <c r="J138" s="99">
        <f t="shared" ref="J138:J201" si="34">I138/E138-1</f>
        <v>0.51885516292094835</v>
      </c>
      <c r="K138" s="111" t="str">
        <f t="shared" ref="K138:K201" si="35">IF(J138&lt;34%,"Alarm", "")</f>
        <v/>
      </c>
      <c r="L138" s="111" t="str">
        <f t="shared" ref="L138:L201" si="36">IF(H138&gt;G138,"Alarm"," ")</f>
        <v xml:space="preserve"> </v>
      </c>
      <c r="M138" s="109" t="s">
        <v>246</v>
      </c>
    </row>
    <row r="139" spans="1:13">
      <c r="A139" s="115" t="s">
        <v>247</v>
      </c>
      <c r="B139" s="179">
        <v>4007221035220</v>
      </c>
      <c r="C139" s="179"/>
      <c r="D139" s="69">
        <v>1</v>
      </c>
      <c r="E139" s="69">
        <v>343.08</v>
      </c>
      <c r="F139" s="113">
        <v>515</v>
      </c>
      <c r="G139" s="103">
        <v>500</v>
      </c>
      <c r="H139" s="101">
        <f t="shared" si="32"/>
        <v>470.01960000000003</v>
      </c>
      <c r="I139" s="100">
        <f t="shared" si="33"/>
        <v>500</v>
      </c>
      <c r="J139" s="99">
        <f t="shared" si="34"/>
        <v>0.45738603241226539</v>
      </c>
      <c r="K139" s="111" t="str">
        <f t="shared" si="35"/>
        <v/>
      </c>
      <c r="L139" s="111" t="str">
        <f t="shared" si="36"/>
        <v xml:space="preserve"> </v>
      </c>
      <c r="M139" s="109" t="s">
        <v>248</v>
      </c>
    </row>
    <row r="140" spans="1:13">
      <c r="A140" s="128" t="s">
        <v>261</v>
      </c>
      <c r="B140" s="175">
        <v>4007221035107</v>
      </c>
      <c r="C140" s="175"/>
      <c r="D140" s="129">
        <v>1</v>
      </c>
      <c r="E140" s="112">
        <v>359.46</v>
      </c>
      <c r="F140" s="112">
        <v>539</v>
      </c>
      <c r="G140" s="103">
        <v>539</v>
      </c>
      <c r="H140" s="101">
        <f t="shared" si="32"/>
        <v>492.46019999999999</v>
      </c>
      <c r="I140" s="100">
        <f t="shared" si="33"/>
        <v>530</v>
      </c>
      <c r="J140" s="99">
        <f t="shared" si="34"/>
        <v>0.47443387303176987</v>
      </c>
      <c r="K140" s="111" t="str">
        <f t="shared" si="35"/>
        <v/>
      </c>
      <c r="L140" s="111" t="str">
        <f t="shared" si="36"/>
        <v xml:space="preserve"> </v>
      </c>
      <c r="M140" s="109" t="s">
        <v>250</v>
      </c>
    </row>
    <row r="141" spans="1:13">
      <c r="A141" s="128" t="s">
        <v>262</v>
      </c>
      <c r="B141" s="175" t="s">
        <v>263</v>
      </c>
      <c r="C141" s="175"/>
      <c r="D141" s="129">
        <v>1</v>
      </c>
      <c r="E141" s="112">
        <v>541</v>
      </c>
      <c r="F141" s="112">
        <v>812</v>
      </c>
      <c r="G141" s="103">
        <v>812</v>
      </c>
      <c r="H141" s="101">
        <f t="shared" si="32"/>
        <v>741.17000000000007</v>
      </c>
      <c r="I141" s="100">
        <f t="shared" si="33"/>
        <v>810</v>
      </c>
      <c r="J141" s="99">
        <f t="shared" si="34"/>
        <v>0.49722735674676533</v>
      </c>
      <c r="K141" s="111" t="str">
        <f t="shared" si="35"/>
        <v/>
      </c>
      <c r="L141" s="111" t="str">
        <f t="shared" si="36"/>
        <v xml:space="preserve"> </v>
      </c>
      <c r="M141" s="109" t="s">
        <v>249</v>
      </c>
    </row>
    <row r="142" spans="1:13">
      <c r="A142" s="117" t="s">
        <v>251</v>
      </c>
      <c r="B142" s="176">
        <v>3597132001410</v>
      </c>
      <c r="C142" s="176"/>
      <c r="D142" s="118">
        <v>0</v>
      </c>
      <c r="E142" s="116"/>
      <c r="F142" s="116">
        <v>573</v>
      </c>
      <c r="G142" s="103">
        <v>573</v>
      </c>
      <c r="H142" s="101">
        <f t="shared" si="32"/>
        <v>0</v>
      </c>
      <c r="I142" s="100">
        <f t="shared" si="33"/>
        <v>570</v>
      </c>
      <c r="J142" s="99" t="e">
        <f t="shared" si="34"/>
        <v>#DIV/0!</v>
      </c>
      <c r="K142" s="111" t="e">
        <f t="shared" si="35"/>
        <v>#DIV/0!</v>
      </c>
      <c r="L142" s="111" t="str">
        <f t="shared" si="36"/>
        <v xml:space="preserve"> </v>
      </c>
      <c r="M142" s="109" t="s">
        <v>252</v>
      </c>
    </row>
    <row r="143" spans="1:13">
      <c r="A143" s="120" t="s">
        <v>254</v>
      </c>
      <c r="B143" s="176">
        <v>4007221038191</v>
      </c>
      <c r="C143" s="176"/>
      <c r="D143" s="121">
        <v>1</v>
      </c>
      <c r="E143" s="119">
        <v>1361.86</v>
      </c>
      <c r="F143" s="119">
        <v>1907</v>
      </c>
      <c r="G143" s="103">
        <v>1901</v>
      </c>
      <c r="H143" s="101">
        <f t="shared" si="32"/>
        <v>1865.7482</v>
      </c>
      <c r="I143" s="100">
        <f t="shared" si="33"/>
        <v>1900</v>
      </c>
      <c r="J143" s="99">
        <f t="shared" si="34"/>
        <v>0.39515074970995556</v>
      </c>
      <c r="K143" s="111" t="str">
        <f t="shared" si="35"/>
        <v/>
      </c>
      <c r="L143" s="111" t="str">
        <f t="shared" si="36"/>
        <v xml:space="preserve"> </v>
      </c>
      <c r="M143" s="109" t="s">
        <v>253</v>
      </c>
    </row>
    <row r="144" spans="1:13">
      <c r="A144" s="123" t="s">
        <v>255</v>
      </c>
      <c r="B144" s="176" t="s">
        <v>256</v>
      </c>
      <c r="C144" s="176"/>
      <c r="D144" s="124">
        <v>1</v>
      </c>
      <c r="E144" s="122">
        <v>1062.18</v>
      </c>
      <c r="F144" s="122">
        <v>1487</v>
      </c>
      <c r="G144" s="103">
        <v>1483</v>
      </c>
      <c r="H144" s="101">
        <f t="shared" si="32"/>
        <v>1455.1866000000002</v>
      </c>
      <c r="I144" s="100">
        <f t="shared" si="33"/>
        <v>1480</v>
      </c>
      <c r="J144" s="99">
        <f t="shared" si="34"/>
        <v>0.39336082396580618</v>
      </c>
      <c r="K144" s="111" t="str">
        <f t="shared" si="35"/>
        <v/>
      </c>
      <c r="L144" s="111" t="str">
        <f t="shared" si="36"/>
        <v xml:space="preserve"> </v>
      </c>
      <c r="M144" s="109" t="s">
        <v>257</v>
      </c>
    </row>
    <row r="145" spans="1:13">
      <c r="A145" s="126" t="s">
        <v>258</v>
      </c>
      <c r="B145" s="176" t="s">
        <v>259</v>
      </c>
      <c r="C145" s="176"/>
      <c r="D145" s="127">
        <v>1</v>
      </c>
      <c r="E145" s="125">
        <v>631.67999999999995</v>
      </c>
      <c r="F145" s="125">
        <v>948</v>
      </c>
      <c r="G145" s="103">
        <v>948</v>
      </c>
      <c r="H145" s="101">
        <f t="shared" si="32"/>
        <v>865.40160000000003</v>
      </c>
      <c r="I145" s="100">
        <f t="shared" si="33"/>
        <v>940</v>
      </c>
      <c r="J145" s="99">
        <f t="shared" si="34"/>
        <v>0.48809523809523814</v>
      </c>
      <c r="K145" s="111" t="str">
        <f t="shared" si="35"/>
        <v/>
      </c>
      <c r="L145" s="111" t="str">
        <f t="shared" si="36"/>
        <v xml:space="preserve"> </v>
      </c>
      <c r="M145" s="109" t="s">
        <v>260</v>
      </c>
    </row>
    <row r="146" spans="1:13">
      <c r="A146" s="131" t="s">
        <v>264</v>
      </c>
      <c r="B146" s="172" t="s">
        <v>265</v>
      </c>
      <c r="C146" s="172"/>
      <c r="D146" s="132">
        <v>1</v>
      </c>
      <c r="E146" s="130">
        <v>296.76</v>
      </c>
      <c r="F146" s="130">
        <v>445</v>
      </c>
      <c r="G146" s="103">
        <v>445</v>
      </c>
      <c r="H146" s="101">
        <f t="shared" si="32"/>
        <v>406.56120000000004</v>
      </c>
      <c r="I146" s="100">
        <f t="shared" si="33"/>
        <v>440</v>
      </c>
      <c r="J146" s="99">
        <f t="shared" si="34"/>
        <v>0.48267960641595908</v>
      </c>
      <c r="K146" s="111" t="str">
        <f t="shared" si="35"/>
        <v/>
      </c>
      <c r="L146" s="111" t="str">
        <f t="shared" si="36"/>
        <v xml:space="preserve"> </v>
      </c>
      <c r="M146" s="109" t="s">
        <v>266</v>
      </c>
    </row>
    <row r="147" spans="1:13" ht="15.75" customHeight="1">
      <c r="A147" s="134" t="s">
        <v>267</v>
      </c>
      <c r="B147" s="172" t="s">
        <v>268</v>
      </c>
      <c r="C147" s="172"/>
      <c r="D147" s="135">
        <v>0</v>
      </c>
      <c r="E147" s="133">
        <v>192.43</v>
      </c>
      <c r="F147" s="133">
        <v>312</v>
      </c>
      <c r="G147" s="103">
        <v>312</v>
      </c>
      <c r="H147" s="101">
        <f t="shared" si="32"/>
        <v>263.62910000000005</v>
      </c>
      <c r="I147" s="100">
        <f t="shared" si="33"/>
        <v>310</v>
      </c>
      <c r="J147" s="99">
        <f t="shared" si="34"/>
        <v>0.61097541963311319</v>
      </c>
      <c r="K147" s="111" t="str">
        <f t="shared" si="35"/>
        <v/>
      </c>
      <c r="L147" s="111" t="str">
        <f t="shared" si="36"/>
        <v xml:space="preserve"> </v>
      </c>
      <c r="M147" s="109" t="s">
        <v>269</v>
      </c>
    </row>
    <row r="148" spans="1:13">
      <c r="A148" s="137" t="s">
        <v>270</v>
      </c>
      <c r="B148" s="172">
        <v>4007221035114</v>
      </c>
      <c r="C148" s="172"/>
      <c r="D148" s="138">
        <v>1</v>
      </c>
      <c r="E148" s="136">
        <v>302.16000000000003</v>
      </c>
      <c r="F148" s="136">
        <v>453</v>
      </c>
      <c r="G148" s="103">
        <v>453</v>
      </c>
      <c r="H148" s="101">
        <f t="shared" si="32"/>
        <v>413.95920000000007</v>
      </c>
      <c r="I148" s="100">
        <f t="shared" si="33"/>
        <v>450</v>
      </c>
      <c r="J148" s="99">
        <f t="shared" si="34"/>
        <v>0.48927720413026199</v>
      </c>
      <c r="K148" s="111" t="str">
        <f t="shared" si="35"/>
        <v/>
      </c>
      <c r="L148" s="111" t="str">
        <f t="shared" si="36"/>
        <v xml:space="preserve"> </v>
      </c>
      <c r="M148" s="109" t="s">
        <v>271</v>
      </c>
    </row>
    <row r="149" spans="1:13">
      <c r="A149" s="140" t="s">
        <v>272</v>
      </c>
      <c r="B149" s="172" t="s">
        <v>273</v>
      </c>
      <c r="C149" s="172"/>
      <c r="D149" s="141">
        <v>0</v>
      </c>
      <c r="E149" s="139">
        <v>194.26</v>
      </c>
      <c r="F149" s="139">
        <v>330</v>
      </c>
      <c r="G149" s="103">
        <v>330</v>
      </c>
      <c r="H149" s="101">
        <f t="shared" si="32"/>
        <v>266.13620000000003</v>
      </c>
      <c r="I149" s="100">
        <f t="shared" si="33"/>
        <v>330</v>
      </c>
      <c r="J149" s="99">
        <f t="shared" si="34"/>
        <v>0.69875424688561738</v>
      </c>
      <c r="K149" s="111" t="str">
        <f t="shared" si="35"/>
        <v/>
      </c>
      <c r="L149" s="111" t="str">
        <f t="shared" si="36"/>
        <v xml:space="preserve"> </v>
      </c>
      <c r="M149" s="109" t="s">
        <v>274</v>
      </c>
    </row>
    <row r="150" spans="1:13">
      <c r="A150" s="143" t="s">
        <v>275</v>
      </c>
      <c r="B150" s="172">
        <v>2960540044576</v>
      </c>
      <c r="C150" s="172"/>
      <c r="D150" s="144">
        <v>0</v>
      </c>
      <c r="E150" s="142">
        <v>245.1</v>
      </c>
      <c r="F150" s="142">
        <v>368</v>
      </c>
      <c r="G150" s="103">
        <v>368</v>
      </c>
      <c r="H150" s="101">
        <f t="shared" si="32"/>
        <v>335.78700000000003</v>
      </c>
      <c r="I150" s="100">
        <f t="shared" si="33"/>
        <v>360</v>
      </c>
      <c r="J150" s="99">
        <f t="shared" si="34"/>
        <v>0.46878824969400257</v>
      </c>
      <c r="K150" s="111" t="str">
        <f t="shared" si="35"/>
        <v/>
      </c>
      <c r="L150" s="111" t="str">
        <f t="shared" si="36"/>
        <v xml:space="preserve"> </v>
      </c>
      <c r="M150" s="109" t="s">
        <v>276</v>
      </c>
    </row>
    <row r="151" spans="1:13">
      <c r="A151" s="146" t="s">
        <v>277</v>
      </c>
      <c r="B151" s="172">
        <v>3597133068313</v>
      </c>
      <c r="C151" s="172"/>
      <c r="D151" s="147">
        <v>4</v>
      </c>
      <c r="E151" s="145">
        <v>179.55</v>
      </c>
      <c r="F151" s="145">
        <v>298</v>
      </c>
      <c r="G151" s="103">
        <v>298</v>
      </c>
      <c r="H151" s="101">
        <f t="shared" si="32"/>
        <v>245.98350000000002</v>
      </c>
      <c r="I151" s="100">
        <f t="shared" si="33"/>
        <v>290</v>
      </c>
      <c r="J151" s="99">
        <f t="shared" si="34"/>
        <v>0.61514898357003611</v>
      </c>
      <c r="K151" s="111" t="str">
        <f t="shared" si="35"/>
        <v/>
      </c>
      <c r="L151" s="111" t="str">
        <f t="shared" si="36"/>
        <v xml:space="preserve"> </v>
      </c>
      <c r="M151" s="109" t="s">
        <v>278</v>
      </c>
    </row>
    <row r="152" spans="1:13">
      <c r="A152" s="149" t="s">
        <v>279</v>
      </c>
      <c r="B152" s="172" t="s">
        <v>280</v>
      </c>
      <c r="C152" s="172"/>
      <c r="D152" s="150">
        <v>1</v>
      </c>
      <c r="E152" s="148">
        <v>155.28</v>
      </c>
      <c r="F152" s="148">
        <v>264</v>
      </c>
      <c r="G152" s="103">
        <v>264</v>
      </c>
      <c r="H152" s="101">
        <f t="shared" si="32"/>
        <v>212.73360000000002</v>
      </c>
      <c r="I152" s="100">
        <f t="shared" si="33"/>
        <v>260</v>
      </c>
      <c r="J152" s="99">
        <f t="shared" si="34"/>
        <v>0.67439464193714582</v>
      </c>
      <c r="K152" s="111" t="str">
        <f t="shared" si="35"/>
        <v/>
      </c>
      <c r="L152" s="111" t="str">
        <f t="shared" si="36"/>
        <v xml:space="preserve"> </v>
      </c>
      <c r="M152" s="109" t="s">
        <v>281</v>
      </c>
    </row>
    <row r="153" spans="1:13">
      <c r="A153" s="152" t="s">
        <v>282</v>
      </c>
      <c r="B153" s="172" t="s">
        <v>283</v>
      </c>
      <c r="C153" s="172"/>
      <c r="D153" s="153">
        <v>2</v>
      </c>
      <c r="E153" s="151">
        <v>155.47</v>
      </c>
      <c r="F153" s="151">
        <v>264</v>
      </c>
      <c r="G153" s="103">
        <v>264</v>
      </c>
      <c r="H153" s="101">
        <f t="shared" si="32"/>
        <v>212.99390000000002</v>
      </c>
      <c r="I153" s="100">
        <f t="shared" si="33"/>
        <v>260</v>
      </c>
      <c r="J153" s="99">
        <f t="shared" si="34"/>
        <v>0.67234836302823697</v>
      </c>
      <c r="K153" s="111" t="str">
        <f t="shared" si="35"/>
        <v/>
      </c>
      <c r="L153" s="111" t="str">
        <f t="shared" si="36"/>
        <v xml:space="preserve"> </v>
      </c>
      <c r="M153" s="109" t="s">
        <v>284</v>
      </c>
    </row>
    <row r="154" spans="1:13">
      <c r="A154" s="155" t="s">
        <v>285</v>
      </c>
      <c r="B154" s="172" t="s">
        <v>286</v>
      </c>
      <c r="C154" s="172"/>
      <c r="D154" s="156">
        <v>2</v>
      </c>
      <c r="E154" s="154">
        <v>152.63999999999999</v>
      </c>
      <c r="F154" s="154">
        <v>259</v>
      </c>
      <c r="G154" s="103">
        <v>259</v>
      </c>
      <c r="H154" s="101">
        <f t="shared" si="32"/>
        <v>209.11679999999998</v>
      </c>
      <c r="I154" s="100">
        <f t="shared" si="33"/>
        <v>250</v>
      </c>
      <c r="J154" s="99">
        <f t="shared" si="34"/>
        <v>0.63784067085953899</v>
      </c>
      <c r="K154" s="111" t="str">
        <f t="shared" si="35"/>
        <v/>
      </c>
      <c r="L154" s="111" t="str">
        <f t="shared" si="36"/>
        <v xml:space="preserve"> </v>
      </c>
      <c r="M154" s="109" t="s">
        <v>295</v>
      </c>
    </row>
    <row r="155" spans="1:13">
      <c r="A155" s="155" t="s">
        <v>287</v>
      </c>
      <c r="B155" s="172" t="s">
        <v>288</v>
      </c>
      <c r="C155" s="172"/>
      <c r="D155" s="156">
        <v>1</v>
      </c>
      <c r="E155" s="154">
        <v>152.63999999999999</v>
      </c>
      <c r="F155" s="154">
        <v>259</v>
      </c>
      <c r="G155" s="103">
        <v>259</v>
      </c>
      <c r="H155" s="101">
        <f t="shared" si="32"/>
        <v>209.11679999999998</v>
      </c>
      <c r="I155" s="100">
        <f t="shared" si="33"/>
        <v>250</v>
      </c>
      <c r="J155" s="99">
        <f t="shared" si="34"/>
        <v>0.63784067085953899</v>
      </c>
      <c r="K155" s="111" t="str">
        <f t="shared" si="35"/>
        <v/>
      </c>
      <c r="L155" s="111" t="str">
        <f t="shared" si="36"/>
        <v xml:space="preserve"> </v>
      </c>
      <c r="M155" s="109" t="s">
        <v>296</v>
      </c>
    </row>
    <row r="156" spans="1:13">
      <c r="A156" s="155" t="s">
        <v>289</v>
      </c>
      <c r="B156" s="172" t="s">
        <v>290</v>
      </c>
      <c r="C156" s="172"/>
      <c r="D156" s="156">
        <v>2</v>
      </c>
      <c r="E156" s="154">
        <v>142.88</v>
      </c>
      <c r="F156" s="154">
        <v>266</v>
      </c>
      <c r="G156" s="103">
        <v>266</v>
      </c>
      <c r="H156" s="101">
        <f t="shared" si="32"/>
        <v>195.7456</v>
      </c>
      <c r="I156" s="100">
        <f t="shared" si="33"/>
        <v>260</v>
      </c>
      <c r="J156" s="99">
        <f t="shared" si="34"/>
        <v>0.81970884658454657</v>
      </c>
      <c r="K156" s="111" t="str">
        <f t="shared" si="35"/>
        <v/>
      </c>
      <c r="L156" s="111" t="str">
        <f t="shared" si="36"/>
        <v xml:space="preserve"> </v>
      </c>
      <c r="M156" s="109" t="s">
        <v>297</v>
      </c>
    </row>
    <row r="157" spans="1:13">
      <c r="A157" s="155" t="s">
        <v>291</v>
      </c>
      <c r="B157" s="172" t="s">
        <v>292</v>
      </c>
      <c r="C157" s="172"/>
      <c r="D157" s="156">
        <v>0</v>
      </c>
      <c r="E157" s="154">
        <v>152.63999999999999</v>
      </c>
      <c r="F157" s="154">
        <v>259</v>
      </c>
      <c r="G157" s="103">
        <v>259</v>
      </c>
      <c r="H157" s="101">
        <f t="shared" si="32"/>
        <v>209.11679999999998</v>
      </c>
      <c r="I157" s="100">
        <f t="shared" si="33"/>
        <v>250</v>
      </c>
      <c r="J157" s="99">
        <f t="shared" si="34"/>
        <v>0.63784067085953899</v>
      </c>
      <c r="K157" s="111" t="str">
        <f t="shared" si="35"/>
        <v/>
      </c>
      <c r="L157" s="111" t="str">
        <f t="shared" si="36"/>
        <v xml:space="preserve"> </v>
      </c>
      <c r="M157" s="109" t="s">
        <v>298</v>
      </c>
    </row>
    <row r="158" spans="1:13">
      <c r="A158" s="155" t="s">
        <v>293</v>
      </c>
      <c r="B158" s="172" t="s">
        <v>294</v>
      </c>
      <c r="C158" s="172"/>
      <c r="D158" s="156">
        <v>0</v>
      </c>
      <c r="E158" s="154">
        <v>152.63999999999999</v>
      </c>
      <c r="F158" s="154">
        <v>259</v>
      </c>
      <c r="G158" s="103">
        <v>259</v>
      </c>
      <c r="H158" s="101">
        <f t="shared" si="32"/>
        <v>209.11679999999998</v>
      </c>
      <c r="I158" s="100">
        <f t="shared" si="33"/>
        <v>250</v>
      </c>
      <c r="J158" s="99">
        <f t="shared" si="34"/>
        <v>0.63784067085953899</v>
      </c>
      <c r="K158" s="111" t="str">
        <f t="shared" si="35"/>
        <v/>
      </c>
      <c r="L158" s="111" t="str">
        <f t="shared" si="36"/>
        <v xml:space="preserve"> </v>
      </c>
      <c r="M158" s="109" t="s">
        <v>299</v>
      </c>
    </row>
    <row r="159" spans="1:13">
      <c r="A159" s="158" t="s">
        <v>300</v>
      </c>
      <c r="B159" s="175">
        <v>4823004010754</v>
      </c>
      <c r="C159" s="175"/>
      <c r="D159" s="159">
        <v>4</v>
      </c>
      <c r="E159" s="157">
        <v>160.80000000000001</v>
      </c>
      <c r="F159" s="157">
        <v>257</v>
      </c>
      <c r="G159" s="103">
        <v>242</v>
      </c>
      <c r="H159" s="101">
        <f t="shared" si="32"/>
        <v>220.29600000000002</v>
      </c>
      <c r="I159" s="100">
        <f t="shared" si="33"/>
        <v>240</v>
      </c>
      <c r="J159" s="99">
        <f t="shared" si="34"/>
        <v>0.49253731343283569</v>
      </c>
      <c r="K159" s="111" t="str">
        <f t="shared" si="35"/>
        <v/>
      </c>
      <c r="L159" s="111" t="str">
        <f t="shared" si="36"/>
        <v xml:space="preserve"> </v>
      </c>
      <c r="M159" s="109" t="s">
        <v>301</v>
      </c>
    </row>
    <row r="160" spans="1:13">
      <c r="A160" s="162" t="s">
        <v>302</v>
      </c>
      <c r="B160" s="175">
        <v>4823089348773</v>
      </c>
      <c r="C160" s="175"/>
      <c r="D160" s="161">
        <v>0</v>
      </c>
      <c r="E160" s="160">
        <v>152.22999999999999</v>
      </c>
      <c r="F160" s="160">
        <v>259</v>
      </c>
      <c r="G160" s="103">
        <v>259</v>
      </c>
      <c r="H160" s="101">
        <f t="shared" si="32"/>
        <v>208.55510000000001</v>
      </c>
      <c r="I160" s="100">
        <f t="shared" si="33"/>
        <v>250</v>
      </c>
      <c r="J160" s="99">
        <f t="shared" si="34"/>
        <v>0.64225185574459709</v>
      </c>
      <c r="K160" s="111" t="str">
        <f t="shared" si="35"/>
        <v/>
      </c>
      <c r="L160" s="111" t="str">
        <f t="shared" si="36"/>
        <v xml:space="preserve"> </v>
      </c>
      <c r="M160" s="109" t="s">
        <v>303</v>
      </c>
    </row>
    <row r="161" spans="1:13">
      <c r="A161" s="165" t="s">
        <v>304</v>
      </c>
      <c r="B161" s="172">
        <v>2000981178833</v>
      </c>
      <c r="C161" s="172"/>
      <c r="D161" s="164">
        <v>3</v>
      </c>
      <c r="E161" s="163">
        <v>33.11</v>
      </c>
      <c r="F161" s="163">
        <v>65</v>
      </c>
      <c r="G161" s="103">
        <v>65</v>
      </c>
      <c r="H161" s="101">
        <f t="shared" si="32"/>
        <v>45.360700000000001</v>
      </c>
      <c r="I161" s="100">
        <f t="shared" si="33"/>
        <v>60</v>
      </c>
      <c r="J161" s="99">
        <f t="shared" si="34"/>
        <v>0.81214134702506802</v>
      </c>
      <c r="K161" s="111" t="str">
        <f t="shared" si="35"/>
        <v/>
      </c>
      <c r="L161" s="111" t="str">
        <f t="shared" si="36"/>
        <v xml:space="preserve"> </v>
      </c>
      <c r="M161" s="109" t="s">
        <v>305</v>
      </c>
    </row>
    <row r="162" spans="1:13">
      <c r="A162" s="168" t="s">
        <v>306</v>
      </c>
      <c r="B162" s="175">
        <v>4820138348029</v>
      </c>
      <c r="C162" s="175"/>
      <c r="D162" s="167">
        <v>0</v>
      </c>
      <c r="E162" s="166">
        <v>160.06</v>
      </c>
      <c r="F162" s="166">
        <v>272</v>
      </c>
      <c r="G162" s="103">
        <v>272</v>
      </c>
      <c r="H162" s="101">
        <f t="shared" si="32"/>
        <v>219.28220000000002</v>
      </c>
      <c r="I162" s="100">
        <f t="shared" si="33"/>
        <v>270</v>
      </c>
      <c r="J162" s="99">
        <f t="shared" si="34"/>
        <v>0.68686742471573159</v>
      </c>
      <c r="K162" s="111" t="str">
        <f t="shared" si="35"/>
        <v/>
      </c>
      <c r="L162" s="111" t="str">
        <f t="shared" si="36"/>
        <v xml:space="preserve"> </v>
      </c>
      <c r="M162" s="109" t="s">
        <v>307</v>
      </c>
    </row>
    <row r="163" spans="1:13">
      <c r="A163" s="171" t="s">
        <v>309</v>
      </c>
      <c r="B163" s="175">
        <v>2000981200299</v>
      </c>
      <c r="C163" s="175"/>
      <c r="D163" s="170">
        <v>5</v>
      </c>
      <c r="E163" s="169">
        <v>188.54</v>
      </c>
      <c r="F163" s="169">
        <v>276</v>
      </c>
      <c r="G163" s="103">
        <v>276</v>
      </c>
      <c r="H163" s="101">
        <f t="shared" si="32"/>
        <v>258.2998</v>
      </c>
      <c r="I163" s="100">
        <f t="shared" si="33"/>
        <v>270</v>
      </c>
      <c r="J163" s="99">
        <f t="shared" si="34"/>
        <v>0.43205685796117543</v>
      </c>
      <c r="K163" s="111" t="str">
        <f t="shared" si="35"/>
        <v/>
      </c>
      <c r="L163" s="111" t="str">
        <f t="shared" si="36"/>
        <v xml:space="preserve"> </v>
      </c>
      <c r="M163" s="109" t="s">
        <v>308</v>
      </c>
    </row>
    <row r="164" spans="1:13">
      <c r="A164" s="203" t="s">
        <v>310</v>
      </c>
      <c r="B164" s="172">
        <v>8711231132393</v>
      </c>
      <c r="C164" s="172"/>
      <c r="D164" s="204">
        <v>0</v>
      </c>
      <c r="E164" s="202">
        <v>122.92</v>
      </c>
      <c r="F164" s="202">
        <v>209</v>
      </c>
      <c r="G164" s="103">
        <v>209</v>
      </c>
      <c r="H164" s="101">
        <f t="shared" si="32"/>
        <v>168.40040000000002</v>
      </c>
      <c r="I164" s="100">
        <f t="shared" si="33"/>
        <v>200</v>
      </c>
      <c r="J164" s="99">
        <f t="shared" si="34"/>
        <v>0.62707452001301656</v>
      </c>
      <c r="K164" s="111" t="str">
        <f t="shared" si="35"/>
        <v/>
      </c>
      <c r="L164" s="111" t="str">
        <f t="shared" si="36"/>
        <v xml:space="preserve"> </v>
      </c>
      <c r="M164" s="109" t="s">
        <v>315</v>
      </c>
    </row>
    <row r="165" spans="1:13" ht="15.75" customHeight="1">
      <c r="A165" s="207" t="s">
        <v>311</v>
      </c>
      <c r="B165" s="201" t="s">
        <v>312</v>
      </c>
      <c r="C165" s="209"/>
      <c r="D165" s="208">
        <v>0</v>
      </c>
      <c r="E165" s="206">
        <v>129.31</v>
      </c>
      <c r="F165" s="206">
        <v>220</v>
      </c>
      <c r="G165" s="103">
        <v>220</v>
      </c>
      <c r="H165" s="101">
        <f>E165*1.37</f>
        <v>177.15470000000002</v>
      </c>
      <c r="I165" s="100">
        <f>ROUNDDOWN(MAX(G165,H165),-1)</f>
        <v>220</v>
      </c>
      <c r="J165" s="99">
        <f>I165/E165-1</f>
        <v>0.7013378702343207</v>
      </c>
      <c r="K165" s="205" t="str">
        <f>IF(J165&lt;34%,"Alarm", "")</f>
        <v/>
      </c>
      <c r="L165" s="205" t="str">
        <f>IF(H165&gt;G165,"Alarm"," ")</f>
        <v xml:space="preserve"> </v>
      </c>
      <c r="M165" s="109" t="s">
        <v>317</v>
      </c>
    </row>
    <row r="166" spans="1:13" ht="15.75" customHeight="1">
      <c r="A166" s="210" t="s">
        <v>313</v>
      </c>
      <c r="B166" s="211" t="s">
        <v>314</v>
      </c>
      <c r="C166" s="212"/>
      <c r="D166" s="213">
        <v>1</v>
      </c>
      <c r="E166" s="12">
        <v>122.92</v>
      </c>
      <c r="F166" s="12">
        <v>209</v>
      </c>
      <c r="G166" s="103">
        <v>209</v>
      </c>
      <c r="H166" s="101">
        <f>E166*1.37</f>
        <v>168.40040000000002</v>
      </c>
      <c r="I166" s="100">
        <f>ROUNDDOWN(MAX(G166,H166),-1)</f>
        <v>200</v>
      </c>
      <c r="J166" s="99">
        <f>I166/E166-1</f>
        <v>0.62707452001301656</v>
      </c>
      <c r="K166" s="111" t="str">
        <f>IF(J166&lt;34%,"Alarm", "")</f>
        <v/>
      </c>
      <c r="L166" s="111" t="str">
        <f>IF(H166&gt;G166,"Alarm"," ")</f>
        <v xml:space="preserve"> </v>
      </c>
      <c r="M166" s="109" t="s">
        <v>316</v>
      </c>
    </row>
    <row r="167" spans="1:13" ht="15.75" customHeight="1">
      <c r="A167" s="216" t="s">
        <v>318</v>
      </c>
      <c r="B167" s="172" t="s">
        <v>319</v>
      </c>
      <c r="C167" s="172"/>
      <c r="D167" s="217">
        <v>0</v>
      </c>
      <c r="E167" s="215">
        <v>122.02</v>
      </c>
      <c r="F167" s="215">
        <v>207</v>
      </c>
      <c r="G167" s="103">
        <v>207</v>
      </c>
      <c r="H167" s="101">
        <f t="shared" ref="H167:H168" si="37">E167*1.37</f>
        <v>167.16740000000001</v>
      </c>
      <c r="I167" s="100">
        <f t="shared" ref="I167:I168" si="38">ROUNDDOWN(MAX(G167,H167),-1)</f>
        <v>200</v>
      </c>
      <c r="J167" s="99">
        <f t="shared" ref="J167:J168" si="39">I167/E167-1</f>
        <v>0.63907556138337984</v>
      </c>
      <c r="K167" s="214" t="str">
        <f t="shared" ref="K167:K168" si="40">IF(J167&lt;34%,"Alarm", "")</f>
        <v/>
      </c>
      <c r="L167" s="214" t="str">
        <f t="shared" ref="L167:L168" si="41">IF(H167&gt;G167,"Alarm"," ")</f>
        <v xml:space="preserve"> </v>
      </c>
      <c r="M167" s="109" t="s">
        <v>329</v>
      </c>
    </row>
    <row r="168" spans="1:13" ht="15.75" customHeight="1">
      <c r="A168" s="216" t="s">
        <v>320</v>
      </c>
      <c r="B168" s="172" t="s">
        <v>321</v>
      </c>
      <c r="C168" s="172"/>
      <c r="D168" s="217">
        <v>0</v>
      </c>
      <c r="E168" s="215">
        <v>134.15</v>
      </c>
      <c r="F168" s="215">
        <v>228</v>
      </c>
      <c r="G168" s="103">
        <v>228</v>
      </c>
      <c r="H168" s="101">
        <f t="shared" si="37"/>
        <v>183.78550000000001</v>
      </c>
      <c r="I168" s="100">
        <f t="shared" si="38"/>
        <v>220</v>
      </c>
      <c r="J168" s="99">
        <f t="shared" si="39"/>
        <v>0.63995527394707419</v>
      </c>
      <c r="K168" s="214" t="str">
        <f t="shared" si="40"/>
        <v/>
      </c>
      <c r="L168" s="214" t="str">
        <f t="shared" si="41"/>
        <v xml:space="preserve"> </v>
      </c>
      <c r="M168" s="109" t="s">
        <v>328</v>
      </c>
    </row>
    <row r="169" spans="1:13">
      <c r="A169" s="216" t="s">
        <v>322</v>
      </c>
      <c r="B169" s="172" t="s">
        <v>323</v>
      </c>
      <c r="C169" s="172"/>
      <c r="D169" s="217">
        <v>0</v>
      </c>
      <c r="E169" s="215">
        <v>122.02</v>
      </c>
      <c r="F169" s="215">
        <v>207</v>
      </c>
      <c r="G169" s="103">
        <v>207</v>
      </c>
      <c r="H169" s="101">
        <f t="shared" si="32"/>
        <v>167.16740000000001</v>
      </c>
      <c r="I169" s="100">
        <f t="shared" si="33"/>
        <v>200</v>
      </c>
      <c r="J169" s="99">
        <f t="shared" si="34"/>
        <v>0.63907556138337984</v>
      </c>
      <c r="K169" s="111" t="str">
        <f t="shared" si="35"/>
        <v/>
      </c>
      <c r="L169" s="111" t="str">
        <f t="shared" si="36"/>
        <v xml:space="preserve"> </v>
      </c>
      <c r="M169" s="109" t="s">
        <v>327</v>
      </c>
    </row>
    <row r="170" spans="1:13">
      <c r="A170" s="216" t="s">
        <v>324</v>
      </c>
      <c r="B170" s="172" t="s">
        <v>325</v>
      </c>
      <c r="C170" s="172"/>
      <c r="D170" s="217">
        <v>0</v>
      </c>
      <c r="E170" s="215">
        <v>134.15</v>
      </c>
      <c r="F170" s="215">
        <v>214</v>
      </c>
      <c r="G170" s="103">
        <v>214</v>
      </c>
      <c r="H170" s="101">
        <f t="shared" si="32"/>
        <v>183.78550000000001</v>
      </c>
      <c r="I170" s="100">
        <f t="shared" si="33"/>
        <v>210</v>
      </c>
      <c r="J170" s="99">
        <f t="shared" si="34"/>
        <v>0.56541185240402525</v>
      </c>
      <c r="K170" s="111" t="str">
        <f t="shared" si="35"/>
        <v/>
      </c>
      <c r="L170" s="111" t="str">
        <f t="shared" si="36"/>
        <v xml:space="preserve"> </v>
      </c>
      <c r="M170" s="109" t="s">
        <v>326</v>
      </c>
    </row>
    <row r="171" spans="1:13">
      <c r="A171" s="220" t="s">
        <v>330</v>
      </c>
      <c r="B171" s="172" t="s">
        <v>331</v>
      </c>
      <c r="C171" s="172"/>
      <c r="D171" s="219">
        <v>0</v>
      </c>
      <c r="E171" s="218">
        <v>127.93</v>
      </c>
      <c r="F171" s="218">
        <v>217</v>
      </c>
      <c r="G171" s="103">
        <v>217</v>
      </c>
      <c r="H171" s="101">
        <f t="shared" si="32"/>
        <v>175.26410000000001</v>
      </c>
      <c r="I171" s="100">
        <f t="shared" si="33"/>
        <v>210</v>
      </c>
      <c r="J171" s="99">
        <f t="shared" si="34"/>
        <v>0.64152270773079012</v>
      </c>
      <c r="K171" s="111" t="str">
        <f t="shared" si="35"/>
        <v/>
      </c>
      <c r="L171" s="111" t="str">
        <f t="shared" si="36"/>
        <v xml:space="preserve"> </v>
      </c>
      <c r="M171" s="109" t="s">
        <v>338</v>
      </c>
    </row>
    <row r="172" spans="1:13">
      <c r="A172" s="221" t="s">
        <v>332</v>
      </c>
      <c r="B172" s="222">
        <v>4823089337777</v>
      </c>
      <c r="C172" s="223"/>
      <c r="D172" s="221">
        <v>3</v>
      </c>
      <c r="E172" s="221">
        <v>117.63</v>
      </c>
      <c r="F172" s="221">
        <v>200</v>
      </c>
      <c r="G172" s="103">
        <v>200</v>
      </c>
      <c r="H172" s="101">
        <f t="shared" si="32"/>
        <v>161.15309999999999</v>
      </c>
      <c r="I172" s="100">
        <f t="shared" si="33"/>
        <v>200</v>
      </c>
      <c r="J172" s="99">
        <f t="shared" si="34"/>
        <v>0.70024653574768347</v>
      </c>
      <c r="K172" s="111" t="str">
        <f t="shared" si="35"/>
        <v/>
      </c>
      <c r="L172" s="111" t="str">
        <f t="shared" si="36"/>
        <v xml:space="preserve"> </v>
      </c>
      <c r="M172" s="109" t="s">
        <v>335</v>
      </c>
    </row>
    <row r="173" spans="1:13">
      <c r="A173" s="221" t="s">
        <v>333</v>
      </c>
      <c r="B173" s="222">
        <v>4823089341491</v>
      </c>
      <c r="C173" s="223"/>
      <c r="D173" s="221">
        <v>2</v>
      </c>
      <c r="E173" s="221">
        <v>138.97999999999999</v>
      </c>
      <c r="F173" s="221">
        <v>236</v>
      </c>
      <c r="G173" s="103">
        <v>236</v>
      </c>
      <c r="H173" s="101">
        <f t="shared" si="32"/>
        <v>190.40260000000001</v>
      </c>
      <c r="I173" s="100">
        <f t="shared" si="33"/>
        <v>230</v>
      </c>
      <c r="J173" s="99">
        <f t="shared" si="34"/>
        <v>0.65491437616923309</v>
      </c>
      <c r="K173" s="111" t="str">
        <f t="shared" si="35"/>
        <v/>
      </c>
      <c r="L173" s="111" t="str">
        <f t="shared" si="36"/>
        <v xml:space="preserve"> </v>
      </c>
      <c r="M173" s="109" t="s">
        <v>336</v>
      </c>
    </row>
    <row r="174" spans="1:13">
      <c r="A174" s="221" t="s">
        <v>334</v>
      </c>
      <c r="B174" s="222">
        <v>6935564400062</v>
      </c>
      <c r="C174" s="223"/>
      <c r="D174" s="221">
        <v>1</v>
      </c>
      <c r="E174" s="221">
        <v>149.04</v>
      </c>
      <c r="F174" s="221">
        <v>216</v>
      </c>
      <c r="G174" s="103">
        <v>216</v>
      </c>
      <c r="H174" s="101">
        <f t="shared" si="32"/>
        <v>204.1848</v>
      </c>
      <c r="I174" s="100">
        <f t="shared" si="33"/>
        <v>210</v>
      </c>
      <c r="J174" s="99">
        <f t="shared" si="34"/>
        <v>0.40901771336553949</v>
      </c>
      <c r="K174" s="111" t="str">
        <f t="shared" si="35"/>
        <v/>
      </c>
      <c r="L174" s="111" t="str">
        <f t="shared" si="36"/>
        <v xml:space="preserve"> </v>
      </c>
      <c r="M174" s="109" t="s">
        <v>337</v>
      </c>
    </row>
    <row r="175" spans="1:13">
      <c r="A175" s="115"/>
      <c r="B175" s="173"/>
      <c r="C175" s="173"/>
      <c r="D175" s="115"/>
      <c r="E175" s="115"/>
      <c r="F175" s="115"/>
      <c r="H175" s="101">
        <f t="shared" si="32"/>
        <v>0</v>
      </c>
      <c r="I175" s="100">
        <f t="shared" si="33"/>
        <v>0</v>
      </c>
      <c r="J175" s="99" t="e">
        <f t="shared" si="34"/>
        <v>#DIV/0!</v>
      </c>
      <c r="K175" s="111" t="e">
        <f t="shared" si="35"/>
        <v>#DIV/0!</v>
      </c>
      <c r="L175" s="111" t="str">
        <f t="shared" si="36"/>
        <v xml:space="preserve"> </v>
      </c>
    </row>
    <row r="176" spans="1:13">
      <c r="A176" s="115"/>
      <c r="B176" s="173"/>
      <c r="C176" s="173"/>
      <c r="D176" s="115"/>
      <c r="E176" s="115"/>
      <c r="F176" s="115"/>
      <c r="H176" s="101">
        <f t="shared" si="32"/>
        <v>0</v>
      </c>
      <c r="I176" s="100">
        <f t="shared" si="33"/>
        <v>0</v>
      </c>
      <c r="J176" s="99" t="e">
        <f t="shared" si="34"/>
        <v>#DIV/0!</v>
      </c>
      <c r="K176" s="111" t="e">
        <f t="shared" si="35"/>
        <v>#DIV/0!</v>
      </c>
      <c r="L176" s="111" t="str">
        <f t="shared" si="36"/>
        <v xml:space="preserve"> </v>
      </c>
    </row>
    <row r="177" spans="1:12">
      <c r="A177" s="115"/>
      <c r="B177" s="173"/>
      <c r="C177" s="173"/>
      <c r="D177" s="115"/>
      <c r="E177" s="115"/>
      <c r="F177" s="115"/>
      <c r="H177" s="101">
        <f t="shared" si="32"/>
        <v>0</v>
      </c>
      <c r="I177" s="100">
        <f t="shared" si="33"/>
        <v>0</v>
      </c>
      <c r="J177" s="99" t="e">
        <f t="shared" si="34"/>
        <v>#DIV/0!</v>
      </c>
      <c r="K177" s="111" t="e">
        <f t="shared" si="35"/>
        <v>#DIV/0!</v>
      </c>
      <c r="L177" s="111" t="str">
        <f t="shared" si="36"/>
        <v xml:space="preserve"> </v>
      </c>
    </row>
    <row r="178" spans="1:12">
      <c r="A178" s="115"/>
      <c r="B178" s="173"/>
      <c r="C178" s="173"/>
      <c r="D178" s="115"/>
      <c r="E178" s="115"/>
      <c r="F178" s="115"/>
      <c r="H178" s="101">
        <f t="shared" si="32"/>
        <v>0</v>
      </c>
      <c r="I178" s="100">
        <f t="shared" si="33"/>
        <v>0</v>
      </c>
      <c r="J178" s="99" t="e">
        <f t="shared" si="34"/>
        <v>#DIV/0!</v>
      </c>
      <c r="K178" s="111" t="e">
        <f t="shared" si="35"/>
        <v>#DIV/0!</v>
      </c>
      <c r="L178" s="111" t="str">
        <f t="shared" si="36"/>
        <v xml:space="preserve"> </v>
      </c>
    </row>
    <row r="179" spans="1:12">
      <c r="A179" s="115"/>
      <c r="B179" s="173"/>
      <c r="C179" s="173"/>
      <c r="D179" s="115"/>
      <c r="E179" s="115"/>
      <c r="F179" s="115"/>
      <c r="H179" s="101">
        <f t="shared" si="32"/>
        <v>0</v>
      </c>
      <c r="I179" s="100">
        <f t="shared" si="33"/>
        <v>0</v>
      </c>
      <c r="J179" s="99" t="e">
        <f t="shared" si="34"/>
        <v>#DIV/0!</v>
      </c>
      <c r="K179" s="111" t="e">
        <f t="shared" si="35"/>
        <v>#DIV/0!</v>
      </c>
      <c r="L179" s="111" t="str">
        <f t="shared" si="36"/>
        <v xml:space="preserve"> </v>
      </c>
    </row>
    <row r="180" spans="1:12">
      <c r="A180" s="115"/>
      <c r="B180" s="173"/>
      <c r="C180" s="173"/>
      <c r="D180" s="115"/>
      <c r="E180" s="115"/>
      <c r="F180" s="115"/>
      <c r="H180" s="101">
        <f t="shared" si="32"/>
        <v>0</v>
      </c>
      <c r="I180" s="100">
        <f t="shared" si="33"/>
        <v>0</v>
      </c>
      <c r="J180" s="99" t="e">
        <f t="shared" si="34"/>
        <v>#DIV/0!</v>
      </c>
      <c r="K180" s="111" t="e">
        <f t="shared" si="35"/>
        <v>#DIV/0!</v>
      </c>
      <c r="L180" s="111" t="str">
        <f t="shared" si="36"/>
        <v xml:space="preserve"> </v>
      </c>
    </row>
    <row r="181" spans="1:12">
      <c r="A181" s="115"/>
      <c r="B181" s="173"/>
      <c r="C181" s="173"/>
      <c r="D181" s="115"/>
      <c r="E181" s="115"/>
      <c r="F181" s="115"/>
      <c r="H181" s="101">
        <f t="shared" si="32"/>
        <v>0</v>
      </c>
      <c r="I181" s="100">
        <f t="shared" si="33"/>
        <v>0</v>
      </c>
      <c r="J181" s="99" t="e">
        <f t="shared" si="34"/>
        <v>#DIV/0!</v>
      </c>
      <c r="K181" s="111" t="e">
        <f t="shared" si="35"/>
        <v>#DIV/0!</v>
      </c>
      <c r="L181" s="111" t="str">
        <f t="shared" si="36"/>
        <v xml:space="preserve"> </v>
      </c>
    </row>
    <row r="182" spans="1:12">
      <c r="A182" s="115"/>
      <c r="B182" s="173"/>
      <c r="C182" s="173"/>
      <c r="D182" s="115"/>
      <c r="E182" s="115"/>
      <c r="F182" s="115"/>
      <c r="H182" s="101">
        <f t="shared" si="32"/>
        <v>0</v>
      </c>
      <c r="I182" s="100">
        <f t="shared" si="33"/>
        <v>0</v>
      </c>
      <c r="J182" s="99" t="e">
        <f t="shared" si="34"/>
        <v>#DIV/0!</v>
      </c>
      <c r="K182" s="111" t="e">
        <f t="shared" si="35"/>
        <v>#DIV/0!</v>
      </c>
      <c r="L182" s="111" t="str">
        <f t="shared" si="36"/>
        <v xml:space="preserve"> </v>
      </c>
    </row>
    <row r="183" spans="1:12">
      <c r="A183" s="115"/>
      <c r="B183" s="173"/>
      <c r="C183" s="173"/>
      <c r="D183" s="115"/>
      <c r="E183" s="115"/>
      <c r="F183" s="115"/>
      <c r="H183" s="101">
        <f t="shared" si="32"/>
        <v>0</v>
      </c>
      <c r="I183" s="100">
        <f t="shared" si="33"/>
        <v>0</v>
      </c>
      <c r="J183" s="99" t="e">
        <f t="shared" si="34"/>
        <v>#DIV/0!</v>
      </c>
      <c r="K183" s="111" t="e">
        <f t="shared" si="35"/>
        <v>#DIV/0!</v>
      </c>
      <c r="L183" s="111" t="str">
        <f t="shared" si="36"/>
        <v xml:space="preserve"> </v>
      </c>
    </row>
    <row r="184" spans="1:12">
      <c r="A184" s="115"/>
      <c r="B184" s="173"/>
      <c r="C184" s="173"/>
      <c r="D184" s="115"/>
      <c r="E184" s="115"/>
      <c r="F184" s="115"/>
      <c r="H184" s="101">
        <f t="shared" si="32"/>
        <v>0</v>
      </c>
      <c r="I184" s="100">
        <f t="shared" si="33"/>
        <v>0</v>
      </c>
      <c r="J184" s="99" t="e">
        <f t="shared" si="34"/>
        <v>#DIV/0!</v>
      </c>
      <c r="K184" s="111" t="e">
        <f t="shared" si="35"/>
        <v>#DIV/0!</v>
      </c>
      <c r="L184" s="111" t="str">
        <f t="shared" si="36"/>
        <v xml:space="preserve"> </v>
      </c>
    </row>
    <row r="185" spans="1:12">
      <c r="A185" s="115"/>
      <c r="B185" s="173"/>
      <c r="C185" s="173"/>
      <c r="D185" s="115"/>
      <c r="E185" s="115"/>
      <c r="F185" s="115"/>
      <c r="H185" s="101">
        <f t="shared" si="32"/>
        <v>0</v>
      </c>
      <c r="I185" s="100">
        <f t="shared" si="33"/>
        <v>0</v>
      </c>
      <c r="J185" s="99" t="e">
        <f t="shared" si="34"/>
        <v>#DIV/0!</v>
      </c>
      <c r="K185" s="111" t="e">
        <f t="shared" si="35"/>
        <v>#DIV/0!</v>
      </c>
      <c r="L185" s="111" t="str">
        <f t="shared" si="36"/>
        <v xml:space="preserve"> </v>
      </c>
    </row>
    <row r="186" spans="1:12">
      <c r="A186" s="115"/>
      <c r="B186" s="173"/>
      <c r="C186" s="173"/>
      <c r="D186" s="115"/>
      <c r="E186" s="115"/>
      <c r="F186" s="115"/>
      <c r="H186" s="101">
        <f t="shared" si="32"/>
        <v>0</v>
      </c>
      <c r="I186" s="100">
        <f t="shared" si="33"/>
        <v>0</v>
      </c>
      <c r="J186" s="99" t="e">
        <f t="shared" si="34"/>
        <v>#DIV/0!</v>
      </c>
      <c r="K186" s="111" t="e">
        <f t="shared" si="35"/>
        <v>#DIV/0!</v>
      </c>
      <c r="L186" s="111" t="str">
        <f t="shared" si="36"/>
        <v xml:space="preserve"> </v>
      </c>
    </row>
    <row r="187" spans="1:12">
      <c r="A187" s="115"/>
      <c r="B187" s="173"/>
      <c r="C187" s="173"/>
      <c r="D187" s="115"/>
      <c r="E187" s="115"/>
      <c r="F187" s="115"/>
      <c r="H187" s="101">
        <f t="shared" si="32"/>
        <v>0</v>
      </c>
      <c r="I187" s="100">
        <f t="shared" si="33"/>
        <v>0</v>
      </c>
      <c r="J187" s="99" t="e">
        <f t="shared" si="34"/>
        <v>#DIV/0!</v>
      </c>
      <c r="K187" s="111" t="e">
        <f t="shared" si="35"/>
        <v>#DIV/0!</v>
      </c>
      <c r="L187" s="111" t="str">
        <f t="shared" si="36"/>
        <v xml:space="preserve"> </v>
      </c>
    </row>
    <row r="188" spans="1:12">
      <c r="A188" s="115"/>
      <c r="B188" s="173"/>
      <c r="C188" s="173"/>
      <c r="D188" s="115"/>
      <c r="E188" s="115"/>
      <c r="F188" s="115"/>
      <c r="H188" s="101">
        <f t="shared" si="32"/>
        <v>0</v>
      </c>
      <c r="I188" s="100">
        <f t="shared" si="33"/>
        <v>0</v>
      </c>
      <c r="J188" s="99" t="e">
        <f t="shared" si="34"/>
        <v>#DIV/0!</v>
      </c>
      <c r="K188" s="111" t="e">
        <f t="shared" si="35"/>
        <v>#DIV/0!</v>
      </c>
      <c r="L188" s="111" t="str">
        <f t="shared" si="36"/>
        <v xml:space="preserve"> </v>
      </c>
    </row>
    <row r="189" spans="1:12">
      <c r="A189" s="115"/>
      <c r="B189" s="173"/>
      <c r="C189" s="173"/>
      <c r="D189" s="115"/>
      <c r="E189" s="115"/>
      <c r="F189" s="115"/>
      <c r="H189" s="101">
        <f t="shared" si="32"/>
        <v>0</v>
      </c>
      <c r="I189" s="100">
        <f t="shared" si="33"/>
        <v>0</v>
      </c>
      <c r="J189" s="99" t="e">
        <f t="shared" si="34"/>
        <v>#DIV/0!</v>
      </c>
      <c r="K189" s="111" t="e">
        <f t="shared" si="35"/>
        <v>#DIV/0!</v>
      </c>
      <c r="L189" s="111" t="str">
        <f t="shared" si="36"/>
        <v xml:space="preserve"> </v>
      </c>
    </row>
    <row r="190" spans="1:12">
      <c r="A190" s="115"/>
      <c r="B190" s="173"/>
      <c r="C190" s="173"/>
      <c r="D190" s="115"/>
      <c r="E190" s="115"/>
      <c r="F190" s="115"/>
      <c r="H190" s="101">
        <f t="shared" si="32"/>
        <v>0</v>
      </c>
      <c r="I190" s="100">
        <f t="shared" si="33"/>
        <v>0</v>
      </c>
      <c r="J190" s="99" t="e">
        <f t="shared" si="34"/>
        <v>#DIV/0!</v>
      </c>
      <c r="K190" s="111" t="e">
        <f t="shared" si="35"/>
        <v>#DIV/0!</v>
      </c>
      <c r="L190" s="111" t="str">
        <f t="shared" si="36"/>
        <v xml:space="preserve"> </v>
      </c>
    </row>
    <row r="191" spans="1:12">
      <c r="A191" s="115"/>
      <c r="B191" s="173"/>
      <c r="C191" s="173"/>
      <c r="D191" s="115"/>
      <c r="E191" s="115"/>
      <c r="F191" s="115"/>
      <c r="H191" s="101">
        <f t="shared" si="32"/>
        <v>0</v>
      </c>
      <c r="I191" s="100">
        <f t="shared" si="33"/>
        <v>0</v>
      </c>
      <c r="J191" s="99" t="e">
        <f t="shared" si="34"/>
        <v>#DIV/0!</v>
      </c>
      <c r="K191" s="111" t="e">
        <f t="shared" si="35"/>
        <v>#DIV/0!</v>
      </c>
      <c r="L191" s="111" t="str">
        <f t="shared" si="36"/>
        <v xml:space="preserve"> </v>
      </c>
    </row>
    <row r="192" spans="1:12">
      <c r="A192" s="115"/>
      <c r="B192" s="173"/>
      <c r="C192" s="173"/>
      <c r="D192" s="115"/>
      <c r="E192" s="115"/>
      <c r="F192" s="115"/>
      <c r="H192" s="101">
        <f t="shared" si="32"/>
        <v>0</v>
      </c>
      <c r="I192" s="100">
        <f t="shared" si="33"/>
        <v>0</v>
      </c>
      <c r="J192" s="99" t="e">
        <f t="shared" si="34"/>
        <v>#DIV/0!</v>
      </c>
      <c r="K192" s="111" t="e">
        <f t="shared" si="35"/>
        <v>#DIV/0!</v>
      </c>
      <c r="L192" s="111" t="str">
        <f t="shared" si="36"/>
        <v xml:space="preserve"> </v>
      </c>
    </row>
    <row r="193" spans="1:12">
      <c r="A193" s="115"/>
      <c r="B193" s="173"/>
      <c r="C193" s="173"/>
      <c r="D193" s="115"/>
      <c r="E193" s="115"/>
      <c r="F193" s="115"/>
      <c r="H193" s="101">
        <f t="shared" si="32"/>
        <v>0</v>
      </c>
      <c r="I193" s="100">
        <f t="shared" si="33"/>
        <v>0</v>
      </c>
      <c r="J193" s="99" t="e">
        <f t="shared" si="34"/>
        <v>#DIV/0!</v>
      </c>
      <c r="K193" s="111" t="e">
        <f t="shared" si="35"/>
        <v>#DIV/0!</v>
      </c>
      <c r="L193" s="111" t="str">
        <f t="shared" si="36"/>
        <v xml:space="preserve"> </v>
      </c>
    </row>
    <row r="194" spans="1:12">
      <c r="A194" s="115"/>
      <c r="B194" s="173"/>
      <c r="C194" s="173"/>
      <c r="D194" s="115"/>
      <c r="E194" s="115"/>
      <c r="F194" s="115"/>
      <c r="H194" s="101">
        <f t="shared" si="32"/>
        <v>0</v>
      </c>
      <c r="I194" s="100">
        <f t="shared" si="33"/>
        <v>0</v>
      </c>
      <c r="J194" s="99" t="e">
        <f t="shared" si="34"/>
        <v>#DIV/0!</v>
      </c>
      <c r="K194" s="111" t="e">
        <f t="shared" si="35"/>
        <v>#DIV/0!</v>
      </c>
      <c r="L194" s="111" t="str">
        <f t="shared" si="36"/>
        <v xml:space="preserve"> </v>
      </c>
    </row>
    <row r="195" spans="1:12">
      <c r="A195" s="115"/>
      <c r="B195" s="173"/>
      <c r="C195" s="173"/>
      <c r="D195" s="115"/>
      <c r="E195" s="115"/>
      <c r="F195" s="115"/>
      <c r="H195" s="101">
        <f t="shared" si="32"/>
        <v>0</v>
      </c>
      <c r="I195" s="100">
        <f t="shared" si="33"/>
        <v>0</v>
      </c>
      <c r="J195" s="99" t="e">
        <f t="shared" si="34"/>
        <v>#DIV/0!</v>
      </c>
      <c r="K195" s="111" t="e">
        <f t="shared" si="35"/>
        <v>#DIV/0!</v>
      </c>
      <c r="L195" s="111" t="str">
        <f t="shared" si="36"/>
        <v xml:space="preserve"> </v>
      </c>
    </row>
    <row r="196" spans="1:12">
      <c r="A196" s="115"/>
      <c r="B196" s="173"/>
      <c r="C196" s="173"/>
      <c r="D196" s="115"/>
      <c r="E196" s="115"/>
      <c r="F196" s="115"/>
      <c r="H196" s="101">
        <f t="shared" si="32"/>
        <v>0</v>
      </c>
      <c r="I196" s="100">
        <f t="shared" si="33"/>
        <v>0</v>
      </c>
      <c r="J196" s="99" t="e">
        <f t="shared" si="34"/>
        <v>#DIV/0!</v>
      </c>
      <c r="K196" s="111" t="e">
        <f t="shared" si="35"/>
        <v>#DIV/0!</v>
      </c>
      <c r="L196" s="111" t="str">
        <f t="shared" si="36"/>
        <v xml:space="preserve"> </v>
      </c>
    </row>
    <row r="197" spans="1:12">
      <c r="A197" s="115"/>
      <c r="B197" s="173"/>
      <c r="C197" s="173"/>
      <c r="D197" s="115"/>
      <c r="E197" s="115"/>
      <c r="F197" s="115"/>
      <c r="H197" s="101">
        <f t="shared" si="32"/>
        <v>0</v>
      </c>
      <c r="I197" s="100">
        <f t="shared" si="33"/>
        <v>0</v>
      </c>
      <c r="J197" s="99" t="e">
        <f t="shared" si="34"/>
        <v>#DIV/0!</v>
      </c>
      <c r="K197" s="111" t="e">
        <f t="shared" si="35"/>
        <v>#DIV/0!</v>
      </c>
      <c r="L197" s="111" t="str">
        <f t="shared" si="36"/>
        <v xml:space="preserve"> </v>
      </c>
    </row>
    <row r="198" spans="1:12">
      <c r="A198" s="115"/>
      <c r="B198" s="173"/>
      <c r="C198" s="173"/>
      <c r="D198" s="115"/>
      <c r="E198" s="115"/>
      <c r="F198" s="115"/>
      <c r="H198" s="101">
        <f t="shared" si="32"/>
        <v>0</v>
      </c>
      <c r="I198" s="100">
        <f t="shared" si="33"/>
        <v>0</v>
      </c>
      <c r="J198" s="99" t="e">
        <f t="shared" si="34"/>
        <v>#DIV/0!</v>
      </c>
      <c r="K198" s="111" t="e">
        <f t="shared" si="35"/>
        <v>#DIV/0!</v>
      </c>
      <c r="L198" s="111" t="str">
        <f t="shared" si="36"/>
        <v xml:space="preserve"> </v>
      </c>
    </row>
    <row r="199" spans="1:12">
      <c r="A199" s="115"/>
      <c r="B199" s="173"/>
      <c r="C199" s="173"/>
      <c r="D199" s="115"/>
      <c r="E199" s="115"/>
      <c r="F199" s="115"/>
      <c r="H199" s="101">
        <f t="shared" si="32"/>
        <v>0</v>
      </c>
      <c r="I199" s="100">
        <f t="shared" si="33"/>
        <v>0</v>
      </c>
      <c r="J199" s="99" t="e">
        <f t="shared" si="34"/>
        <v>#DIV/0!</v>
      </c>
      <c r="K199" s="111" t="e">
        <f t="shared" si="35"/>
        <v>#DIV/0!</v>
      </c>
      <c r="L199" s="111" t="str">
        <f t="shared" si="36"/>
        <v xml:space="preserve"> </v>
      </c>
    </row>
    <row r="200" spans="1:12">
      <c r="A200" s="115"/>
      <c r="B200" s="173"/>
      <c r="C200" s="173"/>
      <c r="D200" s="115"/>
      <c r="E200" s="115"/>
      <c r="F200" s="115"/>
      <c r="H200" s="101">
        <f t="shared" si="32"/>
        <v>0</v>
      </c>
      <c r="I200" s="100">
        <f t="shared" si="33"/>
        <v>0</v>
      </c>
      <c r="J200" s="99" t="e">
        <f t="shared" si="34"/>
        <v>#DIV/0!</v>
      </c>
      <c r="K200" s="111" t="e">
        <f t="shared" si="35"/>
        <v>#DIV/0!</v>
      </c>
      <c r="L200" s="111" t="str">
        <f t="shared" si="36"/>
        <v xml:space="preserve"> </v>
      </c>
    </row>
    <row r="201" spans="1:12">
      <c r="A201" s="115"/>
      <c r="B201" s="173"/>
      <c r="C201" s="173"/>
      <c r="D201" s="115"/>
      <c r="E201" s="115"/>
      <c r="F201" s="115"/>
      <c r="H201" s="101">
        <f t="shared" si="32"/>
        <v>0</v>
      </c>
      <c r="I201" s="100">
        <f t="shared" si="33"/>
        <v>0</v>
      </c>
      <c r="J201" s="99" t="e">
        <f t="shared" si="34"/>
        <v>#DIV/0!</v>
      </c>
      <c r="K201" s="111" t="e">
        <f t="shared" si="35"/>
        <v>#DIV/0!</v>
      </c>
      <c r="L201" s="111" t="str">
        <f t="shared" si="36"/>
        <v xml:space="preserve"> </v>
      </c>
    </row>
    <row r="202" spans="1:12">
      <c r="A202" s="115"/>
      <c r="B202" s="173"/>
      <c r="C202" s="173"/>
      <c r="D202" s="115"/>
      <c r="E202" s="115"/>
      <c r="F202" s="115"/>
      <c r="H202" s="101">
        <f t="shared" ref="H202:H265" si="42">E202*1.37</f>
        <v>0</v>
      </c>
      <c r="I202" s="100">
        <f t="shared" ref="I202:I265" si="43">ROUNDDOWN(MAX(G202,H202),-1)</f>
        <v>0</v>
      </c>
      <c r="J202" s="99" t="e">
        <f t="shared" ref="J202:J265" si="44">I202/E202-1</f>
        <v>#DIV/0!</v>
      </c>
      <c r="K202" s="111" t="e">
        <f t="shared" ref="K202:K265" si="45">IF(J202&lt;34%,"Alarm", "")</f>
        <v>#DIV/0!</v>
      </c>
      <c r="L202" s="111" t="str">
        <f t="shared" ref="L202:L265" si="46">IF(H202&gt;G202,"Alarm"," ")</f>
        <v xml:space="preserve"> </v>
      </c>
    </row>
    <row r="203" spans="1:12">
      <c r="A203" s="115"/>
      <c r="B203" s="173"/>
      <c r="C203" s="173"/>
      <c r="D203" s="115"/>
      <c r="E203" s="115"/>
      <c r="F203" s="115"/>
      <c r="H203" s="101">
        <f t="shared" si="42"/>
        <v>0</v>
      </c>
      <c r="I203" s="100">
        <f t="shared" si="43"/>
        <v>0</v>
      </c>
      <c r="J203" s="99" t="e">
        <f t="shared" si="44"/>
        <v>#DIV/0!</v>
      </c>
      <c r="K203" s="111" t="e">
        <f t="shared" si="45"/>
        <v>#DIV/0!</v>
      </c>
      <c r="L203" s="111" t="str">
        <f t="shared" si="46"/>
        <v xml:space="preserve"> </v>
      </c>
    </row>
    <row r="204" spans="1:12">
      <c r="A204" s="115"/>
      <c r="B204" s="173"/>
      <c r="C204" s="173"/>
      <c r="D204" s="115"/>
      <c r="E204" s="115"/>
      <c r="F204" s="115"/>
      <c r="H204" s="101">
        <f t="shared" si="42"/>
        <v>0</v>
      </c>
      <c r="I204" s="100">
        <f t="shared" si="43"/>
        <v>0</v>
      </c>
      <c r="J204" s="99" t="e">
        <f t="shared" si="44"/>
        <v>#DIV/0!</v>
      </c>
      <c r="K204" s="111" t="e">
        <f t="shared" si="45"/>
        <v>#DIV/0!</v>
      </c>
      <c r="L204" s="111" t="str">
        <f t="shared" si="46"/>
        <v xml:space="preserve"> </v>
      </c>
    </row>
    <row r="205" spans="1:12">
      <c r="A205" s="115"/>
      <c r="B205" s="173"/>
      <c r="C205" s="173"/>
      <c r="D205" s="115"/>
      <c r="E205" s="115"/>
      <c r="F205" s="115"/>
      <c r="H205" s="101">
        <f t="shared" si="42"/>
        <v>0</v>
      </c>
      <c r="I205" s="100">
        <f t="shared" si="43"/>
        <v>0</v>
      </c>
      <c r="J205" s="99" t="e">
        <f t="shared" si="44"/>
        <v>#DIV/0!</v>
      </c>
      <c r="K205" s="111" t="e">
        <f t="shared" si="45"/>
        <v>#DIV/0!</v>
      </c>
      <c r="L205" s="111" t="str">
        <f t="shared" si="46"/>
        <v xml:space="preserve"> </v>
      </c>
    </row>
    <row r="206" spans="1:12">
      <c r="A206" s="115"/>
      <c r="B206" s="173"/>
      <c r="C206" s="173"/>
      <c r="D206" s="115"/>
      <c r="E206" s="115"/>
      <c r="F206" s="115"/>
      <c r="H206" s="101">
        <f t="shared" si="42"/>
        <v>0</v>
      </c>
      <c r="I206" s="100">
        <f t="shared" si="43"/>
        <v>0</v>
      </c>
      <c r="J206" s="99" t="e">
        <f t="shared" si="44"/>
        <v>#DIV/0!</v>
      </c>
      <c r="K206" s="111" t="e">
        <f t="shared" si="45"/>
        <v>#DIV/0!</v>
      </c>
      <c r="L206" s="111" t="str">
        <f t="shared" si="46"/>
        <v xml:space="preserve"> </v>
      </c>
    </row>
    <row r="207" spans="1:12">
      <c r="A207" s="115"/>
      <c r="B207" s="173"/>
      <c r="C207" s="173"/>
      <c r="D207" s="115"/>
      <c r="E207" s="115"/>
      <c r="F207" s="115"/>
      <c r="H207" s="101">
        <f t="shared" si="42"/>
        <v>0</v>
      </c>
      <c r="I207" s="100">
        <f t="shared" si="43"/>
        <v>0</v>
      </c>
      <c r="J207" s="99" t="e">
        <f t="shared" si="44"/>
        <v>#DIV/0!</v>
      </c>
      <c r="K207" s="111" t="e">
        <f t="shared" si="45"/>
        <v>#DIV/0!</v>
      </c>
      <c r="L207" s="111" t="str">
        <f t="shared" si="46"/>
        <v xml:space="preserve"> </v>
      </c>
    </row>
    <row r="208" spans="1:12">
      <c r="A208" s="115"/>
      <c r="B208" s="173"/>
      <c r="C208" s="173"/>
      <c r="D208" s="115"/>
      <c r="E208" s="115"/>
      <c r="F208" s="115"/>
      <c r="H208" s="101">
        <f t="shared" si="42"/>
        <v>0</v>
      </c>
      <c r="I208" s="100">
        <f t="shared" si="43"/>
        <v>0</v>
      </c>
      <c r="J208" s="99" t="e">
        <f t="shared" si="44"/>
        <v>#DIV/0!</v>
      </c>
      <c r="K208" s="111" t="e">
        <f t="shared" si="45"/>
        <v>#DIV/0!</v>
      </c>
      <c r="L208" s="111" t="str">
        <f t="shared" si="46"/>
        <v xml:space="preserve"> </v>
      </c>
    </row>
    <row r="209" spans="1:12">
      <c r="A209" s="115"/>
      <c r="B209" s="173"/>
      <c r="C209" s="173"/>
      <c r="D209" s="115"/>
      <c r="E209" s="115"/>
      <c r="F209" s="115"/>
      <c r="H209" s="101">
        <f t="shared" si="42"/>
        <v>0</v>
      </c>
      <c r="I209" s="100">
        <f t="shared" si="43"/>
        <v>0</v>
      </c>
      <c r="J209" s="99" t="e">
        <f t="shared" si="44"/>
        <v>#DIV/0!</v>
      </c>
      <c r="K209" s="111" t="e">
        <f t="shared" si="45"/>
        <v>#DIV/0!</v>
      </c>
      <c r="L209" s="111" t="str">
        <f t="shared" si="46"/>
        <v xml:space="preserve"> </v>
      </c>
    </row>
    <row r="210" spans="1:12">
      <c r="A210" s="115"/>
      <c r="B210" s="173"/>
      <c r="C210" s="173"/>
      <c r="D210" s="115"/>
      <c r="E210" s="115"/>
      <c r="F210" s="115"/>
      <c r="H210" s="101">
        <f t="shared" si="42"/>
        <v>0</v>
      </c>
      <c r="I210" s="100">
        <f t="shared" si="43"/>
        <v>0</v>
      </c>
      <c r="J210" s="99" t="e">
        <f t="shared" si="44"/>
        <v>#DIV/0!</v>
      </c>
      <c r="K210" s="111" t="e">
        <f t="shared" si="45"/>
        <v>#DIV/0!</v>
      </c>
      <c r="L210" s="111" t="str">
        <f t="shared" si="46"/>
        <v xml:space="preserve"> </v>
      </c>
    </row>
    <row r="211" spans="1:12">
      <c r="A211" s="115"/>
      <c r="B211" s="173"/>
      <c r="C211" s="173"/>
      <c r="D211" s="115"/>
      <c r="E211" s="115"/>
      <c r="F211" s="115"/>
      <c r="H211" s="101">
        <f t="shared" si="42"/>
        <v>0</v>
      </c>
      <c r="I211" s="100">
        <f t="shared" si="43"/>
        <v>0</v>
      </c>
      <c r="J211" s="99" t="e">
        <f t="shared" si="44"/>
        <v>#DIV/0!</v>
      </c>
      <c r="K211" s="111" t="e">
        <f t="shared" si="45"/>
        <v>#DIV/0!</v>
      </c>
      <c r="L211" s="111" t="str">
        <f t="shared" si="46"/>
        <v xml:space="preserve"> </v>
      </c>
    </row>
    <row r="212" spans="1:12">
      <c r="A212" s="115"/>
      <c r="B212" s="173"/>
      <c r="C212" s="173"/>
      <c r="D212" s="115"/>
      <c r="E212" s="115"/>
      <c r="F212" s="115"/>
      <c r="H212" s="101">
        <f t="shared" si="42"/>
        <v>0</v>
      </c>
      <c r="I212" s="100">
        <f t="shared" si="43"/>
        <v>0</v>
      </c>
      <c r="J212" s="99" t="e">
        <f t="shared" si="44"/>
        <v>#DIV/0!</v>
      </c>
      <c r="K212" s="111" t="e">
        <f t="shared" si="45"/>
        <v>#DIV/0!</v>
      </c>
      <c r="L212" s="111" t="str">
        <f t="shared" si="46"/>
        <v xml:space="preserve"> </v>
      </c>
    </row>
    <row r="213" spans="1:12">
      <c r="A213" s="115"/>
      <c r="B213" s="173"/>
      <c r="C213" s="173"/>
      <c r="D213" s="115"/>
      <c r="E213" s="115"/>
      <c r="F213" s="115"/>
      <c r="H213" s="101">
        <f t="shared" si="42"/>
        <v>0</v>
      </c>
      <c r="I213" s="100">
        <f t="shared" si="43"/>
        <v>0</v>
      </c>
      <c r="J213" s="99" t="e">
        <f t="shared" si="44"/>
        <v>#DIV/0!</v>
      </c>
      <c r="K213" s="111" t="e">
        <f t="shared" si="45"/>
        <v>#DIV/0!</v>
      </c>
      <c r="L213" s="111" t="str">
        <f t="shared" si="46"/>
        <v xml:space="preserve"> </v>
      </c>
    </row>
    <row r="214" spans="1:12">
      <c r="A214" s="115"/>
      <c r="B214" s="173"/>
      <c r="C214" s="173"/>
      <c r="D214" s="115"/>
      <c r="E214" s="115"/>
      <c r="F214" s="115"/>
      <c r="H214" s="101">
        <f t="shared" si="42"/>
        <v>0</v>
      </c>
      <c r="I214" s="100">
        <f t="shared" si="43"/>
        <v>0</v>
      </c>
      <c r="J214" s="99" t="e">
        <f t="shared" si="44"/>
        <v>#DIV/0!</v>
      </c>
      <c r="K214" s="111" t="e">
        <f t="shared" si="45"/>
        <v>#DIV/0!</v>
      </c>
      <c r="L214" s="111" t="str">
        <f t="shared" si="46"/>
        <v xml:space="preserve"> </v>
      </c>
    </row>
    <row r="215" spans="1:12">
      <c r="A215" s="115"/>
      <c r="B215" s="173"/>
      <c r="C215" s="173"/>
      <c r="D215" s="115"/>
      <c r="E215" s="115"/>
      <c r="F215" s="115"/>
      <c r="H215" s="101">
        <f t="shared" si="42"/>
        <v>0</v>
      </c>
      <c r="I215" s="100">
        <f t="shared" si="43"/>
        <v>0</v>
      </c>
      <c r="J215" s="99" t="e">
        <f t="shared" si="44"/>
        <v>#DIV/0!</v>
      </c>
      <c r="K215" s="111" t="e">
        <f t="shared" si="45"/>
        <v>#DIV/0!</v>
      </c>
      <c r="L215" s="111" t="str">
        <f t="shared" si="46"/>
        <v xml:space="preserve"> </v>
      </c>
    </row>
    <row r="216" spans="1:12">
      <c r="A216" s="115"/>
      <c r="B216" s="173"/>
      <c r="C216" s="173"/>
      <c r="D216" s="115"/>
      <c r="E216" s="115"/>
      <c r="F216" s="115"/>
      <c r="H216" s="101">
        <f t="shared" si="42"/>
        <v>0</v>
      </c>
      <c r="I216" s="100">
        <f t="shared" si="43"/>
        <v>0</v>
      </c>
      <c r="J216" s="99" t="e">
        <f t="shared" si="44"/>
        <v>#DIV/0!</v>
      </c>
      <c r="K216" s="111" t="e">
        <f t="shared" si="45"/>
        <v>#DIV/0!</v>
      </c>
      <c r="L216" s="111" t="str">
        <f t="shared" si="46"/>
        <v xml:space="preserve"> </v>
      </c>
    </row>
    <row r="217" spans="1:12">
      <c r="A217" s="115"/>
      <c r="B217" s="173"/>
      <c r="C217" s="173"/>
      <c r="D217" s="115"/>
      <c r="E217" s="115"/>
      <c r="F217" s="115"/>
      <c r="H217" s="101">
        <f t="shared" si="42"/>
        <v>0</v>
      </c>
      <c r="I217" s="100">
        <f t="shared" si="43"/>
        <v>0</v>
      </c>
      <c r="J217" s="99" t="e">
        <f t="shared" si="44"/>
        <v>#DIV/0!</v>
      </c>
      <c r="K217" s="111" t="e">
        <f t="shared" si="45"/>
        <v>#DIV/0!</v>
      </c>
      <c r="L217" s="111" t="str">
        <f t="shared" si="46"/>
        <v xml:space="preserve"> </v>
      </c>
    </row>
    <row r="218" spans="1:12">
      <c r="A218" s="115"/>
      <c r="B218" s="173"/>
      <c r="C218" s="173"/>
      <c r="D218" s="115"/>
      <c r="E218" s="115"/>
      <c r="F218" s="115"/>
      <c r="H218" s="101">
        <f t="shared" si="42"/>
        <v>0</v>
      </c>
      <c r="I218" s="100">
        <f t="shared" si="43"/>
        <v>0</v>
      </c>
      <c r="J218" s="99" t="e">
        <f t="shared" si="44"/>
        <v>#DIV/0!</v>
      </c>
      <c r="K218" s="111" t="e">
        <f t="shared" si="45"/>
        <v>#DIV/0!</v>
      </c>
      <c r="L218" s="111" t="str">
        <f t="shared" si="46"/>
        <v xml:space="preserve"> </v>
      </c>
    </row>
    <row r="219" spans="1:12">
      <c r="A219" s="115"/>
      <c r="B219" s="173"/>
      <c r="C219" s="173"/>
      <c r="D219" s="115"/>
      <c r="E219" s="115"/>
      <c r="F219" s="115"/>
      <c r="H219" s="101">
        <f t="shared" si="42"/>
        <v>0</v>
      </c>
      <c r="I219" s="100">
        <f t="shared" si="43"/>
        <v>0</v>
      </c>
      <c r="J219" s="99" t="e">
        <f t="shared" si="44"/>
        <v>#DIV/0!</v>
      </c>
      <c r="K219" s="111" t="e">
        <f t="shared" si="45"/>
        <v>#DIV/0!</v>
      </c>
      <c r="L219" s="111" t="str">
        <f t="shared" si="46"/>
        <v xml:space="preserve"> </v>
      </c>
    </row>
    <row r="220" spans="1:12">
      <c r="A220" s="115"/>
      <c r="B220" s="173"/>
      <c r="C220" s="173"/>
      <c r="D220" s="115"/>
      <c r="E220" s="115"/>
      <c r="F220" s="115"/>
      <c r="H220" s="101">
        <f t="shared" si="42"/>
        <v>0</v>
      </c>
      <c r="I220" s="100">
        <f t="shared" si="43"/>
        <v>0</v>
      </c>
      <c r="J220" s="99" t="e">
        <f t="shared" si="44"/>
        <v>#DIV/0!</v>
      </c>
      <c r="K220" s="111" t="e">
        <f t="shared" si="45"/>
        <v>#DIV/0!</v>
      </c>
      <c r="L220" s="111" t="str">
        <f t="shared" si="46"/>
        <v xml:space="preserve"> </v>
      </c>
    </row>
    <row r="221" spans="1:12">
      <c r="A221" s="115"/>
      <c r="B221" s="173"/>
      <c r="C221" s="173"/>
      <c r="D221" s="115"/>
      <c r="E221" s="115"/>
      <c r="F221" s="115"/>
      <c r="H221" s="101">
        <f t="shared" si="42"/>
        <v>0</v>
      </c>
      <c r="I221" s="100">
        <f t="shared" si="43"/>
        <v>0</v>
      </c>
      <c r="J221" s="99" t="e">
        <f t="shared" si="44"/>
        <v>#DIV/0!</v>
      </c>
      <c r="K221" s="111" t="e">
        <f t="shared" si="45"/>
        <v>#DIV/0!</v>
      </c>
      <c r="L221" s="111" t="str">
        <f t="shared" si="46"/>
        <v xml:space="preserve"> </v>
      </c>
    </row>
    <row r="222" spans="1:12">
      <c r="A222" s="115"/>
      <c r="B222" s="173"/>
      <c r="C222" s="173"/>
      <c r="D222" s="115"/>
      <c r="E222" s="115"/>
      <c r="F222" s="115"/>
      <c r="H222" s="101">
        <f t="shared" si="42"/>
        <v>0</v>
      </c>
      <c r="I222" s="100">
        <f t="shared" si="43"/>
        <v>0</v>
      </c>
      <c r="J222" s="99" t="e">
        <f t="shared" si="44"/>
        <v>#DIV/0!</v>
      </c>
      <c r="K222" s="111" t="e">
        <f t="shared" si="45"/>
        <v>#DIV/0!</v>
      </c>
      <c r="L222" s="111" t="str">
        <f t="shared" si="46"/>
        <v xml:space="preserve"> </v>
      </c>
    </row>
    <row r="223" spans="1:12">
      <c r="A223" s="115"/>
      <c r="B223" s="173"/>
      <c r="C223" s="173"/>
      <c r="D223" s="115"/>
      <c r="E223" s="115"/>
      <c r="F223" s="115"/>
      <c r="H223" s="101">
        <f t="shared" si="42"/>
        <v>0</v>
      </c>
      <c r="I223" s="100">
        <f t="shared" si="43"/>
        <v>0</v>
      </c>
      <c r="J223" s="99" t="e">
        <f t="shared" si="44"/>
        <v>#DIV/0!</v>
      </c>
      <c r="K223" s="111" t="e">
        <f t="shared" si="45"/>
        <v>#DIV/0!</v>
      </c>
      <c r="L223" s="111" t="str">
        <f t="shared" si="46"/>
        <v xml:space="preserve"> </v>
      </c>
    </row>
    <row r="224" spans="1:12">
      <c r="A224" s="115"/>
      <c r="B224" s="173"/>
      <c r="C224" s="173"/>
      <c r="D224" s="115"/>
      <c r="E224" s="115"/>
      <c r="F224" s="115"/>
      <c r="H224" s="101">
        <f t="shared" si="42"/>
        <v>0</v>
      </c>
      <c r="I224" s="100">
        <f t="shared" si="43"/>
        <v>0</v>
      </c>
      <c r="J224" s="99" t="e">
        <f t="shared" si="44"/>
        <v>#DIV/0!</v>
      </c>
      <c r="K224" s="111" t="e">
        <f t="shared" si="45"/>
        <v>#DIV/0!</v>
      </c>
      <c r="L224" s="111" t="str">
        <f t="shared" si="46"/>
        <v xml:space="preserve"> </v>
      </c>
    </row>
    <row r="225" spans="1:12">
      <c r="A225" s="115"/>
      <c r="B225" s="173"/>
      <c r="C225" s="173"/>
      <c r="D225" s="115"/>
      <c r="E225" s="115"/>
      <c r="F225" s="115"/>
      <c r="H225" s="101">
        <f t="shared" si="42"/>
        <v>0</v>
      </c>
      <c r="I225" s="100">
        <f t="shared" si="43"/>
        <v>0</v>
      </c>
      <c r="J225" s="99" t="e">
        <f t="shared" si="44"/>
        <v>#DIV/0!</v>
      </c>
      <c r="K225" s="111" t="e">
        <f t="shared" si="45"/>
        <v>#DIV/0!</v>
      </c>
      <c r="L225" s="111" t="str">
        <f t="shared" si="46"/>
        <v xml:space="preserve"> </v>
      </c>
    </row>
    <row r="226" spans="1:12">
      <c r="A226" s="115"/>
      <c r="B226" s="173"/>
      <c r="C226" s="173"/>
      <c r="D226" s="115"/>
      <c r="E226" s="115"/>
      <c r="F226" s="115"/>
      <c r="H226" s="101">
        <f t="shared" si="42"/>
        <v>0</v>
      </c>
      <c r="I226" s="100">
        <f t="shared" si="43"/>
        <v>0</v>
      </c>
      <c r="J226" s="99" t="e">
        <f t="shared" si="44"/>
        <v>#DIV/0!</v>
      </c>
      <c r="K226" s="111" t="e">
        <f t="shared" si="45"/>
        <v>#DIV/0!</v>
      </c>
      <c r="L226" s="111" t="str">
        <f t="shared" si="46"/>
        <v xml:space="preserve"> </v>
      </c>
    </row>
    <row r="227" spans="1:12">
      <c r="A227" s="115"/>
      <c r="B227" s="173"/>
      <c r="C227" s="173"/>
      <c r="D227" s="115"/>
      <c r="E227" s="115"/>
      <c r="F227" s="115"/>
      <c r="H227" s="101">
        <f t="shared" si="42"/>
        <v>0</v>
      </c>
      <c r="I227" s="100">
        <f t="shared" si="43"/>
        <v>0</v>
      </c>
      <c r="J227" s="99" t="e">
        <f t="shared" si="44"/>
        <v>#DIV/0!</v>
      </c>
      <c r="K227" s="111" t="e">
        <f t="shared" si="45"/>
        <v>#DIV/0!</v>
      </c>
      <c r="L227" s="111" t="str">
        <f t="shared" si="46"/>
        <v xml:space="preserve"> </v>
      </c>
    </row>
    <row r="228" spans="1:12">
      <c r="A228" s="115"/>
      <c r="B228" s="173"/>
      <c r="C228" s="173"/>
      <c r="D228" s="115"/>
      <c r="E228" s="115"/>
      <c r="F228" s="115"/>
      <c r="H228" s="101">
        <f t="shared" si="42"/>
        <v>0</v>
      </c>
      <c r="I228" s="100">
        <f t="shared" si="43"/>
        <v>0</v>
      </c>
      <c r="J228" s="99" t="e">
        <f t="shared" si="44"/>
        <v>#DIV/0!</v>
      </c>
      <c r="K228" s="111" t="e">
        <f t="shared" si="45"/>
        <v>#DIV/0!</v>
      </c>
      <c r="L228" s="111" t="str">
        <f t="shared" si="46"/>
        <v xml:space="preserve"> </v>
      </c>
    </row>
    <row r="229" spans="1:12">
      <c r="A229" s="115"/>
      <c r="B229" s="173"/>
      <c r="C229" s="173"/>
      <c r="D229" s="115"/>
      <c r="E229" s="115"/>
      <c r="F229" s="115"/>
      <c r="H229" s="101">
        <f t="shared" si="42"/>
        <v>0</v>
      </c>
      <c r="I229" s="100">
        <f t="shared" si="43"/>
        <v>0</v>
      </c>
      <c r="J229" s="99" t="e">
        <f t="shared" si="44"/>
        <v>#DIV/0!</v>
      </c>
      <c r="K229" s="111" t="e">
        <f t="shared" si="45"/>
        <v>#DIV/0!</v>
      </c>
      <c r="L229" s="111" t="str">
        <f t="shared" si="46"/>
        <v xml:space="preserve"> </v>
      </c>
    </row>
    <row r="230" spans="1:12">
      <c r="A230" s="115"/>
      <c r="B230" s="173"/>
      <c r="C230" s="173"/>
      <c r="D230" s="115"/>
      <c r="E230" s="115"/>
      <c r="F230" s="115"/>
      <c r="H230" s="101">
        <f t="shared" si="42"/>
        <v>0</v>
      </c>
      <c r="I230" s="100">
        <f t="shared" si="43"/>
        <v>0</v>
      </c>
      <c r="J230" s="99" t="e">
        <f t="shared" si="44"/>
        <v>#DIV/0!</v>
      </c>
      <c r="K230" s="111" t="e">
        <f t="shared" si="45"/>
        <v>#DIV/0!</v>
      </c>
      <c r="L230" s="111" t="str">
        <f t="shared" si="46"/>
        <v xml:space="preserve"> </v>
      </c>
    </row>
    <row r="231" spans="1:12">
      <c r="A231" s="115"/>
      <c r="B231" s="173"/>
      <c r="C231" s="173"/>
      <c r="D231" s="115"/>
      <c r="E231" s="115"/>
      <c r="F231" s="115"/>
      <c r="H231" s="101">
        <f t="shared" si="42"/>
        <v>0</v>
      </c>
      <c r="I231" s="100">
        <f t="shared" si="43"/>
        <v>0</v>
      </c>
      <c r="J231" s="99" t="e">
        <f t="shared" si="44"/>
        <v>#DIV/0!</v>
      </c>
      <c r="K231" s="111" t="e">
        <f t="shared" si="45"/>
        <v>#DIV/0!</v>
      </c>
      <c r="L231" s="111" t="str">
        <f t="shared" si="46"/>
        <v xml:space="preserve"> </v>
      </c>
    </row>
    <row r="232" spans="1:12">
      <c r="A232" s="115"/>
      <c r="B232" s="173"/>
      <c r="C232" s="173"/>
      <c r="D232" s="115"/>
      <c r="E232" s="115"/>
      <c r="F232" s="115"/>
      <c r="H232" s="101">
        <f t="shared" si="42"/>
        <v>0</v>
      </c>
      <c r="I232" s="100">
        <f t="shared" si="43"/>
        <v>0</v>
      </c>
      <c r="J232" s="99" t="e">
        <f t="shared" si="44"/>
        <v>#DIV/0!</v>
      </c>
      <c r="K232" s="111" t="e">
        <f t="shared" si="45"/>
        <v>#DIV/0!</v>
      </c>
      <c r="L232" s="111" t="str">
        <f t="shared" si="46"/>
        <v xml:space="preserve"> </v>
      </c>
    </row>
    <row r="233" spans="1:12">
      <c r="A233" s="115"/>
      <c r="B233" s="173"/>
      <c r="C233" s="173"/>
      <c r="D233" s="115"/>
      <c r="E233" s="115"/>
      <c r="F233" s="115"/>
      <c r="H233" s="101">
        <f t="shared" si="42"/>
        <v>0</v>
      </c>
      <c r="I233" s="100">
        <f t="shared" si="43"/>
        <v>0</v>
      </c>
      <c r="J233" s="99" t="e">
        <f t="shared" si="44"/>
        <v>#DIV/0!</v>
      </c>
      <c r="K233" s="111" t="e">
        <f t="shared" si="45"/>
        <v>#DIV/0!</v>
      </c>
      <c r="L233" s="111" t="str">
        <f t="shared" si="46"/>
        <v xml:space="preserve"> </v>
      </c>
    </row>
    <row r="234" spans="1:12">
      <c r="A234" s="115"/>
      <c r="B234" s="173"/>
      <c r="C234" s="173"/>
      <c r="D234" s="115"/>
      <c r="E234" s="115"/>
      <c r="F234" s="115"/>
      <c r="H234" s="101">
        <f t="shared" si="42"/>
        <v>0</v>
      </c>
      <c r="I234" s="100">
        <f t="shared" si="43"/>
        <v>0</v>
      </c>
      <c r="J234" s="99" t="e">
        <f t="shared" si="44"/>
        <v>#DIV/0!</v>
      </c>
      <c r="K234" s="111" t="e">
        <f t="shared" si="45"/>
        <v>#DIV/0!</v>
      </c>
      <c r="L234" s="111" t="str">
        <f t="shared" si="46"/>
        <v xml:space="preserve"> </v>
      </c>
    </row>
    <row r="235" spans="1:12">
      <c r="A235" s="115"/>
      <c r="B235" s="173"/>
      <c r="C235" s="173"/>
      <c r="D235" s="115"/>
      <c r="E235" s="115"/>
      <c r="F235" s="115"/>
      <c r="H235" s="101">
        <f t="shared" si="42"/>
        <v>0</v>
      </c>
      <c r="I235" s="100">
        <f t="shared" si="43"/>
        <v>0</v>
      </c>
      <c r="J235" s="99" t="e">
        <f t="shared" si="44"/>
        <v>#DIV/0!</v>
      </c>
      <c r="K235" s="111" t="e">
        <f t="shared" si="45"/>
        <v>#DIV/0!</v>
      </c>
      <c r="L235" s="111" t="str">
        <f t="shared" si="46"/>
        <v xml:space="preserve"> </v>
      </c>
    </row>
    <row r="236" spans="1:12">
      <c r="A236" s="115"/>
      <c r="B236" s="173"/>
      <c r="C236" s="173"/>
      <c r="D236" s="115"/>
      <c r="E236" s="115"/>
      <c r="F236" s="115"/>
      <c r="H236" s="101">
        <f t="shared" si="42"/>
        <v>0</v>
      </c>
      <c r="I236" s="100">
        <f t="shared" si="43"/>
        <v>0</v>
      </c>
      <c r="J236" s="99" t="e">
        <f t="shared" si="44"/>
        <v>#DIV/0!</v>
      </c>
      <c r="K236" s="111" t="e">
        <f t="shared" si="45"/>
        <v>#DIV/0!</v>
      </c>
      <c r="L236" s="111" t="str">
        <f t="shared" si="46"/>
        <v xml:space="preserve"> </v>
      </c>
    </row>
    <row r="237" spans="1:12">
      <c r="A237" s="115"/>
      <c r="B237" s="173"/>
      <c r="C237" s="173"/>
      <c r="D237" s="115"/>
      <c r="E237" s="115"/>
      <c r="F237" s="115"/>
      <c r="H237" s="101">
        <f t="shared" si="42"/>
        <v>0</v>
      </c>
      <c r="I237" s="100">
        <f t="shared" si="43"/>
        <v>0</v>
      </c>
      <c r="J237" s="99" t="e">
        <f t="shared" si="44"/>
        <v>#DIV/0!</v>
      </c>
      <c r="K237" s="111" t="e">
        <f t="shared" si="45"/>
        <v>#DIV/0!</v>
      </c>
      <c r="L237" s="111" t="str">
        <f t="shared" si="46"/>
        <v xml:space="preserve"> </v>
      </c>
    </row>
    <row r="238" spans="1:12">
      <c r="A238" s="115"/>
      <c r="B238" s="173"/>
      <c r="C238" s="173"/>
      <c r="D238" s="115"/>
      <c r="E238" s="115"/>
      <c r="F238" s="115"/>
      <c r="H238" s="101">
        <f t="shared" si="42"/>
        <v>0</v>
      </c>
      <c r="I238" s="100">
        <f t="shared" si="43"/>
        <v>0</v>
      </c>
      <c r="J238" s="99" t="e">
        <f t="shared" si="44"/>
        <v>#DIV/0!</v>
      </c>
      <c r="K238" s="111" t="e">
        <f t="shared" si="45"/>
        <v>#DIV/0!</v>
      </c>
      <c r="L238" s="111" t="str">
        <f t="shared" si="46"/>
        <v xml:space="preserve"> </v>
      </c>
    </row>
    <row r="239" spans="1:12">
      <c r="A239" s="115"/>
      <c r="B239" s="173"/>
      <c r="C239" s="173"/>
      <c r="D239" s="115"/>
      <c r="E239" s="115"/>
      <c r="F239" s="115"/>
      <c r="H239" s="101">
        <f t="shared" si="42"/>
        <v>0</v>
      </c>
      <c r="I239" s="100">
        <f t="shared" si="43"/>
        <v>0</v>
      </c>
      <c r="J239" s="99" t="e">
        <f t="shared" si="44"/>
        <v>#DIV/0!</v>
      </c>
      <c r="K239" s="111" t="e">
        <f t="shared" si="45"/>
        <v>#DIV/0!</v>
      </c>
      <c r="L239" s="111" t="str">
        <f t="shared" si="46"/>
        <v xml:space="preserve"> </v>
      </c>
    </row>
    <row r="240" spans="1:12">
      <c r="A240" s="115"/>
      <c r="B240" s="173"/>
      <c r="C240" s="173"/>
      <c r="D240" s="115"/>
      <c r="E240" s="115"/>
      <c r="F240" s="115"/>
      <c r="H240" s="101">
        <f t="shared" si="42"/>
        <v>0</v>
      </c>
      <c r="I240" s="100">
        <f t="shared" si="43"/>
        <v>0</v>
      </c>
      <c r="J240" s="99" t="e">
        <f t="shared" si="44"/>
        <v>#DIV/0!</v>
      </c>
      <c r="K240" s="111" t="e">
        <f t="shared" si="45"/>
        <v>#DIV/0!</v>
      </c>
      <c r="L240" s="111" t="str">
        <f t="shared" si="46"/>
        <v xml:space="preserve"> </v>
      </c>
    </row>
    <row r="241" spans="1:12">
      <c r="A241" s="115"/>
      <c r="B241" s="173"/>
      <c r="C241" s="173"/>
      <c r="D241" s="115"/>
      <c r="E241" s="115"/>
      <c r="F241" s="115"/>
      <c r="H241" s="101">
        <f t="shared" si="42"/>
        <v>0</v>
      </c>
      <c r="I241" s="100">
        <f t="shared" si="43"/>
        <v>0</v>
      </c>
      <c r="J241" s="99" t="e">
        <f t="shared" si="44"/>
        <v>#DIV/0!</v>
      </c>
      <c r="K241" s="111" t="e">
        <f t="shared" si="45"/>
        <v>#DIV/0!</v>
      </c>
      <c r="L241" s="111" t="str">
        <f t="shared" si="46"/>
        <v xml:space="preserve"> </v>
      </c>
    </row>
    <row r="242" spans="1:12">
      <c r="A242" s="115"/>
      <c r="B242" s="173"/>
      <c r="C242" s="173"/>
      <c r="D242" s="115"/>
      <c r="E242" s="115"/>
      <c r="F242" s="115"/>
      <c r="H242" s="101">
        <f t="shared" si="42"/>
        <v>0</v>
      </c>
      <c r="I242" s="100">
        <f t="shared" si="43"/>
        <v>0</v>
      </c>
      <c r="J242" s="99" t="e">
        <f t="shared" si="44"/>
        <v>#DIV/0!</v>
      </c>
      <c r="K242" s="111" t="e">
        <f t="shared" si="45"/>
        <v>#DIV/0!</v>
      </c>
      <c r="L242" s="111" t="str">
        <f t="shared" si="46"/>
        <v xml:space="preserve"> </v>
      </c>
    </row>
    <row r="243" spans="1:12">
      <c r="A243" s="115"/>
      <c r="B243" s="173"/>
      <c r="C243" s="173"/>
      <c r="D243" s="115"/>
      <c r="E243" s="115"/>
      <c r="F243" s="115"/>
      <c r="H243" s="101">
        <f t="shared" si="42"/>
        <v>0</v>
      </c>
      <c r="I243" s="100">
        <f t="shared" si="43"/>
        <v>0</v>
      </c>
      <c r="J243" s="99" t="e">
        <f t="shared" si="44"/>
        <v>#DIV/0!</v>
      </c>
      <c r="K243" s="111" t="e">
        <f t="shared" si="45"/>
        <v>#DIV/0!</v>
      </c>
      <c r="L243" s="111" t="str">
        <f t="shared" si="46"/>
        <v xml:space="preserve"> </v>
      </c>
    </row>
    <row r="244" spans="1:12">
      <c r="A244" s="115"/>
      <c r="B244" s="173"/>
      <c r="C244" s="173"/>
      <c r="D244" s="115"/>
      <c r="E244" s="115"/>
      <c r="F244" s="115"/>
      <c r="H244" s="101">
        <f t="shared" si="42"/>
        <v>0</v>
      </c>
      <c r="I244" s="100">
        <f t="shared" si="43"/>
        <v>0</v>
      </c>
      <c r="J244" s="99" t="e">
        <f t="shared" si="44"/>
        <v>#DIV/0!</v>
      </c>
      <c r="K244" s="111" t="e">
        <f t="shared" si="45"/>
        <v>#DIV/0!</v>
      </c>
      <c r="L244" s="111" t="str">
        <f t="shared" si="46"/>
        <v xml:space="preserve"> </v>
      </c>
    </row>
    <row r="245" spans="1:12">
      <c r="A245" s="115"/>
      <c r="B245" s="173"/>
      <c r="C245" s="173"/>
      <c r="D245" s="115"/>
      <c r="E245" s="115"/>
      <c r="F245" s="115"/>
      <c r="H245" s="101">
        <f t="shared" si="42"/>
        <v>0</v>
      </c>
      <c r="I245" s="100">
        <f t="shared" si="43"/>
        <v>0</v>
      </c>
      <c r="J245" s="99" t="e">
        <f t="shared" si="44"/>
        <v>#DIV/0!</v>
      </c>
      <c r="K245" s="111" t="e">
        <f t="shared" si="45"/>
        <v>#DIV/0!</v>
      </c>
      <c r="L245" s="111" t="str">
        <f t="shared" si="46"/>
        <v xml:space="preserve"> </v>
      </c>
    </row>
    <row r="246" spans="1:12">
      <c r="A246" s="115"/>
      <c r="B246" s="173"/>
      <c r="C246" s="173"/>
      <c r="D246" s="115"/>
      <c r="E246" s="115"/>
      <c r="F246" s="115"/>
      <c r="H246" s="101">
        <f t="shared" si="42"/>
        <v>0</v>
      </c>
      <c r="I246" s="100">
        <f t="shared" si="43"/>
        <v>0</v>
      </c>
      <c r="J246" s="99" t="e">
        <f t="shared" si="44"/>
        <v>#DIV/0!</v>
      </c>
      <c r="K246" s="111" t="e">
        <f t="shared" si="45"/>
        <v>#DIV/0!</v>
      </c>
      <c r="L246" s="111" t="str">
        <f t="shared" si="46"/>
        <v xml:space="preserve"> </v>
      </c>
    </row>
    <row r="247" spans="1:12">
      <c r="A247" s="115"/>
      <c r="B247" s="173"/>
      <c r="C247" s="173"/>
      <c r="D247" s="115"/>
      <c r="E247" s="115"/>
      <c r="F247" s="115"/>
      <c r="H247" s="101">
        <f t="shared" si="42"/>
        <v>0</v>
      </c>
      <c r="I247" s="100">
        <f t="shared" si="43"/>
        <v>0</v>
      </c>
      <c r="J247" s="99" t="e">
        <f t="shared" si="44"/>
        <v>#DIV/0!</v>
      </c>
      <c r="K247" s="111" t="e">
        <f t="shared" si="45"/>
        <v>#DIV/0!</v>
      </c>
      <c r="L247" s="111" t="str">
        <f t="shared" si="46"/>
        <v xml:space="preserve"> </v>
      </c>
    </row>
    <row r="248" spans="1:12">
      <c r="A248" s="115"/>
      <c r="B248" s="173"/>
      <c r="C248" s="173"/>
      <c r="D248" s="115"/>
      <c r="E248" s="115"/>
      <c r="F248" s="115"/>
      <c r="H248" s="101">
        <f t="shared" si="42"/>
        <v>0</v>
      </c>
      <c r="I248" s="100">
        <f t="shared" si="43"/>
        <v>0</v>
      </c>
      <c r="J248" s="99" t="e">
        <f t="shared" si="44"/>
        <v>#DIV/0!</v>
      </c>
      <c r="K248" s="111" t="e">
        <f t="shared" si="45"/>
        <v>#DIV/0!</v>
      </c>
      <c r="L248" s="111" t="str">
        <f t="shared" si="46"/>
        <v xml:space="preserve"> </v>
      </c>
    </row>
    <row r="249" spans="1:12">
      <c r="A249" s="115"/>
      <c r="B249" s="173"/>
      <c r="C249" s="173"/>
      <c r="D249" s="115"/>
      <c r="E249" s="115"/>
      <c r="F249" s="115"/>
      <c r="H249" s="101">
        <f t="shared" si="42"/>
        <v>0</v>
      </c>
      <c r="I249" s="100">
        <f t="shared" si="43"/>
        <v>0</v>
      </c>
      <c r="J249" s="99" t="e">
        <f t="shared" si="44"/>
        <v>#DIV/0!</v>
      </c>
      <c r="K249" s="111" t="e">
        <f t="shared" si="45"/>
        <v>#DIV/0!</v>
      </c>
      <c r="L249" s="111" t="str">
        <f t="shared" si="46"/>
        <v xml:space="preserve"> </v>
      </c>
    </row>
    <row r="250" spans="1:12">
      <c r="A250" s="115"/>
      <c r="B250" s="173"/>
      <c r="C250" s="173"/>
      <c r="D250" s="115"/>
      <c r="E250" s="115"/>
      <c r="F250" s="115"/>
      <c r="H250" s="101">
        <f t="shared" si="42"/>
        <v>0</v>
      </c>
      <c r="I250" s="100">
        <f t="shared" si="43"/>
        <v>0</v>
      </c>
      <c r="J250" s="99" t="e">
        <f t="shared" si="44"/>
        <v>#DIV/0!</v>
      </c>
      <c r="K250" s="111" t="e">
        <f t="shared" si="45"/>
        <v>#DIV/0!</v>
      </c>
      <c r="L250" s="111" t="str">
        <f t="shared" si="46"/>
        <v xml:space="preserve"> </v>
      </c>
    </row>
    <row r="251" spans="1:12">
      <c r="A251" s="115"/>
      <c r="B251" s="173"/>
      <c r="C251" s="173"/>
      <c r="D251" s="115"/>
      <c r="E251" s="115"/>
      <c r="F251" s="115"/>
      <c r="H251" s="101">
        <f t="shared" si="42"/>
        <v>0</v>
      </c>
      <c r="I251" s="100">
        <f t="shared" si="43"/>
        <v>0</v>
      </c>
      <c r="J251" s="99" t="e">
        <f t="shared" si="44"/>
        <v>#DIV/0!</v>
      </c>
      <c r="K251" s="111" t="e">
        <f t="shared" si="45"/>
        <v>#DIV/0!</v>
      </c>
      <c r="L251" s="111" t="str">
        <f t="shared" si="46"/>
        <v xml:space="preserve"> </v>
      </c>
    </row>
    <row r="252" spans="1:12">
      <c r="A252" s="115"/>
      <c r="B252" s="173"/>
      <c r="C252" s="173"/>
      <c r="D252" s="115"/>
      <c r="E252" s="115"/>
      <c r="F252" s="115"/>
      <c r="H252" s="101">
        <f t="shared" si="42"/>
        <v>0</v>
      </c>
      <c r="I252" s="100">
        <f t="shared" si="43"/>
        <v>0</v>
      </c>
      <c r="J252" s="99" t="e">
        <f t="shared" si="44"/>
        <v>#DIV/0!</v>
      </c>
      <c r="K252" s="111" t="e">
        <f t="shared" si="45"/>
        <v>#DIV/0!</v>
      </c>
      <c r="L252" s="111" t="str">
        <f t="shared" si="46"/>
        <v xml:space="preserve"> </v>
      </c>
    </row>
    <row r="253" spans="1:12">
      <c r="A253" s="115"/>
      <c r="B253" s="173"/>
      <c r="C253" s="173"/>
      <c r="D253" s="115"/>
      <c r="E253" s="115"/>
      <c r="F253" s="115"/>
      <c r="H253" s="101">
        <f t="shared" si="42"/>
        <v>0</v>
      </c>
      <c r="I253" s="100">
        <f t="shared" si="43"/>
        <v>0</v>
      </c>
      <c r="J253" s="99" t="e">
        <f t="shared" si="44"/>
        <v>#DIV/0!</v>
      </c>
      <c r="K253" s="111" t="e">
        <f t="shared" si="45"/>
        <v>#DIV/0!</v>
      </c>
      <c r="L253" s="111" t="str">
        <f t="shared" si="46"/>
        <v xml:space="preserve"> </v>
      </c>
    </row>
    <row r="254" spans="1:12">
      <c r="A254" s="115"/>
      <c r="B254" s="173"/>
      <c r="C254" s="173"/>
      <c r="D254" s="115"/>
      <c r="E254" s="115"/>
      <c r="F254" s="115"/>
      <c r="H254" s="101">
        <f t="shared" si="42"/>
        <v>0</v>
      </c>
      <c r="I254" s="100">
        <f t="shared" si="43"/>
        <v>0</v>
      </c>
      <c r="J254" s="99" t="e">
        <f t="shared" si="44"/>
        <v>#DIV/0!</v>
      </c>
      <c r="K254" s="111" t="e">
        <f t="shared" si="45"/>
        <v>#DIV/0!</v>
      </c>
      <c r="L254" s="111" t="str">
        <f t="shared" si="46"/>
        <v xml:space="preserve"> </v>
      </c>
    </row>
    <row r="255" spans="1:12">
      <c r="A255" s="115"/>
      <c r="B255" s="173"/>
      <c r="C255" s="173"/>
      <c r="D255" s="115"/>
      <c r="E255" s="115"/>
      <c r="F255" s="115"/>
      <c r="H255" s="101">
        <f t="shared" si="42"/>
        <v>0</v>
      </c>
      <c r="I255" s="100">
        <f t="shared" si="43"/>
        <v>0</v>
      </c>
      <c r="J255" s="99" t="e">
        <f t="shared" si="44"/>
        <v>#DIV/0!</v>
      </c>
      <c r="K255" s="111" t="e">
        <f t="shared" si="45"/>
        <v>#DIV/0!</v>
      </c>
      <c r="L255" s="111" t="str">
        <f t="shared" si="46"/>
        <v xml:space="preserve"> </v>
      </c>
    </row>
    <row r="256" spans="1:12">
      <c r="A256" s="115"/>
      <c r="B256" s="173"/>
      <c r="C256" s="173"/>
      <c r="D256" s="115"/>
      <c r="E256" s="115"/>
      <c r="F256" s="115"/>
      <c r="H256" s="101">
        <f t="shared" si="42"/>
        <v>0</v>
      </c>
      <c r="I256" s="100">
        <f t="shared" si="43"/>
        <v>0</v>
      </c>
      <c r="J256" s="99" t="e">
        <f t="shared" si="44"/>
        <v>#DIV/0!</v>
      </c>
      <c r="K256" s="111" t="e">
        <f t="shared" si="45"/>
        <v>#DIV/0!</v>
      </c>
      <c r="L256" s="111" t="str">
        <f t="shared" si="46"/>
        <v xml:space="preserve"> </v>
      </c>
    </row>
    <row r="257" spans="1:12">
      <c r="A257" s="115"/>
      <c r="B257" s="173"/>
      <c r="C257" s="173"/>
      <c r="D257" s="115"/>
      <c r="E257" s="115"/>
      <c r="F257" s="115"/>
      <c r="H257" s="101">
        <f t="shared" si="42"/>
        <v>0</v>
      </c>
      <c r="I257" s="100">
        <f t="shared" si="43"/>
        <v>0</v>
      </c>
      <c r="J257" s="99" t="e">
        <f t="shared" si="44"/>
        <v>#DIV/0!</v>
      </c>
      <c r="K257" s="111" t="e">
        <f t="shared" si="45"/>
        <v>#DIV/0!</v>
      </c>
      <c r="L257" s="111" t="str">
        <f t="shared" si="46"/>
        <v xml:space="preserve"> </v>
      </c>
    </row>
    <row r="258" spans="1:12">
      <c r="A258" s="115"/>
      <c r="B258" s="173"/>
      <c r="C258" s="173"/>
      <c r="D258" s="115"/>
      <c r="E258" s="115"/>
      <c r="F258" s="115"/>
      <c r="H258" s="101">
        <f t="shared" si="42"/>
        <v>0</v>
      </c>
      <c r="I258" s="100">
        <f t="shared" si="43"/>
        <v>0</v>
      </c>
      <c r="J258" s="99" t="e">
        <f t="shared" si="44"/>
        <v>#DIV/0!</v>
      </c>
      <c r="K258" s="111" t="e">
        <f t="shared" si="45"/>
        <v>#DIV/0!</v>
      </c>
      <c r="L258" s="111" t="str">
        <f t="shared" si="46"/>
        <v xml:space="preserve"> </v>
      </c>
    </row>
    <row r="259" spans="1:12">
      <c r="A259" s="115"/>
      <c r="B259" s="173"/>
      <c r="C259" s="173"/>
      <c r="D259" s="115"/>
      <c r="E259" s="115"/>
      <c r="F259" s="115"/>
      <c r="H259" s="101">
        <f t="shared" si="42"/>
        <v>0</v>
      </c>
      <c r="I259" s="100">
        <f t="shared" si="43"/>
        <v>0</v>
      </c>
      <c r="J259" s="99" t="e">
        <f t="shared" si="44"/>
        <v>#DIV/0!</v>
      </c>
      <c r="K259" s="111" t="e">
        <f t="shared" si="45"/>
        <v>#DIV/0!</v>
      </c>
      <c r="L259" s="111" t="str">
        <f t="shared" si="46"/>
        <v xml:space="preserve"> </v>
      </c>
    </row>
    <row r="260" spans="1:12">
      <c r="A260" s="115"/>
      <c r="B260" s="173"/>
      <c r="C260" s="173"/>
      <c r="D260" s="115"/>
      <c r="E260" s="115"/>
      <c r="F260" s="115"/>
      <c r="H260" s="101">
        <f t="shared" si="42"/>
        <v>0</v>
      </c>
      <c r="I260" s="100">
        <f t="shared" si="43"/>
        <v>0</v>
      </c>
      <c r="J260" s="99" t="e">
        <f t="shared" si="44"/>
        <v>#DIV/0!</v>
      </c>
      <c r="K260" s="111" t="e">
        <f t="shared" si="45"/>
        <v>#DIV/0!</v>
      </c>
      <c r="L260" s="111" t="str">
        <f t="shared" si="46"/>
        <v xml:space="preserve"> </v>
      </c>
    </row>
    <row r="261" spans="1:12">
      <c r="A261" s="115"/>
      <c r="B261" s="173"/>
      <c r="C261" s="173"/>
      <c r="D261" s="115"/>
      <c r="E261" s="115"/>
      <c r="F261" s="115"/>
      <c r="H261" s="101">
        <f t="shared" si="42"/>
        <v>0</v>
      </c>
      <c r="I261" s="100">
        <f t="shared" si="43"/>
        <v>0</v>
      </c>
      <c r="J261" s="99" t="e">
        <f t="shared" si="44"/>
        <v>#DIV/0!</v>
      </c>
      <c r="K261" s="111" t="e">
        <f t="shared" si="45"/>
        <v>#DIV/0!</v>
      </c>
      <c r="L261" s="111" t="str">
        <f t="shared" si="46"/>
        <v xml:space="preserve"> </v>
      </c>
    </row>
    <row r="262" spans="1:12">
      <c r="A262" s="115"/>
      <c r="B262" s="173"/>
      <c r="C262" s="173"/>
      <c r="D262" s="115"/>
      <c r="E262" s="115"/>
      <c r="F262" s="115"/>
      <c r="H262" s="101">
        <f t="shared" si="42"/>
        <v>0</v>
      </c>
      <c r="I262" s="100">
        <f t="shared" si="43"/>
        <v>0</v>
      </c>
      <c r="J262" s="99" t="e">
        <f t="shared" si="44"/>
        <v>#DIV/0!</v>
      </c>
      <c r="K262" s="111" t="e">
        <f t="shared" si="45"/>
        <v>#DIV/0!</v>
      </c>
      <c r="L262" s="111" t="str">
        <f t="shared" si="46"/>
        <v xml:space="preserve"> </v>
      </c>
    </row>
    <row r="263" spans="1:12">
      <c r="A263" s="115"/>
      <c r="B263" s="173"/>
      <c r="C263" s="173"/>
      <c r="D263" s="115"/>
      <c r="E263" s="115"/>
      <c r="F263" s="115"/>
      <c r="H263" s="101">
        <f t="shared" si="42"/>
        <v>0</v>
      </c>
      <c r="I263" s="100">
        <f t="shared" si="43"/>
        <v>0</v>
      </c>
      <c r="J263" s="99" t="e">
        <f t="shared" si="44"/>
        <v>#DIV/0!</v>
      </c>
      <c r="K263" s="111" t="e">
        <f t="shared" si="45"/>
        <v>#DIV/0!</v>
      </c>
      <c r="L263" s="111" t="str">
        <f t="shared" si="46"/>
        <v xml:space="preserve"> </v>
      </c>
    </row>
    <row r="264" spans="1:12">
      <c r="A264" s="115"/>
      <c r="B264" s="173"/>
      <c r="C264" s="173"/>
      <c r="D264" s="115"/>
      <c r="E264" s="115"/>
      <c r="F264" s="115"/>
      <c r="H264" s="101">
        <f t="shared" si="42"/>
        <v>0</v>
      </c>
      <c r="I264" s="100">
        <f t="shared" si="43"/>
        <v>0</v>
      </c>
      <c r="J264" s="99" t="e">
        <f t="shared" si="44"/>
        <v>#DIV/0!</v>
      </c>
      <c r="K264" s="111" t="e">
        <f t="shared" si="45"/>
        <v>#DIV/0!</v>
      </c>
      <c r="L264" s="111" t="str">
        <f t="shared" si="46"/>
        <v xml:space="preserve"> </v>
      </c>
    </row>
    <row r="265" spans="1:12">
      <c r="A265" s="115"/>
      <c r="B265" s="173"/>
      <c r="C265" s="173"/>
      <c r="D265" s="115"/>
      <c r="E265" s="115"/>
      <c r="F265" s="115"/>
      <c r="H265" s="101">
        <f t="shared" si="42"/>
        <v>0</v>
      </c>
      <c r="I265" s="100">
        <f t="shared" si="43"/>
        <v>0</v>
      </c>
      <c r="J265" s="99" t="e">
        <f t="shared" si="44"/>
        <v>#DIV/0!</v>
      </c>
      <c r="K265" s="111" t="e">
        <f t="shared" si="45"/>
        <v>#DIV/0!</v>
      </c>
      <c r="L265" s="111" t="str">
        <f t="shared" si="46"/>
        <v xml:space="preserve"> </v>
      </c>
    </row>
    <row r="266" spans="1:12">
      <c r="A266" s="115"/>
      <c r="B266" s="173"/>
      <c r="C266" s="173"/>
      <c r="D266" s="115"/>
      <c r="E266" s="115"/>
      <c r="F266" s="115"/>
      <c r="H266" s="101">
        <f t="shared" ref="H266:H314" si="47">E266*1.37</f>
        <v>0</v>
      </c>
      <c r="I266" s="100">
        <f t="shared" ref="I266:I314" si="48">ROUNDDOWN(MAX(G266,H266),-1)</f>
        <v>0</v>
      </c>
      <c r="J266" s="99" t="e">
        <f t="shared" ref="J266:J314" si="49">I266/E266-1</f>
        <v>#DIV/0!</v>
      </c>
      <c r="K266" s="111" t="e">
        <f t="shared" ref="K266:K314" si="50">IF(J266&lt;34%,"Alarm", "")</f>
        <v>#DIV/0!</v>
      </c>
      <c r="L266" s="111" t="str">
        <f t="shared" ref="L266:L314" si="51">IF(H266&gt;G266,"Alarm"," ")</f>
        <v xml:space="preserve"> </v>
      </c>
    </row>
    <row r="267" spans="1:12">
      <c r="A267" s="115"/>
      <c r="B267" s="173"/>
      <c r="C267" s="173"/>
      <c r="D267" s="115"/>
      <c r="E267" s="115"/>
      <c r="F267" s="115"/>
      <c r="H267" s="101">
        <f t="shared" si="47"/>
        <v>0</v>
      </c>
      <c r="I267" s="100">
        <f t="shared" si="48"/>
        <v>0</v>
      </c>
      <c r="J267" s="99" t="e">
        <f t="shared" si="49"/>
        <v>#DIV/0!</v>
      </c>
      <c r="K267" s="111" t="e">
        <f t="shared" si="50"/>
        <v>#DIV/0!</v>
      </c>
      <c r="L267" s="111" t="str">
        <f t="shared" si="51"/>
        <v xml:space="preserve"> </v>
      </c>
    </row>
    <row r="268" spans="1:12">
      <c r="A268" s="115"/>
      <c r="B268" s="173"/>
      <c r="C268" s="173"/>
      <c r="D268" s="115"/>
      <c r="E268" s="115"/>
      <c r="F268" s="115"/>
      <c r="H268" s="101">
        <f t="shared" si="47"/>
        <v>0</v>
      </c>
      <c r="I268" s="100">
        <f t="shared" si="48"/>
        <v>0</v>
      </c>
      <c r="J268" s="99" t="e">
        <f t="shared" si="49"/>
        <v>#DIV/0!</v>
      </c>
      <c r="K268" s="111" t="e">
        <f t="shared" si="50"/>
        <v>#DIV/0!</v>
      </c>
      <c r="L268" s="111" t="str">
        <f t="shared" si="51"/>
        <v xml:space="preserve"> </v>
      </c>
    </row>
    <row r="269" spans="1:12">
      <c r="A269" s="115"/>
      <c r="B269" s="173"/>
      <c r="C269" s="173"/>
      <c r="D269" s="115"/>
      <c r="E269" s="115"/>
      <c r="F269" s="115"/>
      <c r="H269" s="101">
        <f t="shared" si="47"/>
        <v>0</v>
      </c>
      <c r="I269" s="100">
        <f t="shared" si="48"/>
        <v>0</v>
      </c>
      <c r="J269" s="99" t="e">
        <f t="shared" si="49"/>
        <v>#DIV/0!</v>
      </c>
      <c r="K269" s="111" t="e">
        <f t="shared" si="50"/>
        <v>#DIV/0!</v>
      </c>
      <c r="L269" s="111" t="str">
        <f t="shared" si="51"/>
        <v xml:space="preserve"> </v>
      </c>
    </row>
    <row r="270" spans="1:12">
      <c r="A270" s="115"/>
      <c r="B270" s="173"/>
      <c r="C270" s="173"/>
      <c r="D270" s="115"/>
      <c r="E270" s="115"/>
      <c r="F270" s="115"/>
      <c r="H270" s="101">
        <f t="shared" si="47"/>
        <v>0</v>
      </c>
      <c r="I270" s="100">
        <f t="shared" si="48"/>
        <v>0</v>
      </c>
      <c r="J270" s="99" t="e">
        <f t="shared" si="49"/>
        <v>#DIV/0!</v>
      </c>
      <c r="K270" s="111" t="e">
        <f t="shared" si="50"/>
        <v>#DIV/0!</v>
      </c>
      <c r="L270" s="111" t="str">
        <f t="shared" si="51"/>
        <v xml:space="preserve"> </v>
      </c>
    </row>
    <row r="271" spans="1:12">
      <c r="A271" s="115"/>
      <c r="B271" s="173"/>
      <c r="C271" s="173"/>
      <c r="D271" s="115"/>
      <c r="E271" s="115"/>
      <c r="F271" s="115"/>
      <c r="H271" s="101">
        <f t="shared" si="47"/>
        <v>0</v>
      </c>
      <c r="I271" s="100">
        <f t="shared" si="48"/>
        <v>0</v>
      </c>
      <c r="J271" s="99" t="e">
        <f t="shared" si="49"/>
        <v>#DIV/0!</v>
      </c>
      <c r="K271" s="111" t="e">
        <f t="shared" si="50"/>
        <v>#DIV/0!</v>
      </c>
      <c r="L271" s="111" t="str">
        <f t="shared" si="51"/>
        <v xml:space="preserve"> </v>
      </c>
    </row>
    <row r="272" spans="1:12">
      <c r="A272" s="115"/>
      <c r="B272" s="173"/>
      <c r="C272" s="173"/>
      <c r="D272" s="115"/>
      <c r="E272" s="115"/>
      <c r="F272" s="115"/>
      <c r="H272" s="101">
        <f t="shared" si="47"/>
        <v>0</v>
      </c>
      <c r="I272" s="100">
        <f t="shared" si="48"/>
        <v>0</v>
      </c>
      <c r="J272" s="99" t="e">
        <f t="shared" si="49"/>
        <v>#DIV/0!</v>
      </c>
      <c r="K272" s="111" t="e">
        <f t="shared" si="50"/>
        <v>#DIV/0!</v>
      </c>
      <c r="L272" s="111" t="str">
        <f t="shared" si="51"/>
        <v xml:space="preserve"> </v>
      </c>
    </row>
    <row r="273" spans="1:12">
      <c r="A273" s="115"/>
      <c r="B273" s="173"/>
      <c r="C273" s="173"/>
      <c r="D273" s="115"/>
      <c r="E273" s="115"/>
      <c r="F273" s="115"/>
      <c r="H273" s="101">
        <f t="shared" si="47"/>
        <v>0</v>
      </c>
      <c r="I273" s="100">
        <f t="shared" si="48"/>
        <v>0</v>
      </c>
      <c r="J273" s="99" t="e">
        <f t="shared" si="49"/>
        <v>#DIV/0!</v>
      </c>
      <c r="K273" s="111" t="e">
        <f t="shared" si="50"/>
        <v>#DIV/0!</v>
      </c>
      <c r="L273" s="111" t="str">
        <f t="shared" si="51"/>
        <v xml:space="preserve"> </v>
      </c>
    </row>
    <row r="274" spans="1:12">
      <c r="A274" s="115"/>
      <c r="B274" s="173"/>
      <c r="C274" s="173"/>
      <c r="D274" s="115"/>
      <c r="E274" s="115"/>
      <c r="F274" s="115"/>
      <c r="H274" s="101">
        <f t="shared" si="47"/>
        <v>0</v>
      </c>
      <c r="I274" s="100">
        <f t="shared" si="48"/>
        <v>0</v>
      </c>
      <c r="J274" s="99" t="e">
        <f t="shared" si="49"/>
        <v>#DIV/0!</v>
      </c>
      <c r="K274" s="111" t="e">
        <f t="shared" si="50"/>
        <v>#DIV/0!</v>
      </c>
      <c r="L274" s="111" t="str">
        <f t="shared" si="51"/>
        <v xml:space="preserve"> </v>
      </c>
    </row>
    <row r="275" spans="1:12">
      <c r="A275" s="115"/>
      <c r="B275" s="173"/>
      <c r="C275" s="173"/>
      <c r="D275" s="115"/>
      <c r="E275" s="115"/>
      <c r="F275" s="115"/>
      <c r="H275" s="101">
        <f t="shared" si="47"/>
        <v>0</v>
      </c>
      <c r="I275" s="100">
        <f t="shared" si="48"/>
        <v>0</v>
      </c>
      <c r="J275" s="99" t="e">
        <f t="shared" si="49"/>
        <v>#DIV/0!</v>
      </c>
      <c r="K275" s="111" t="e">
        <f t="shared" si="50"/>
        <v>#DIV/0!</v>
      </c>
      <c r="L275" s="111" t="str">
        <f t="shared" si="51"/>
        <v xml:space="preserve"> </v>
      </c>
    </row>
    <row r="276" spans="1:12">
      <c r="A276" s="115"/>
      <c r="B276" s="173"/>
      <c r="C276" s="173"/>
      <c r="D276" s="115"/>
      <c r="E276" s="115"/>
      <c r="F276" s="115"/>
      <c r="H276" s="101">
        <f t="shared" si="47"/>
        <v>0</v>
      </c>
      <c r="I276" s="100">
        <f t="shared" si="48"/>
        <v>0</v>
      </c>
      <c r="J276" s="99" t="e">
        <f t="shared" si="49"/>
        <v>#DIV/0!</v>
      </c>
      <c r="K276" s="111" t="e">
        <f t="shared" si="50"/>
        <v>#DIV/0!</v>
      </c>
      <c r="L276" s="111" t="str">
        <f t="shared" si="51"/>
        <v xml:space="preserve"> </v>
      </c>
    </row>
    <row r="277" spans="1:12">
      <c r="A277" s="115"/>
      <c r="B277" s="173"/>
      <c r="C277" s="173"/>
      <c r="D277" s="115"/>
      <c r="E277" s="115"/>
      <c r="F277" s="115"/>
      <c r="H277" s="101">
        <f t="shared" si="47"/>
        <v>0</v>
      </c>
      <c r="I277" s="100">
        <f t="shared" si="48"/>
        <v>0</v>
      </c>
      <c r="J277" s="99" t="e">
        <f t="shared" si="49"/>
        <v>#DIV/0!</v>
      </c>
      <c r="K277" s="111" t="e">
        <f t="shared" si="50"/>
        <v>#DIV/0!</v>
      </c>
      <c r="L277" s="111" t="str">
        <f t="shared" si="51"/>
        <v xml:space="preserve"> </v>
      </c>
    </row>
    <row r="278" spans="1:12">
      <c r="A278" s="115"/>
      <c r="B278" s="173"/>
      <c r="C278" s="173"/>
      <c r="D278" s="115"/>
      <c r="E278" s="115"/>
      <c r="F278" s="115"/>
      <c r="H278" s="101">
        <f t="shared" si="47"/>
        <v>0</v>
      </c>
      <c r="I278" s="100">
        <f t="shared" si="48"/>
        <v>0</v>
      </c>
      <c r="J278" s="99" t="e">
        <f t="shared" si="49"/>
        <v>#DIV/0!</v>
      </c>
      <c r="K278" s="111" t="e">
        <f t="shared" si="50"/>
        <v>#DIV/0!</v>
      </c>
      <c r="L278" s="111" t="str">
        <f t="shared" si="51"/>
        <v xml:space="preserve"> </v>
      </c>
    </row>
    <row r="279" spans="1:12">
      <c r="A279" s="115"/>
      <c r="B279" s="173"/>
      <c r="C279" s="173"/>
      <c r="D279" s="115"/>
      <c r="E279" s="115"/>
      <c r="F279" s="115"/>
      <c r="H279" s="101">
        <f t="shared" si="47"/>
        <v>0</v>
      </c>
      <c r="I279" s="100">
        <f t="shared" si="48"/>
        <v>0</v>
      </c>
      <c r="J279" s="99" t="e">
        <f t="shared" si="49"/>
        <v>#DIV/0!</v>
      </c>
      <c r="K279" s="111" t="e">
        <f t="shared" si="50"/>
        <v>#DIV/0!</v>
      </c>
      <c r="L279" s="111" t="str">
        <f t="shared" si="51"/>
        <v xml:space="preserve"> </v>
      </c>
    </row>
    <row r="280" spans="1:12">
      <c r="A280" s="115"/>
      <c r="B280" s="173"/>
      <c r="C280" s="173"/>
      <c r="D280" s="115"/>
      <c r="E280" s="115"/>
      <c r="F280" s="115"/>
      <c r="H280" s="101">
        <f t="shared" si="47"/>
        <v>0</v>
      </c>
      <c r="I280" s="100">
        <f t="shared" si="48"/>
        <v>0</v>
      </c>
      <c r="J280" s="99" t="e">
        <f t="shared" si="49"/>
        <v>#DIV/0!</v>
      </c>
      <c r="K280" s="111" t="e">
        <f t="shared" si="50"/>
        <v>#DIV/0!</v>
      </c>
      <c r="L280" s="111" t="str">
        <f t="shared" si="51"/>
        <v xml:space="preserve"> </v>
      </c>
    </row>
    <row r="281" spans="1:12">
      <c r="A281" s="115"/>
      <c r="B281" s="173"/>
      <c r="C281" s="173"/>
      <c r="D281" s="115"/>
      <c r="E281" s="115"/>
      <c r="F281" s="115"/>
      <c r="H281" s="101">
        <f t="shared" si="47"/>
        <v>0</v>
      </c>
      <c r="I281" s="100">
        <f t="shared" si="48"/>
        <v>0</v>
      </c>
      <c r="J281" s="99" t="e">
        <f t="shared" si="49"/>
        <v>#DIV/0!</v>
      </c>
      <c r="K281" s="111" t="e">
        <f t="shared" si="50"/>
        <v>#DIV/0!</v>
      </c>
      <c r="L281" s="111" t="str">
        <f t="shared" si="51"/>
        <v xml:space="preserve"> </v>
      </c>
    </row>
    <row r="282" spans="1:12">
      <c r="A282" s="115"/>
      <c r="B282" s="173"/>
      <c r="C282" s="173"/>
      <c r="D282" s="115"/>
      <c r="E282" s="115"/>
      <c r="F282" s="115"/>
      <c r="H282" s="101">
        <f t="shared" si="47"/>
        <v>0</v>
      </c>
      <c r="I282" s="100">
        <f t="shared" si="48"/>
        <v>0</v>
      </c>
      <c r="J282" s="99" t="e">
        <f t="shared" si="49"/>
        <v>#DIV/0!</v>
      </c>
      <c r="K282" s="111" t="e">
        <f t="shared" si="50"/>
        <v>#DIV/0!</v>
      </c>
      <c r="L282" s="111" t="str">
        <f t="shared" si="51"/>
        <v xml:space="preserve"> </v>
      </c>
    </row>
    <row r="283" spans="1:12">
      <c r="A283" s="115"/>
      <c r="B283" s="173"/>
      <c r="C283" s="173"/>
      <c r="D283" s="115"/>
      <c r="E283" s="115"/>
      <c r="F283" s="115"/>
      <c r="H283" s="101">
        <f t="shared" si="47"/>
        <v>0</v>
      </c>
      <c r="I283" s="100">
        <f t="shared" si="48"/>
        <v>0</v>
      </c>
      <c r="J283" s="99" t="e">
        <f t="shared" si="49"/>
        <v>#DIV/0!</v>
      </c>
      <c r="K283" s="111" t="e">
        <f t="shared" si="50"/>
        <v>#DIV/0!</v>
      </c>
      <c r="L283" s="111" t="str">
        <f t="shared" si="51"/>
        <v xml:space="preserve"> </v>
      </c>
    </row>
    <row r="284" spans="1:12">
      <c r="A284" s="115"/>
      <c r="B284" s="173"/>
      <c r="C284" s="173"/>
      <c r="D284" s="115"/>
      <c r="E284" s="115"/>
      <c r="F284" s="115"/>
      <c r="H284" s="101">
        <f t="shared" si="47"/>
        <v>0</v>
      </c>
      <c r="I284" s="100">
        <f t="shared" si="48"/>
        <v>0</v>
      </c>
      <c r="J284" s="99" t="e">
        <f t="shared" si="49"/>
        <v>#DIV/0!</v>
      </c>
      <c r="K284" s="111" t="e">
        <f t="shared" si="50"/>
        <v>#DIV/0!</v>
      </c>
      <c r="L284" s="111" t="str">
        <f t="shared" si="51"/>
        <v xml:space="preserve"> </v>
      </c>
    </row>
    <row r="285" spans="1:12">
      <c r="A285" s="115"/>
      <c r="B285" s="173"/>
      <c r="C285" s="173"/>
      <c r="D285" s="115"/>
      <c r="E285" s="115"/>
      <c r="F285" s="115"/>
      <c r="H285" s="101">
        <f t="shared" si="47"/>
        <v>0</v>
      </c>
      <c r="I285" s="100">
        <f t="shared" si="48"/>
        <v>0</v>
      </c>
      <c r="J285" s="99" t="e">
        <f t="shared" si="49"/>
        <v>#DIV/0!</v>
      </c>
      <c r="K285" s="111" t="e">
        <f t="shared" si="50"/>
        <v>#DIV/0!</v>
      </c>
      <c r="L285" s="111" t="str">
        <f t="shared" si="51"/>
        <v xml:space="preserve"> </v>
      </c>
    </row>
    <row r="286" spans="1:12">
      <c r="A286" s="115"/>
      <c r="B286" s="173"/>
      <c r="C286" s="173"/>
      <c r="D286" s="115"/>
      <c r="E286" s="115"/>
      <c r="F286" s="115"/>
      <c r="H286" s="101">
        <f t="shared" si="47"/>
        <v>0</v>
      </c>
      <c r="I286" s="100">
        <f t="shared" si="48"/>
        <v>0</v>
      </c>
      <c r="J286" s="99" t="e">
        <f t="shared" si="49"/>
        <v>#DIV/0!</v>
      </c>
      <c r="K286" s="111" t="e">
        <f t="shared" si="50"/>
        <v>#DIV/0!</v>
      </c>
      <c r="L286" s="111" t="str">
        <f t="shared" si="51"/>
        <v xml:space="preserve"> </v>
      </c>
    </row>
    <row r="287" spans="1:12">
      <c r="A287" s="115"/>
      <c r="B287" s="173"/>
      <c r="C287" s="173"/>
      <c r="D287" s="115"/>
      <c r="E287" s="115"/>
      <c r="F287" s="115"/>
      <c r="H287" s="101">
        <f t="shared" si="47"/>
        <v>0</v>
      </c>
      <c r="I287" s="100">
        <f t="shared" si="48"/>
        <v>0</v>
      </c>
      <c r="J287" s="99" t="e">
        <f t="shared" si="49"/>
        <v>#DIV/0!</v>
      </c>
      <c r="K287" s="111" t="e">
        <f t="shared" si="50"/>
        <v>#DIV/0!</v>
      </c>
      <c r="L287" s="111" t="str">
        <f t="shared" si="51"/>
        <v xml:space="preserve"> </v>
      </c>
    </row>
    <row r="288" spans="1:12">
      <c r="A288" s="115"/>
      <c r="B288" s="173"/>
      <c r="C288" s="173"/>
      <c r="D288" s="115"/>
      <c r="E288" s="115"/>
      <c r="F288" s="115"/>
      <c r="H288" s="101">
        <f t="shared" si="47"/>
        <v>0</v>
      </c>
      <c r="I288" s="100">
        <f t="shared" si="48"/>
        <v>0</v>
      </c>
      <c r="J288" s="99" t="e">
        <f t="shared" si="49"/>
        <v>#DIV/0!</v>
      </c>
      <c r="K288" s="111" t="e">
        <f t="shared" si="50"/>
        <v>#DIV/0!</v>
      </c>
      <c r="L288" s="111" t="str">
        <f t="shared" si="51"/>
        <v xml:space="preserve"> </v>
      </c>
    </row>
    <row r="289" spans="1:12">
      <c r="A289" s="115"/>
      <c r="B289" s="173"/>
      <c r="C289" s="173"/>
      <c r="D289" s="115"/>
      <c r="E289" s="115"/>
      <c r="F289" s="115"/>
      <c r="H289" s="101">
        <f t="shared" si="47"/>
        <v>0</v>
      </c>
      <c r="I289" s="100">
        <f t="shared" si="48"/>
        <v>0</v>
      </c>
      <c r="J289" s="99" t="e">
        <f t="shared" si="49"/>
        <v>#DIV/0!</v>
      </c>
      <c r="K289" s="111" t="e">
        <f t="shared" si="50"/>
        <v>#DIV/0!</v>
      </c>
      <c r="L289" s="111" t="str">
        <f t="shared" si="51"/>
        <v xml:space="preserve"> </v>
      </c>
    </row>
    <row r="290" spans="1:12">
      <c r="A290" s="115"/>
      <c r="B290" s="173"/>
      <c r="C290" s="173"/>
      <c r="D290" s="115"/>
      <c r="E290" s="115"/>
      <c r="F290" s="115"/>
      <c r="H290" s="101">
        <f t="shared" si="47"/>
        <v>0</v>
      </c>
      <c r="I290" s="100">
        <f t="shared" si="48"/>
        <v>0</v>
      </c>
      <c r="J290" s="99" t="e">
        <f t="shared" si="49"/>
        <v>#DIV/0!</v>
      </c>
      <c r="K290" s="111" t="e">
        <f t="shared" si="50"/>
        <v>#DIV/0!</v>
      </c>
      <c r="L290" s="111" t="str">
        <f t="shared" si="51"/>
        <v xml:space="preserve"> </v>
      </c>
    </row>
    <row r="291" spans="1:12">
      <c r="A291" s="115"/>
      <c r="B291" s="173"/>
      <c r="C291" s="173"/>
      <c r="D291" s="115"/>
      <c r="E291" s="115"/>
      <c r="F291" s="115"/>
      <c r="H291" s="101">
        <f t="shared" si="47"/>
        <v>0</v>
      </c>
      <c r="I291" s="100">
        <f t="shared" si="48"/>
        <v>0</v>
      </c>
      <c r="J291" s="99" t="e">
        <f t="shared" si="49"/>
        <v>#DIV/0!</v>
      </c>
      <c r="K291" s="111" t="e">
        <f t="shared" si="50"/>
        <v>#DIV/0!</v>
      </c>
      <c r="L291" s="111" t="str">
        <f t="shared" si="51"/>
        <v xml:space="preserve"> </v>
      </c>
    </row>
    <row r="292" spans="1:12">
      <c r="A292" s="115"/>
      <c r="B292" s="173"/>
      <c r="C292" s="173"/>
      <c r="D292" s="115"/>
      <c r="E292" s="115"/>
      <c r="F292" s="115"/>
      <c r="H292" s="101">
        <f t="shared" si="47"/>
        <v>0</v>
      </c>
      <c r="I292" s="100">
        <f t="shared" si="48"/>
        <v>0</v>
      </c>
      <c r="J292" s="99" t="e">
        <f t="shared" si="49"/>
        <v>#DIV/0!</v>
      </c>
      <c r="K292" s="111" t="e">
        <f t="shared" si="50"/>
        <v>#DIV/0!</v>
      </c>
      <c r="L292" s="111" t="str">
        <f t="shared" si="51"/>
        <v xml:space="preserve"> </v>
      </c>
    </row>
    <row r="293" spans="1:12">
      <c r="A293" s="115"/>
      <c r="B293" s="173"/>
      <c r="C293" s="173"/>
      <c r="D293" s="115"/>
      <c r="E293" s="115"/>
      <c r="F293" s="115"/>
      <c r="H293" s="101">
        <f t="shared" si="47"/>
        <v>0</v>
      </c>
      <c r="I293" s="100">
        <f t="shared" si="48"/>
        <v>0</v>
      </c>
      <c r="J293" s="99" t="e">
        <f t="shared" si="49"/>
        <v>#DIV/0!</v>
      </c>
      <c r="K293" s="111" t="e">
        <f t="shared" si="50"/>
        <v>#DIV/0!</v>
      </c>
      <c r="L293" s="111" t="str">
        <f t="shared" si="51"/>
        <v xml:space="preserve"> </v>
      </c>
    </row>
    <row r="294" spans="1:12">
      <c r="A294" s="115"/>
      <c r="B294" s="173"/>
      <c r="C294" s="173"/>
      <c r="D294" s="115"/>
      <c r="E294" s="115"/>
      <c r="F294" s="115"/>
      <c r="H294" s="101">
        <f t="shared" si="47"/>
        <v>0</v>
      </c>
      <c r="I294" s="100">
        <f t="shared" si="48"/>
        <v>0</v>
      </c>
      <c r="J294" s="99" t="e">
        <f t="shared" si="49"/>
        <v>#DIV/0!</v>
      </c>
      <c r="K294" s="111" t="e">
        <f t="shared" si="50"/>
        <v>#DIV/0!</v>
      </c>
      <c r="L294" s="111" t="str">
        <f t="shared" si="51"/>
        <v xml:space="preserve"> </v>
      </c>
    </row>
    <row r="295" spans="1:12">
      <c r="A295" s="115"/>
      <c r="B295" s="173"/>
      <c r="C295" s="173"/>
      <c r="D295" s="115"/>
      <c r="E295" s="115"/>
      <c r="F295" s="115"/>
      <c r="H295" s="101">
        <f t="shared" si="47"/>
        <v>0</v>
      </c>
      <c r="I295" s="100">
        <f t="shared" si="48"/>
        <v>0</v>
      </c>
      <c r="J295" s="99" t="e">
        <f t="shared" si="49"/>
        <v>#DIV/0!</v>
      </c>
      <c r="K295" s="111" t="e">
        <f t="shared" si="50"/>
        <v>#DIV/0!</v>
      </c>
      <c r="L295" s="111" t="str">
        <f t="shared" si="51"/>
        <v xml:space="preserve"> </v>
      </c>
    </row>
    <row r="296" spans="1:12">
      <c r="A296" s="115"/>
      <c r="B296" s="173"/>
      <c r="C296" s="173"/>
      <c r="D296" s="115"/>
      <c r="E296" s="115"/>
      <c r="F296" s="115"/>
      <c r="H296" s="101">
        <f t="shared" si="47"/>
        <v>0</v>
      </c>
      <c r="I296" s="100">
        <f t="shared" si="48"/>
        <v>0</v>
      </c>
      <c r="J296" s="99" t="e">
        <f t="shared" si="49"/>
        <v>#DIV/0!</v>
      </c>
      <c r="K296" s="111" t="e">
        <f t="shared" si="50"/>
        <v>#DIV/0!</v>
      </c>
      <c r="L296" s="111" t="str">
        <f t="shared" si="51"/>
        <v xml:space="preserve"> </v>
      </c>
    </row>
    <row r="297" spans="1:12">
      <c r="A297" s="115"/>
      <c r="B297" s="173"/>
      <c r="C297" s="173"/>
      <c r="D297" s="115"/>
      <c r="E297" s="115"/>
      <c r="F297" s="115"/>
      <c r="H297" s="101">
        <f t="shared" si="47"/>
        <v>0</v>
      </c>
      <c r="I297" s="100">
        <f t="shared" si="48"/>
        <v>0</v>
      </c>
      <c r="J297" s="99" t="e">
        <f t="shared" si="49"/>
        <v>#DIV/0!</v>
      </c>
      <c r="K297" s="111" t="e">
        <f t="shared" si="50"/>
        <v>#DIV/0!</v>
      </c>
      <c r="L297" s="111" t="str">
        <f t="shared" si="51"/>
        <v xml:space="preserve"> </v>
      </c>
    </row>
    <row r="298" spans="1:12">
      <c r="A298" s="115"/>
      <c r="B298" s="173"/>
      <c r="C298" s="173"/>
      <c r="D298" s="115"/>
      <c r="E298" s="115"/>
      <c r="F298" s="115"/>
      <c r="H298" s="101">
        <f t="shared" si="47"/>
        <v>0</v>
      </c>
      <c r="I298" s="100">
        <f t="shared" si="48"/>
        <v>0</v>
      </c>
      <c r="J298" s="99" t="e">
        <f t="shared" si="49"/>
        <v>#DIV/0!</v>
      </c>
      <c r="K298" s="111" t="e">
        <f t="shared" si="50"/>
        <v>#DIV/0!</v>
      </c>
      <c r="L298" s="111" t="str">
        <f t="shared" si="51"/>
        <v xml:space="preserve"> </v>
      </c>
    </row>
    <row r="299" spans="1:12">
      <c r="A299" s="115"/>
      <c r="B299" s="173"/>
      <c r="C299" s="173"/>
      <c r="D299" s="115"/>
      <c r="E299" s="115"/>
      <c r="F299" s="115"/>
      <c r="H299" s="101">
        <f t="shared" si="47"/>
        <v>0</v>
      </c>
      <c r="I299" s="100">
        <f t="shared" si="48"/>
        <v>0</v>
      </c>
      <c r="J299" s="99" t="e">
        <f t="shared" si="49"/>
        <v>#DIV/0!</v>
      </c>
      <c r="K299" s="111" t="e">
        <f t="shared" si="50"/>
        <v>#DIV/0!</v>
      </c>
      <c r="L299" s="111" t="str">
        <f t="shared" si="51"/>
        <v xml:space="preserve"> </v>
      </c>
    </row>
    <row r="300" spans="1:12">
      <c r="A300" s="115"/>
      <c r="B300" s="173"/>
      <c r="C300" s="173"/>
      <c r="D300" s="115"/>
      <c r="E300" s="115"/>
      <c r="F300" s="115"/>
      <c r="H300" s="101">
        <f t="shared" si="47"/>
        <v>0</v>
      </c>
      <c r="I300" s="100">
        <f t="shared" si="48"/>
        <v>0</v>
      </c>
      <c r="J300" s="99" t="e">
        <f t="shared" si="49"/>
        <v>#DIV/0!</v>
      </c>
      <c r="K300" s="111" t="e">
        <f t="shared" si="50"/>
        <v>#DIV/0!</v>
      </c>
      <c r="L300" s="111" t="str">
        <f t="shared" si="51"/>
        <v xml:space="preserve"> </v>
      </c>
    </row>
    <row r="301" spans="1:12">
      <c r="A301" s="115"/>
      <c r="B301" s="173"/>
      <c r="C301" s="173"/>
      <c r="D301" s="115"/>
      <c r="E301" s="115"/>
      <c r="F301" s="115"/>
      <c r="H301" s="101">
        <f t="shared" si="47"/>
        <v>0</v>
      </c>
      <c r="I301" s="100">
        <f t="shared" si="48"/>
        <v>0</v>
      </c>
      <c r="J301" s="99" t="e">
        <f t="shared" si="49"/>
        <v>#DIV/0!</v>
      </c>
      <c r="K301" s="111" t="e">
        <f t="shared" si="50"/>
        <v>#DIV/0!</v>
      </c>
      <c r="L301" s="111" t="str">
        <f t="shared" si="51"/>
        <v xml:space="preserve"> </v>
      </c>
    </row>
    <row r="302" spans="1:12">
      <c r="A302" s="115"/>
      <c r="B302" s="173"/>
      <c r="C302" s="173"/>
      <c r="D302" s="115"/>
      <c r="E302" s="115"/>
      <c r="F302" s="115"/>
      <c r="H302" s="101">
        <f t="shared" si="47"/>
        <v>0</v>
      </c>
      <c r="I302" s="100">
        <f t="shared" si="48"/>
        <v>0</v>
      </c>
      <c r="J302" s="99" t="e">
        <f t="shared" si="49"/>
        <v>#DIV/0!</v>
      </c>
      <c r="K302" s="111" t="e">
        <f t="shared" si="50"/>
        <v>#DIV/0!</v>
      </c>
      <c r="L302" s="111" t="str">
        <f t="shared" si="51"/>
        <v xml:space="preserve"> </v>
      </c>
    </row>
    <row r="303" spans="1:12">
      <c r="A303" s="115"/>
      <c r="B303" s="173"/>
      <c r="C303" s="173"/>
      <c r="D303" s="115"/>
      <c r="E303" s="115"/>
      <c r="F303" s="115"/>
      <c r="H303" s="101">
        <f t="shared" si="47"/>
        <v>0</v>
      </c>
      <c r="I303" s="100">
        <f t="shared" si="48"/>
        <v>0</v>
      </c>
      <c r="J303" s="99" t="e">
        <f t="shared" si="49"/>
        <v>#DIV/0!</v>
      </c>
      <c r="K303" s="111" t="e">
        <f t="shared" si="50"/>
        <v>#DIV/0!</v>
      </c>
      <c r="L303" s="111" t="str">
        <f t="shared" si="51"/>
        <v xml:space="preserve"> </v>
      </c>
    </row>
    <row r="304" spans="1:12">
      <c r="A304" s="115"/>
      <c r="B304" s="173"/>
      <c r="C304" s="173"/>
      <c r="D304" s="115"/>
      <c r="E304" s="115"/>
      <c r="F304" s="115"/>
      <c r="H304" s="101">
        <f t="shared" si="47"/>
        <v>0</v>
      </c>
      <c r="I304" s="100">
        <f t="shared" si="48"/>
        <v>0</v>
      </c>
      <c r="J304" s="99" t="e">
        <f t="shared" si="49"/>
        <v>#DIV/0!</v>
      </c>
      <c r="K304" s="111" t="e">
        <f t="shared" si="50"/>
        <v>#DIV/0!</v>
      </c>
      <c r="L304" s="111" t="str">
        <f t="shared" si="51"/>
        <v xml:space="preserve"> </v>
      </c>
    </row>
    <row r="305" spans="1:12">
      <c r="A305" s="115"/>
      <c r="B305" s="173"/>
      <c r="C305" s="173"/>
      <c r="D305" s="115"/>
      <c r="E305" s="115"/>
      <c r="F305" s="115"/>
      <c r="H305" s="101">
        <f t="shared" si="47"/>
        <v>0</v>
      </c>
      <c r="I305" s="100">
        <f t="shared" si="48"/>
        <v>0</v>
      </c>
      <c r="J305" s="99" t="e">
        <f t="shared" si="49"/>
        <v>#DIV/0!</v>
      </c>
      <c r="K305" s="111" t="e">
        <f t="shared" si="50"/>
        <v>#DIV/0!</v>
      </c>
      <c r="L305" s="111" t="str">
        <f t="shared" si="51"/>
        <v xml:space="preserve"> </v>
      </c>
    </row>
    <row r="306" spans="1:12">
      <c r="A306" s="115"/>
      <c r="B306" s="173"/>
      <c r="C306" s="173"/>
      <c r="D306" s="115"/>
      <c r="E306" s="115"/>
      <c r="F306" s="115"/>
      <c r="H306" s="101">
        <f t="shared" si="47"/>
        <v>0</v>
      </c>
      <c r="I306" s="100">
        <f t="shared" si="48"/>
        <v>0</v>
      </c>
      <c r="J306" s="99" t="e">
        <f t="shared" si="49"/>
        <v>#DIV/0!</v>
      </c>
      <c r="K306" s="111" t="e">
        <f t="shared" si="50"/>
        <v>#DIV/0!</v>
      </c>
      <c r="L306" s="111" t="str">
        <f t="shared" si="51"/>
        <v xml:space="preserve"> </v>
      </c>
    </row>
    <row r="307" spans="1:12">
      <c r="A307" s="115"/>
      <c r="B307" s="173"/>
      <c r="C307" s="173"/>
      <c r="D307" s="115"/>
      <c r="E307" s="115"/>
      <c r="F307" s="115"/>
      <c r="H307" s="101">
        <f t="shared" si="47"/>
        <v>0</v>
      </c>
      <c r="I307" s="100">
        <f t="shared" si="48"/>
        <v>0</v>
      </c>
      <c r="J307" s="99" t="e">
        <f t="shared" si="49"/>
        <v>#DIV/0!</v>
      </c>
      <c r="K307" s="111" t="e">
        <f t="shared" si="50"/>
        <v>#DIV/0!</v>
      </c>
      <c r="L307" s="111" t="str">
        <f t="shared" si="51"/>
        <v xml:space="preserve"> </v>
      </c>
    </row>
    <row r="308" spans="1:12">
      <c r="A308" s="115"/>
      <c r="B308" s="173"/>
      <c r="C308" s="173"/>
      <c r="D308" s="115"/>
      <c r="E308" s="115"/>
      <c r="F308" s="115"/>
      <c r="H308" s="101">
        <f t="shared" si="47"/>
        <v>0</v>
      </c>
      <c r="I308" s="100">
        <f t="shared" si="48"/>
        <v>0</v>
      </c>
      <c r="J308" s="99" t="e">
        <f t="shared" si="49"/>
        <v>#DIV/0!</v>
      </c>
      <c r="K308" s="111" t="e">
        <f t="shared" si="50"/>
        <v>#DIV/0!</v>
      </c>
      <c r="L308" s="111" t="str">
        <f t="shared" si="51"/>
        <v xml:space="preserve"> </v>
      </c>
    </row>
    <row r="309" spans="1:12">
      <c r="A309" s="115"/>
      <c r="B309" s="173"/>
      <c r="C309" s="173"/>
      <c r="D309" s="115"/>
      <c r="E309" s="115"/>
      <c r="F309" s="115"/>
      <c r="H309" s="101">
        <f t="shared" si="47"/>
        <v>0</v>
      </c>
      <c r="I309" s="100">
        <f t="shared" si="48"/>
        <v>0</v>
      </c>
      <c r="J309" s="99" t="e">
        <f t="shared" si="49"/>
        <v>#DIV/0!</v>
      </c>
      <c r="K309" s="111" t="e">
        <f t="shared" si="50"/>
        <v>#DIV/0!</v>
      </c>
      <c r="L309" s="111" t="str">
        <f t="shared" si="51"/>
        <v xml:space="preserve"> </v>
      </c>
    </row>
    <row r="310" spans="1:12">
      <c r="A310" s="115"/>
      <c r="B310" s="173"/>
      <c r="C310" s="173"/>
      <c r="D310" s="115"/>
      <c r="E310" s="115"/>
      <c r="F310" s="115"/>
      <c r="H310" s="101">
        <f t="shared" si="47"/>
        <v>0</v>
      </c>
      <c r="I310" s="100">
        <f t="shared" si="48"/>
        <v>0</v>
      </c>
      <c r="J310" s="99" t="e">
        <f t="shared" si="49"/>
        <v>#DIV/0!</v>
      </c>
      <c r="K310" s="111" t="e">
        <f t="shared" si="50"/>
        <v>#DIV/0!</v>
      </c>
      <c r="L310" s="111" t="str">
        <f t="shared" si="51"/>
        <v xml:space="preserve"> </v>
      </c>
    </row>
    <row r="311" spans="1:12">
      <c r="A311" s="115"/>
      <c r="B311" s="173"/>
      <c r="C311" s="173"/>
      <c r="D311" s="115"/>
      <c r="E311" s="115"/>
      <c r="F311" s="115"/>
      <c r="H311" s="101">
        <f t="shared" si="47"/>
        <v>0</v>
      </c>
      <c r="I311" s="100">
        <f t="shared" si="48"/>
        <v>0</v>
      </c>
      <c r="J311" s="99" t="e">
        <f t="shared" si="49"/>
        <v>#DIV/0!</v>
      </c>
      <c r="K311" s="111" t="e">
        <f t="shared" si="50"/>
        <v>#DIV/0!</v>
      </c>
      <c r="L311" s="111" t="str">
        <f t="shared" si="51"/>
        <v xml:space="preserve"> </v>
      </c>
    </row>
    <row r="312" spans="1:12">
      <c r="A312" s="115"/>
      <c r="B312" s="173"/>
      <c r="C312" s="173"/>
      <c r="D312" s="115"/>
      <c r="E312" s="115"/>
      <c r="F312" s="115"/>
      <c r="H312" s="101">
        <f t="shared" si="47"/>
        <v>0</v>
      </c>
      <c r="I312" s="100">
        <f t="shared" si="48"/>
        <v>0</v>
      </c>
      <c r="J312" s="99" t="e">
        <f t="shared" si="49"/>
        <v>#DIV/0!</v>
      </c>
      <c r="K312" s="111" t="e">
        <f t="shared" si="50"/>
        <v>#DIV/0!</v>
      </c>
      <c r="L312" s="111" t="str">
        <f t="shared" si="51"/>
        <v xml:space="preserve"> </v>
      </c>
    </row>
    <row r="313" spans="1:12">
      <c r="A313" s="115"/>
      <c r="B313" s="173"/>
      <c r="C313" s="173"/>
      <c r="D313" s="115"/>
      <c r="E313" s="115"/>
      <c r="F313" s="115"/>
      <c r="H313" s="101">
        <f t="shared" si="47"/>
        <v>0</v>
      </c>
      <c r="I313" s="100">
        <f t="shared" si="48"/>
        <v>0</v>
      </c>
      <c r="J313" s="99" t="e">
        <f t="shared" si="49"/>
        <v>#DIV/0!</v>
      </c>
      <c r="K313" s="111" t="e">
        <f t="shared" si="50"/>
        <v>#DIV/0!</v>
      </c>
      <c r="L313" s="111" t="str">
        <f t="shared" si="51"/>
        <v xml:space="preserve"> </v>
      </c>
    </row>
    <row r="314" spans="1:12">
      <c r="A314" s="115"/>
      <c r="B314" s="173"/>
      <c r="C314" s="173"/>
      <c r="D314" s="115"/>
      <c r="E314" s="115"/>
      <c r="F314" s="115"/>
      <c r="H314" s="101">
        <f t="shared" si="47"/>
        <v>0</v>
      </c>
      <c r="I314" s="100">
        <f t="shared" si="48"/>
        <v>0</v>
      </c>
      <c r="J314" s="99" t="e">
        <f t="shared" si="49"/>
        <v>#DIV/0!</v>
      </c>
      <c r="K314" s="111" t="e">
        <f t="shared" si="50"/>
        <v>#DIV/0!</v>
      </c>
      <c r="L314" s="111" t="str">
        <f t="shared" si="51"/>
        <v xml:space="preserve"> </v>
      </c>
    </row>
    <row r="315" spans="1:12">
      <c r="A315" s="115"/>
      <c r="B315" s="174"/>
      <c r="C315" s="174"/>
      <c r="D315" s="115"/>
      <c r="E315" s="115"/>
      <c r="F315" s="115"/>
    </row>
  </sheetData>
  <mergeCells count="315">
    <mergeCell ref="B93:C93"/>
    <mergeCell ref="B96:C96"/>
    <mergeCell ref="B97:C97"/>
    <mergeCell ref="B94:C94"/>
    <mergeCell ref="B95:C95"/>
    <mergeCell ref="B73:C73"/>
    <mergeCell ref="B74:C74"/>
    <mergeCell ref="B72:C72"/>
    <mergeCell ref="B81:C81"/>
    <mergeCell ref="B65:C65"/>
    <mergeCell ref="B66:C66"/>
    <mergeCell ref="B75:C75"/>
    <mergeCell ref="B82:C82"/>
    <mergeCell ref="B79:C79"/>
    <mergeCell ref="B80:C80"/>
    <mergeCell ref="B77:C77"/>
    <mergeCell ref="B78:C78"/>
    <mergeCell ref="B76:C76"/>
    <mergeCell ref="B1:C1"/>
    <mergeCell ref="B2:C2"/>
    <mergeCell ref="B3:C3"/>
    <mergeCell ref="B4:C4"/>
    <mergeCell ref="B5:C5"/>
    <mergeCell ref="B38:C38"/>
    <mergeCell ref="B39:C39"/>
    <mergeCell ref="B23:C23"/>
    <mergeCell ref="B24:C24"/>
    <mergeCell ref="B25:C25"/>
    <mergeCell ref="B26:C26"/>
    <mergeCell ref="B27:C27"/>
    <mergeCell ref="B37:C37"/>
    <mergeCell ref="B33:C33"/>
    <mergeCell ref="B28:C28"/>
    <mergeCell ref="B29:C29"/>
    <mergeCell ref="B30:C30"/>
    <mergeCell ref="B31:C31"/>
    <mergeCell ref="B32:C32"/>
    <mergeCell ref="B34:C34"/>
    <mergeCell ref="B35:C35"/>
    <mergeCell ref="B36:C36"/>
    <mergeCell ref="B6:C6"/>
    <mergeCell ref="B7:C7"/>
    <mergeCell ref="B8:C8"/>
    <mergeCell ref="B9:C9"/>
    <mergeCell ref="B71:C71"/>
    <mergeCell ref="B69:C69"/>
    <mergeCell ref="B70:C7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40:C40"/>
    <mergeCell ref="B49:C49"/>
    <mergeCell ref="B50:C50"/>
    <mergeCell ref="B51:C51"/>
    <mergeCell ref="B45:C45"/>
    <mergeCell ref="B46:C46"/>
    <mergeCell ref="B47:C47"/>
    <mergeCell ref="B48:C48"/>
    <mergeCell ref="B67:C67"/>
    <mergeCell ref="B68:C68"/>
    <mergeCell ref="B19:C19"/>
    <mergeCell ref="B20:C20"/>
    <mergeCell ref="B21:C21"/>
    <mergeCell ref="B22:C22"/>
    <mergeCell ref="B64:C64"/>
    <mergeCell ref="B43:C43"/>
    <mergeCell ref="B44:C44"/>
    <mergeCell ref="B41:C41"/>
    <mergeCell ref="B42:C42"/>
    <mergeCell ref="B52:C52"/>
    <mergeCell ref="B63:C63"/>
    <mergeCell ref="B61:C61"/>
    <mergeCell ref="B62:C62"/>
    <mergeCell ref="B53:C53"/>
    <mergeCell ref="B54:C54"/>
    <mergeCell ref="B56:C56"/>
    <mergeCell ref="B57:C57"/>
    <mergeCell ref="B58:C58"/>
    <mergeCell ref="B59:C59"/>
    <mergeCell ref="B60:C60"/>
    <mergeCell ref="B55:C55"/>
    <mergeCell ref="B92:C92"/>
    <mergeCell ref="B90:C90"/>
    <mergeCell ref="B91:C91"/>
    <mergeCell ref="B87:C87"/>
    <mergeCell ref="B88:C88"/>
    <mergeCell ref="B85:C85"/>
    <mergeCell ref="B86:C86"/>
    <mergeCell ref="B89:C89"/>
    <mergeCell ref="B83:C83"/>
    <mergeCell ref="B84:C84"/>
    <mergeCell ref="B98:C98"/>
    <mergeCell ref="B99:C99"/>
    <mergeCell ref="B100:C100"/>
    <mergeCell ref="B101:C101"/>
    <mergeCell ref="B105:C105"/>
    <mergeCell ref="B102:C102"/>
    <mergeCell ref="B103:C103"/>
    <mergeCell ref="B122:C122"/>
    <mergeCell ref="B123:C123"/>
    <mergeCell ref="B117:C117"/>
    <mergeCell ref="B118:C118"/>
    <mergeCell ref="B116:C116"/>
    <mergeCell ref="B114:C114"/>
    <mergeCell ref="B115:C115"/>
    <mergeCell ref="B112:C112"/>
    <mergeCell ref="B113:C113"/>
    <mergeCell ref="B110:C110"/>
    <mergeCell ref="B121:C121"/>
    <mergeCell ref="B120:C120"/>
    <mergeCell ref="B119:C119"/>
    <mergeCell ref="B111:C111"/>
    <mergeCell ref="B154:C154"/>
    <mergeCell ref="B155:C155"/>
    <mergeCell ref="B138:C138"/>
    <mergeCell ref="B139:C139"/>
    <mergeCell ref="B108:C108"/>
    <mergeCell ref="B109:C109"/>
    <mergeCell ref="B106:C106"/>
    <mergeCell ref="B107:C107"/>
    <mergeCell ref="B104:C104"/>
    <mergeCell ref="B124:C124"/>
    <mergeCell ref="B125:C125"/>
    <mergeCell ref="B126:C126"/>
    <mergeCell ref="B133:C133"/>
    <mergeCell ref="B134:C134"/>
    <mergeCell ref="B135:C135"/>
    <mergeCell ref="B136:C136"/>
    <mergeCell ref="B137:C137"/>
    <mergeCell ref="B127:C127"/>
    <mergeCell ref="B128:C128"/>
    <mergeCell ref="B129:C129"/>
    <mergeCell ref="B130:C130"/>
    <mergeCell ref="B131:C131"/>
    <mergeCell ref="B132:C132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72:C172"/>
    <mergeCell ref="B173:C173"/>
    <mergeCell ref="B169:C169"/>
    <mergeCell ref="B170:C170"/>
    <mergeCell ref="B167:C167"/>
    <mergeCell ref="B168:C168"/>
    <mergeCell ref="B171:C171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310:C310"/>
    <mergeCell ref="B311:C311"/>
    <mergeCell ref="B312:C312"/>
    <mergeCell ref="B313:C313"/>
    <mergeCell ref="B314:C314"/>
    <mergeCell ref="B315:C315"/>
    <mergeCell ref="B141:C141"/>
    <mergeCell ref="B140:C140"/>
    <mergeCell ref="B142:C142"/>
    <mergeCell ref="B143:C143"/>
    <mergeCell ref="B144:C144"/>
    <mergeCell ref="B145:C145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291:C291"/>
    <mergeCell ref="B292:C292"/>
    <mergeCell ref="B293:C293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309:C309"/>
    <mergeCell ref="B294:C294"/>
    <mergeCell ref="B295:C295"/>
    <mergeCell ref="B296:C296"/>
    <mergeCell ref="B297:C297"/>
    <mergeCell ref="B298:C298"/>
    <mergeCell ref="B299:C299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</mergeCells>
  <conditionalFormatting sqref="I13">
    <cfRule type="expression" dxfId="1" priority="1">
      <formula>$H$13&gt;$I$13</formula>
    </cfRule>
    <cfRule type="expression" dxfId="0" priority="2">
      <formula>$I$13&gt;$H$13</formula>
    </cfRule>
  </conditionalFormatting>
  <hyperlinks>
    <hyperlink ref="M121" r:id="rId1"/>
    <hyperlink ref="M123" r:id="rId2"/>
    <hyperlink ref="M122" r:id="rId3"/>
    <hyperlink ref="M124" r:id="rId4"/>
    <hyperlink ref="M126" r:id="rId5"/>
    <hyperlink ref="M125" r:id="rId6"/>
    <hyperlink ref="M127" r:id="rId7"/>
    <hyperlink ref="M129" r:id="rId8"/>
    <hyperlink ref="M128" r:id="rId9"/>
    <hyperlink ref="M130" r:id="rId10"/>
    <hyperlink ref="M131" r:id="rId11"/>
    <hyperlink ref="M133" r:id="rId12"/>
    <hyperlink ref="M132" r:id="rId13"/>
    <hyperlink ref="M134" r:id="rId14"/>
    <hyperlink ref="M136" r:id="rId15"/>
    <hyperlink ref="M135" r:id="rId16"/>
    <hyperlink ref="M137" r:id="rId17"/>
    <hyperlink ref="M138" r:id="rId18"/>
    <hyperlink ref="M139" r:id="rId19" location="productCardFeatures"/>
    <hyperlink ref="M140" r:id="rId20"/>
    <hyperlink ref="M141" r:id="rId21"/>
    <hyperlink ref="M144" r:id="rId22"/>
    <hyperlink ref="M143" r:id="rId23" location="productCardFeatures"/>
    <hyperlink ref="M145" r:id="rId24"/>
    <hyperlink ref="M146" r:id="rId25"/>
    <hyperlink ref="M147" r:id="rId26"/>
    <hyperlink ref="M148" r:id="rId27"/>
    <hyperlink ref="M149" r:id="rId28"/>
    <hyperlink ref="M150" r:id="rId29"/>
    <hyperlink ref="M151" r:id="rId30"/>
    <hyperlink ref="M152" r:id="rId31"/>
    <hyperlink ref="M153" r:id="rId32"/>
    <hyperlink ref="M154" r:id="rId33"/>
    <hyperlink ref="M155" r:id="rId34"/>
    <hyperlink ref="M156" r:id="rId35"/>
    <hyperlink ref="M157" r:id="rId36"/>
    <hyperlink ref="M158" r:id="rId37"/>
    <hyperlink ref="M159" r:id="rId38"/>
    <hyperlink ref="M160" r:id="rId39"/>
    <hyperlink ref="M161" r:id="rId40"/>
    <hyperlink ref="M162" r:id="rId41" location="productCardFeatures"/>
    <hyperlink ref="M163" r:id="rId42"/>
    <hyperlink ref="M164" r:id="rId43"/>
    <hyperlink ref="M166" r:id="rId44"/>
    <hyperlink ref="M165" r:id="rId45"/>
    <hyperlink ref="M170" r:id="rId46"/>
    <hyperlink ref="M169" r:id="rId47"/>
    <hyperlink ref="M168" r:id="rId48"/>
    <hyperlink ref="M167" r:id="rId49"/>
    <hyperlink ref="M172" r:id="rId50"/>
    <hyperlink ref="M173" r:id="rId51"/>
    <hyperlink ref="M174" r:id="rId52"/>
    <hyperlink ref="M171" r:id="rId53"/>
  </hyperlinks>
  <pageMargins left="0.39370078740157483" right="0.39370078740157483" top="0.39370078740157483" bottom="0.39370078740157483" header="0" footer="0"/>
  <pageSetup paperSize="9" firstPageNumber="0" orientation="portrait" useFirstPageNumber="1" errors="blank" horizontalDpi="300" verticalDpi="300" r:id="rId5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 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korolasii</dc:creator>
  <cp:lastModifiedBy>PricedCloud6199 PricedCloud6199</cp:lastModifiedBy>
  <dcterms:created xsi:type="dcterms:W3CDTF">2025-07-03T14:44:23Z</dcterms:created>
  <dcterms:modified xsi:type="dcterms:W3CDTF">2025-07-18T09:18:21Z</dcterms:modified>
</cp:coreProperties>
</file>