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oogle_Drive\Инвестирование\ПИФ\"/>
    </mc:Choice>
  </mc:AlternateContent>
  <bookViews>
    <workbookView xWindow="0" yWindow="0" windowWidth="15300" windowHeight="7350" activeTab="2"/>
  </bookViews>
  <sheets>
    <sheet name="Исходные данные" sheetId="2" r:id="rId1"/>
    <sheet name="Обработанные данные" sheetId="1" r:id="rId2"/>
    <sheet name="ИТОГ" sheetId="3" r:id="rId3"/>
  </sheets>
  <definedNames>
    <definedName name="_xlnm._FilterDatabase" localSheetId="1" hidden="1">'Обработанные данные'!$A$1:$N$1242</definedName>
  </definedNames>
  <calcPr calcId="152511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2" i="1"/>
  <c r="H498" i="1" l="1"/>
  <c r="H660" i="1"/>
  <c r="H682" i="1"/>
  <c r="H674" i="1"/>
  <c r="H666" i="1"/>
  <c r="H658" i="1"/>
  <c r="H650" i="1"/>
  <c r="H642" i="1"/>
  <c r="H634" i="1"/>
  <c r="H626" i="1"/>
  <c r="H618" i="1"/>
  <c r="H610" i="1"/>
  <c r="H602" i="1"/>
  <c r="H594" i="1"/>
  <c r="H586" i="1"/>
  <c r="H578" i="1"/>
  <c r="H570" i="1"/>
  <c r="H562" i="1"/>
  <c r="H554" i="1"/>
  <c r="H546" i="1"/>
  <c r="H538" i="1"/>
  <c r="H530" i="1"/>
  <c r="H522" i="1"/>
  <c r="H514" i="1"/>
  <c r="H506" i="1"/>
  <c r="H490" i="1"/>
  <c r="H482" i="1"/>
  <c r="H474" i="1"/>
  <c r="H466" i="1"/>
  <c r="H458" i="1"/>
  <c r="H450" i="1"/>
  <c r="H442" i="1"/>
  <c r="H434" i="1"/>
  <c r="H426" i="1"/>
  <c r="H418" i="1"/>
  <c r="H410" i="1"/>
  <c r="H402" i="1"/>
  <c r="H394" i="1"/>
  <c r="H386" i="1"/>
  <c r="H378" i="1"/>
  <c r="H370" i="1"/>
  <c r="H362" i="1"/>
  <c r="H322" i="1"/>
  <c r="H162" i="1"/>
  <c r="H680" i="1"/>
  <c r="H672" i="1"/>
  <c r="H664" i="1"/>
  <c r="H656" i="1"/>
  <c r="H648" i="1"/>
  <c r="H640" i="1"/>
  <c r="H616" i="1"/>
  <c r="H608" i="1"/>
  <c r="H592" i="1"/>
  <c r="H584" i="1"/>
  <c r="H576" i="1"/>
  <c r="H552" i="1"/>
  <c r="H544" i="1"/>
  <c r="H528" i="1"/>
  <c r="H520" i="1"/>
  <c r="H512" i="1"/>
  <c r="H488" i="1"/>
  <c r="H480" i="1"/>
  <c r="H432" i="1"/>
  <c r="H408" i="1"/>
  <c r="H400" i="1"/>
  <c r="H384" i="1"/>
  <c r="H376" i="1"/>
  <c r="H360" i="1"/>
  <c r="H344" i="1"/>
  <c r="H431" i="1"/>
  <c r="H678" i="1"/>
  <c r="H670" i="1"/>
  <c r="H662" i="1"/>
  <c r="H654" i="1"/>
  <c r="H646" i="1"/>
  <c r="H638" i="1"/>
  <c r="H630" i="1"/>
  <c r="H622" i="1"/>
  <c r="H614" i="1"/>
  <c r="H606" i="1"/>
  <c r="H598" i="1"/>
  <c r="H590" i="1"/>
  <c r="H582" i="1"/>
  <c r="H574" i="1"/>
  <c r="H566" i="1"/>
  <c r="H558" i="1"/>
  <c r="H550" i="1"/>
  <c r="H542" i="1"/>
  <c r="H534" i="1"/>
  <c r="H526" i="1"/>
  <c r="H454" i="1"/>
  <c r="H406" i="1"/>
  <c r="H557" i="1"/>
  <c r="H517" i="1"/>
  <c r="H620" i="1"/>
  <c r="H476" i="1"/>
  <c r="H268" i="1"/>
  <c r="H2" i="1"/>
  <c r="H10" i="1"/>
  <c r="H368" i="1"/>
  <c r="H52" i="1"/>
  <c r="H601" i="1"/>
  <c r="H108" i="1"/>
  <c r="H641" i="1"/>
  <c r="H681" i="1"/>
  <c r="H214" i="1"/>
  <c r="H673" i="1"/>
  <c r="H665" i="1"/>
  <c r="H633" i="1"/>
  <c r="H617" i="1"/>
  <c r="H609" i="1"/>
  <c r="H577" i="1"/>
  <c r="H569" i="1"/>
  <c r="H553" i="1"/>
  <c r="H545" i="1"/>
  <c r="H537" i="1"/>
  <c r="H513" i="1"/>
  <c r="H505" i="1"/>
  <c r="H489" i="1"/>
  <c r="H481" i="1"/>
  <c r="H473" i="1"/>
  <c r="H465" i="1"/>
  <c r="H417" i="1"/>
  <c r="H679" i="1"/>
  <c r="H671" i="1"/>
  <c r="H663" i="1"/>
  <c r="H655" i="1"/>
  <c r="H647" i="1"/>
  <c r="H639" i="1"/>
  <c r="H631" i="1"/>
  <c r="H623" i="1"/>
  <c r="H615" i="1"/>
  <c r="H607" i="1"/>
  <c r="H599" i="1"/>
  <c r="H591" i="1"/>
  <c r="H583" i="1"/>
  <c r="H575" i="1"/>
  <c r="H567" i="1"/>
  <c r="H559" i="1"/>
  <c r="H551" i="1"/>
  <c r="H543" i="1"/>
  <c r="H535" i="1"/>
  <c r="H527" i="1"/>
  <c r="H519" i="1"/>
  <c r="H511" i="1"/>
  <c r="H503" i="1"/>
  <c r="H495" i="1"/>
  <c r="H487" i="1"/>
  <c r="H479" i="1"/>
  <c r="H471" i="1"/>
  <c r="H463" i="1"/>
  <c r="H455" i="1"/>
  <c r="H447" i="1"/>
  <c r="H439" i="1"/>
  <c r="H423" i="1"/>
  <c r="H518" i="1"/>
  <c r="H510" i="1"/>
  <c r="H502" i="1"/>
  <c r="H494" i="1"/>
  <c r="H486" i="1"/>
  <c r="H478" i="1"/>
  <c r="H470" i="1"/>
  <c r="H462" i="1"/>
  <c r="H446" i="1"/>
  <c r="H438" i="1"/>
  <c r="H430" i="1"/>
  <c r="H422" i="1"/>
  <c r="H414" i="1"/>
  <c r="H398" i="1"/>
  <c r="H390" i="1"/>
  <c r="H382" i="1"/>
  <c r="H374" i="1"/>
  <c r="H366" i="1"/>
  <c r="H358" i="1"/>
  <c r="H350" i="1"/>
  <c r="H342" i="1"/>
  <c r="H334" i="1"/>
  <c r="H326" i="1"/>
  <c r="H318" i="1"/>
  <c r="H310" i="1"/>
  <c r="H302" i="1"/>
  <c r="H286" i="1"/>
  <c r="H278" i="1"/>
  <c r="H254" i="1"/>
  <c r="H246" i="1"/>
  <c r="H222" i="1"/>
  <c r="H182" i="1"/>
  <c r="H150" i="1"/>
  <c r="H142" i="1"/>
  <c r="H126" i="1"/>
  <c r="H118" i="1"/>
  <c r="H94" i="1"/>
  <c r="H78" i="1"/>
  <c r="H62" i="1"/>
  <c r="H30" i="1"/>
  <c r="H22" i="1"/>
  <c r="H14" i="1"/>
  <c r="H685" i="1"/>
  <c r="H677" i="1"/>
  <c r="H669" i="1"/>
  <c r="H661" i="1"/>
  <c r="H653" i="1"/>
  <c r="H645" i="1"/>
  <c r="H637" i="1"/>
  <c r="H629" i="1"/>
  <c r="H621" i="1"/>
  <c r="H613" i="1"/>
  <c r="H605" i="1"/>
  <c r="H597" i="1"/>
  <c r="H589" i="1"/>
  <c r="H581" i="1"/>
  <c r="H573" i="1"/>
  <c r="H565" i="1"/>
  <c r="H549" i="1"/>
  <c r="H541" i="1"/>
  <c r="H533" i="1"/>
  <c r="H525" i="1"/>
  <c r="H509" i="1"/>
  <c r="H501" i="1"/>
  <c r="H493" i="1"/>
  <c r="H485" i="1"/>
  <c r="H477" i="1"/>
  <c r="H469" i="1"/>
  <c r="H461" i="1"/>
  <c r="H453" i="1"/>
  <c r="H445" i="1"/>
  <c r="H437" i="1"/>
  <c r="H429" i="1"/>
  <c r="H421" i="1"/>
  <c r="H684" i="1"/>
  <c r="H676" i="1"/>
  <c r="H668" i="1"/>
  <c r="H652" i="1"/>
  <c r="H644" i="1"/>
  <c r="H636" i="1"/>
  <c r="H628" i="1"/>
  <c r="H612" i="1"/>
  <c r="H604" i="1"/>
  <c r="H596" i="1"/>
  <c r="H588" i="1"/>
  <c r="H580" i="1"/>
  <c r="H572" i="1"/>
  <c r="H564" i="1"/>
  <c r="H556" i="1"/>
  <c r="H548" i="1"/>
  <c r="H540" i="1"/>
  <c r="H532" i="1"/>
  <c r="H524" i="1"/>
  <c r="H516" i="1"/>
  <c r="H508" i="1"/>
  <c r="H500" i="1"/>
  <c r="H492" i="1"/>
  <c r="H484" i="1"/>
  <c r="H468" i="1"/>
  <c r="H460" i="1"/>
  <c r="H452" i="1"/>
  <c r="H444" i="1"/>
  <c r="H436" i="1"/>
  <c r="H428" i="1"/>
  <c r="H420" i="1"/>
  <c r="H412" i="1"/>
  <c r="H404" i="1"/>
  <c r="H396" i="1"/>
  <c r="H388" i="1"/>
  <c r="H380" i="1"/>
  <c r="H372" i="1"/>
  <c r="H364" i="1"/>
  <c r="H356" i="1"/>
  <c r="H348" i="1"/>
  <c r="H340" i="1"/>
  <c r="H332" i="1"/>
  <c r="H324" i="1"/>
  <c r="H316" i="1"/>
  <c r="H308" i="1"/>
  <c r="H300" i="1"/>
  <c r="H292" i="1"/>
  <c r="H284" i="1"/>
  <c r="H276" i="1"/>
  <c r="H260" i="1"/>
  <c r="H252" i="1"/>
  <c r="H228" i="1"/>
  <c r="H212" i="1"/>
  <c r="H180" i="1"/>
  <c r="H164" i="1"/>
  <c r="H148" i="1"/>
  <c r="H116" i="1"/>
  <c r="H84" i="1"/>
  <c r="H76" i="1"/>
  <c r="H44" i="1"/>
  <c r="H12" i="1"/>
  <c r="H683" i="1"/>
  <c r="H675" i="1"/>
  <c r="H667" i="1"/>
  <c r="H659" i="1"/>
  <c r="H651" i="1"/>
  <c r="H643" i="1"/>
  <c r="H635" i="1"/>
  <c r="H627" i="1"/>
  <c r="H619" i="1"/>
  <c r="H611" i="1"/>
  <c r="H603" i="1"/>
  <c r="H595" i="1"/>
  <c r="H587" i="1"/>
  <c r="H579" i="1"/>
  <c r="H571" i="1"/>
  <c r="H563" i="1"/>
  <c r="H555" i="1"/>
  <c r="H547" i="1"/>
  <c r="H539" i="1"/>
  <c r="H531" i="1"/>
  <c r="H523" i="1"/>
  <c r="H515" i="1"/>
  <c r="H507" i="1"/>
  <c r="H499" i="1"/>
  <c r="H491" i="1"/>
  <c r="H483" i="1"/>
  <c r="H475" i="1"/>
  <c r="H467" i="1"/>
  <c r="H459" i="1"/>
  <c r="H451" i="1"/>
  <c r="H443" i="1"/>
  <c r="H435" i="1"/>
  <c r="H427" i="1"/>
  <c r="H354" i="1"/>
  <c r="H346" i="1"/>
  <c r="H338" i="1"/>
  <c r="H330" i="1"/>
  <c r="H314" i="1"/>
  <c r="H306" i="1"/>
  <c r="H298" i="1"/>
  <c r="H290" i="1"/>
  <c r="H282" i="1"/>
  <c r="H274" i="1"/>
  <c r="H266" i="1"/>
  <c r="H258" i="1"/>
  <c r="H250" i="1"/>
  <c r="H242" i="1"/>
  <c r="H234" i="1"/>
  <c r="H226" i="1"/>
  <c r="H218" i="1"/>
  <c r="H210" i="1"/>
  <c r="H202" i="1"/>
  <c r="H194" i="1"/>
  <c r="H186" i="1"/>
  <c r="H178" i="1"/>
  <c r="H170" i="1"/>
  <c r="H154" i="1"/>
  <c r="H146" i="1"/>
  <c r="H138" i="1"/>
  <c r="H130" i="1"/>
  <c r="H122" i="1"/>
  <c r="H114" i="1"/>
  <c r="H106" i="1"/>
  <c r="H98" i="1"/>
  <c r="H90" i="1"/>
  <c r="H82" i="1"/>
  <c r="H74" i="1"/>
  <c r="H66" i="1"/>
  <c r="H58" i="1"/>
  <c r="H50" i="1"/>
  <c r="H42" i="1"/>
  <c r="H34" i="1"/>
  <c r="H26" i="1"/>
  <c r="H18" i="1"/>
  <c r="H657" i="1"/>
  <c r="H649" i="1"/>
  <c r="H625" i="1"/>
  <c r="H593" i="1"/>
  <c r="H585" i="1"/>
  <c r="H561" i="1"/>
  <c r="H529" i="1"/>
  <c r="H521" i="1"/>
  <c r="H497" i="1"/>
  <c r="H457" i="1"/>
  <c r="H449" i="1"/>
  <c r="H441" i="1"/>
  <c r="H433" i="1"/>
  <c r="H425" i="1"/>
  <c r="H409" i="1"/>
  <c r="H401" i="1"/>
  <c r="H393" i="1"/>
  <c r="H385" i="1"/>
  <c r="H377" i="1"/>
  <c r="H369" i="1"/>
  <c r="H361" i="1"/>
  <c r="H353" i="1"/>
  <c r="H345" i="1"/>
  <c r="H337" i="1"/>
  <c r="H329" i="1"/>
  <c r="H321" i="1"/>
  <c r="H313" i="1"/>
  <c r="H305" i="1"/>
  <c r="H297" i="1"/>
  <c r="H289" i="1"/>
  <c r="H281" i="1"/>
  <c r="H273" i="1"/>
  <c r="H265" i="1"/>
  <c r="H257" i="1"/>
  <c r="H249" i="1"/>
  <c r="H241" i="1"/>
  <c r="H233" i="1"/>
  <c r="H225" i="1"/>
  <c r="H217" i="1"/>
  <c r="H209" i="1"/>
  <c r="H201" i="1"/>
  <c r="H193" i="1"/>
  <c r="H185" i="1"/>
  <c r="H177" i="1"/>
  <c r="H169" i="1"/>
  <c r="H161" i="1"/>
  <c r="H153" i="1"/>
  <c r="H145" i="1"/>
  <c r="H137" i="1"/>
  <c r="H129" i="1"/>
  <c r="H121" i="1"/>
  <c r="H113" i="1"/>
  <c r="H105" i="1"/>
  <c r="H97" i="1"/>
  <c r="H89" i="1"/>
  <c r="H81" i="1"/>
  <c r="H73" i="1"/>
  <c r="H65" i="1"/>
  <c r="H57" i="1"/>
  <c r="H49" i="1"/>
  <c r="H41" i="1"/>
  <c r="H33" i="1"/>
  <c r="H25" i="1"/>
  <c r="H17" i="1"/>
  <c r="H9" i="1"/>
  <c r="H632" i="1"/>
  <c r="H624" i="1"/>
  <c r="H600" i="1"/>
  <c r="H568" i="1"/>
  <c r="H560" i="1"/>
  <c r="H536" i="1"/>
  <c r="H504" i="1"/>
  <c r="H496" i="1"/>
  <c r="H472" i="1"/>
  <c r="H464" i="1"/>
  <c r="H456" i="1"/>
  <c r="H448" i="1"/>
  <c r="H440" i="1"/>
  <c r="H424" i="1"/>
  <c r="H416" i="1"/>
  <c r="H392" i="1"/>
  <c r="H352" i="1"/>
  <c r="H336" i="1"/>
  <c r="H328" i="1"/>
  <c r="H320" i="1"/>
  <c r="H312" i="1"/>
  <c r="H304" i="1"/>
  <c r="H296" i="1"/>
  <c r="H288" i="1"/>
  <c r="H280" i="1"/>
  <c r="H272" i="1"/>
  <c r="H264" i="1"/>
  <c r="H256" i="1"/>
  <c r="H248" i="1"/>
  <c r="H240" i="1"/>
  <c r="H232" i="1"/>
  <c r="H224" i="1"/>
  <c r="H216" i="1"/>
  <c r="H208" i="1"/>
  <c r="H200" i="1"/>
  <c r="H192" i="1"/>
  <c r="H184" i="1"/>
  <c r="H176" i="1"/>
  <c r="H168" i="1"/>
  <c r="H160" i="1"/>
  <c r="H152" i="1"/>
  <c r="H144" i="1"/>
  <c r="H136" i="1"/>
  <c r="H128" i="1"/>
  <c r="H120" i="1"/>
  <c r="H112" i="1"/>
  <c r="H104" i="1"/>
  <c r="H96" i="1"/>
  <c r="H88" i="1"/>
  <c r="H80" i="1"/>
  <c r="H72" i="1"/>
  <c r="H64" i="1"/>
  <c r="H56" i="1"/>
  <c r="H48" i="1"/>
  <c r="H40" i="1"/>
  <c r="H32" i="1"/>
  <c r="H24" i="1"/>
  <c r="H16" i="1"/>
  <c r="H8" i="1"/>
  <c r="H415" i="1"/>
  <c r="H407" i="1"/>
  <c r="H399" i="1"/>
  <c r="H391" i="1"/>
  <c r="H383" i="1"/>
  <c r="H375" i="1"/>
  <c r="H367" i="1"/>
  <c r="H359" i="1"/>
  <c r="H351" i="1"/>
  <c r="H343" i="1"/>
  <c r="H335" i="1"/>
  <c r="H327" i="1"/>
  <c r="H319" i="1"/>
  <c r="H311" i="1"/>
  <c r="H303" i="1"/>
  <c r="H295" i="1"/>
  <c r="H287" i="1"/>
  <c r="H279" i="1"/>
  <c r="H271" i="1"/>
  <c r="H263" i="1"/>
  <c r="H255" i="1"/>
  <c r="H247" i="1"/>
  <c r="H239" i="1"/>
  <c r="H231" i="1"/>
  <c r="H223" i="1"/>
  <c r="H215" i="1"/>
  <c r="H207" i="1"/>
  <c r="H199" i="1"/>
  <c r="H191" i="1"/>
  <c r="H183" i="1"/>
  <c r="H175" i="1"/>
  <c r="H167" i="1"/>
  <c r="H159" i="1"/>
  <c r="H151" i="1"/>
  <c r="H143" i="1"/>
  <c r="H135" i="1"/>
  <c r="H127" i="1"/>
  <c r="H119" i="1"/>
  <c r="H111" i="1"/>
  <c r="H103" i="1"/>
  <c r="H95" i="1"/>
  <c r="H87" i="1"/>
  <c r="H79" i="1"/>
  <c r="H71" i="1"/>
  <c r="H63" i="1"/>
  <c r="H55" i="1"/>
  <c r="H47" i="1"/>
  <c r="H39" i="1"/>
  <c r="H31" i="1"/>
  <c r="H23" i="1"/>
  <c r="H15" i="1"/>
  <c r="H7" i="1"/>
  <c r="H294" i="1"/>
  <c r="H270" i="1"/>
  <c r="H262" i="1"/>
  <c r="H238" i="1"/>
  <c r="H230" i="1"/>
  <c r="H206" i="1"/>
  <c r="H198" i="1"/>
  <c r="H190" i="1"/>
  <c r="H174" i="1"/>
  <c r="H166" i="1"/>
  <c r="H158" i="1"/>
  <c r="H134" i="1"/>
  <c r="H110" i="1"/>
  <c r="H102" i="1"/>
  <c r="H86" i="1"/>
  <c r="H70" i="1"/>
  <c r="H54" i="1"/>
  <c r="H46" i="1"/>
  <c r="H38" i="1"/>
  <c r="H6" i="1"/>
  <c r="H413" i="1"/>
  <c r="H405" i="1"/>
  <c r="H397" i="1"/>
  <c r="H389" i="1"/>
  <c r="H381" i="1"/>
  <c r="H373" i="1"/>
  <c r="H365" i="1"/>
  <c r="H357" i="1"/>
  <c r="H349" i="1"/>
  <c r="H341" i="1"/>
  <c r="H333" i="1"/>
  <c r="H325" i="1"/>
  <c r="H317" i="1"/>
  <c r="H309" i="1"/>
  <c r="H301" i="1"/>
  <c r="H293" i="1"/>
  <c r="H285" i="1"/>
  <c r="H277" i="1"/>
  <c r="H269" i="1"/>
  <c r="H261" i="1"/>
  <c r="H253" i="1"/>
  <c r="H245" i="1"/>
  <c r="H237" i="1"/>
  <c r="H229" i="1"/>
  <c r="H221" i="1"/>
  <c r="H213" i="1"/>
  <c r="H205" i="1"/>
  <c r="H197" i="1"/>
  <c r="H189" i="1"/>
  <c r="H181" i="1"/>
  <c r="H173" i="1"/>
  <c r="H165" i="1"/>
  <c r="H157" i="1"/>
  <c r="H149" i="1"/>
  <c r="H141" i="1"/>
  <c r="H133" i="1"/>
  <c r="H125" i="1"/>
  <c r="H117" i="1"/>
  <c r="H109" i="1"/>
  <c r="H101" i="1"/>
  <c r="H93" i="1"/>
  <c r="H85" i="1"/>
  <c r="H77" i="1"/>
  <c r="H69" i="1"/>
  <c r="H61" i="1"/>
  <c r="H53" i="1"/>
  <c r="H45" i="1"/>
  <c r="H37" i="1"/>
  <c r="H29" i="1"/>
  <c r="H21" i="1"/>
  <c r="H13" i="1"/>
  <c r="H5" i="1"/>
  <c r="H244" i="1"/>
  <c r="H236" i="1"/>
  <c r="H220" i="1"/>
  <c r="H204" i="1"/>
  <c r="H196" i="1"/>
  <c r="H188" i="1"/>
  <c r="H172" i="1"/>
  <c r="H156" i="1"/>
  <c r="H140" i="1"/>
  <c r="H132" i="1"/>
  <c r="H124" i="1"/>
  <c r="H100" i="1"/>
  <c r="H92" i="1"/>
  <c r="H68" i="1"/>
  <c r="H60" i="1"/>
  <c r="H36" i="1"/>
  <c r="H28" i="1"/>
  <c r="H20" i="1"/>
  <c r="H4" i="1"/>
  <c r="H419" i="1"/>
  <c r="H411" i="1"/>
  <c r="H403" i="1"/>
  <c r="H395" i="1"/>
  <c r="H387" i="1"/>
  <c r="H379" i="1"/>
  <c r="H371" i="1"/>
  <c r="H363" i="1"/>
  <c r="H355" i="1"/>
  <c r="H347" i="1"/>
  <c r="H339" i="1"/>
  <c r="H331" i="1"/>
  <c r="H323" i="1"/>
  <c r="H315" i="1"/>
  <c r="H307" i="1"/>
  <c r="H299" i="1"/>
  <c r="H291" i="1"/>
  <c r="H283" i="1"/>
  <c r="H275" i="1"/>
  <c r="H267" i="1"/>
  <c r="H259" i="1"/>
  <c r="H251" i="1"/>
  <c r="H243" i="1"/>
  <c r="H235" i="1"/>
  <c r="H227" i="1"/>
  <c r="H219" i="1"/>
  <c r="H211" i="1"/>
  <c r="H203" i="1"/>
  <c r="H195" i="1"/>
  <c r="H187" i="1"/>
  <c r="H179" i="1"/>
  <c r="H171" i="1"/>
  <c r="H163" i="1"/>
  <c r="H155" i="1"/>
  <c r="H147" i="1"/>
  <c r="H139" i="1"/>
  <c r="H131" i="1"/>
  <c r="H123" i="1"/>
  <c r="H115" i="1"/>
  <c r="H107" i="1"/>
  <c r="H99" i="1"/>
  <c r="H91" i="1"/>
  <c r="H83" i="1"/>
  <c r="H75" i="1"/>
  <c r="H67" i="1"/>
  <c r="H59" i="1"/>
  <c r="H51" i="1"/>
  <c r="H43" i="1"/>
  <c r="H35" i="1"/>
  <c r="H27" i="1"/>
  <c r="H19" i="1"/>
  <c r="H11" i="1"/>
  <c r="H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E2" i="1"/>
  <c r="D2" i="1"/>
  <c r="F685" i="1" l="1"/>
  <c r="I685" i="1" s="1"/>
  <c r="J685" i="1" s="1"/>
  <c r="F684" i="1"/>
  <c r="I684" i="1" s="1"/>
  <c r="J684" i="1" s="1"/>
  <c r="F683" i="1"/>
  <c r="I683" i="1" s="1"/>
  <c r="J683" i="1" s="1"/>
  <c r="F682" i="1"/>
  <c r="I682" i="1" s="1"/>
  <c r="J682" i="1" s="1"/>
  <c r="F681" i="1"/>
  <c r="I681" i="1" s="1"/>
  <c r="J681" i="1" s="1"/>
  <c r="F680" i="1"/>
  <c r="I680" i="1" s="1"/>
  <c r="J680" i="1" s="1"/>
  <c r="F679" i="1"/>
  <c r="I679" i="1" s="1"/>
  <c r="J679" i="1" s="1"/>
  <c r="F678" i="1"/>
  <c r="I678" i="1" s="1"/>
  <c r="J678" i="1" s="1"/>
  <c r="F677" i="1"/>
  <c r="I677" i="1" s="1"/>
  <c r="J677" i="1" s="1"/>
  <c r="F676" i="1"/>
  <c r="I676" i="1" s="1"/>
  <c r="J676" i="1" s="1"/>
  <c r="F675" i="1"/>
  <c r="I675" i="1" s="1"/>
  <c r="J675" i="1" s="1"/>
  <c r="F674" i="1"/>
  <c r="I674" i="1" s="1"/>
  <c r="J674" i="1" s="1"/>
  <c r="F673" i="1"/>
  <c r="I673" i="1" s="1"/>
  <c r="J673" i="1" s="1"/>
  <c r="F672" i="1"/>
  <c r="I672" i="1" s="1"/>
  <c r="J672" i="1" s="1"/>
  <c r="F671" i="1"/>
  <c r="I671" i="1" s="1"/>
  <c r="J671" i="1" s="1"/>
  <c r="F670" i="1"/>
  <c r="I670" i="1" s="1"/>
  <c r="J670" i="1" s="1"/>
  <c r="F669" i="1"/>
  <c r="I669" i="1" s="1"/>
  <c r="J669" i="1" s="1"/>
  <c r="F668" i="1"/>
  <c r="I668" i="1" s="1"/>
  <c r="J668" i="1" s="1"/>
  <c r="F667" i="1"/>
  <c r="I667" i="1" s="1"/>
  <c r="J667" i="1" s="1"/>
  <c r="F666" i="1"/>
  <c r="I666" i="1" s="1"/>
  <c r="J666" i="1" s="1"/>
  <c r="F665" i="1"/>
  <c r="I665" i="1" s="1"/>
  <c r="J665" i="1" s="1"/>
  <c r="F664" i="1"/>
  <c r="I664" i="1" s="1"/>
  <c r="J664" i="1" s="1"/>
  <c r="F663" i="1"/>
  <c r="I663" i="1" s="1"/>
  <c r="J663" i="1" s="1"/>
  <c r="F662" i="1"/>
  <c r="I662" i="1" s="1"/>
  <c r="J662" i="1" s="1"/>
  <c r="F661" i="1"/>
  <c r="I661" i="1" s="1"/>
  <c r="J661" i="1" s="1"/>
  <c r="F660" i="1"/>
  <c r="I660" i="1" s="1"/>
  <c r="J660" i="1" s="1"/>
  <c r="F659" i="1"/>
  <c r="I659" i="1" s="1"/>
  <c r="J659" i="1" s="1"/>
  <c r="F658" i="1"/>
  <c r="I658" i="1" s="1"/>
  <c r="J658" i="1" s="1"/>
  <c r="F657" i="1"/>
  <c r="I657" i="1" s="1"/>
  <c r="J657" i="1" s="1"/>
  <c r="F656" i="1"/>
  <c r="I656" i="1" s="1"/>
  <c r="J656" i="1" s="1"/>
  <c r="F655" i="1"/>
  <c r="I655" i="1" s="1"/>
  <c r="J655" i="1" s="1"/>
  <c r="F654" i="1"/>
  <c r="I654" i="1" s="1"/>
  <c r="J654" i="1" s="1"/>
  <c r="F653" i="1"/>
  <c r="I653" i="1" s="1"/>
  <c r="J653" i="1" s="1"/>
  <c r="F652" i="1"/>
  <c r="I652" i="1" s="1"/>
  <c r="J652" i="1" s="1"/>
  <c r="F651" i="1"/>
  <c r="I651" i="1" s="1"/>
  <c r="J651" i="1" s="1"/>
  <c r="F650" i="1"/>
  <c r="I650" i="1" s="1"/>
  <c r="J650" i="1" s="1"/>
  <c r="F649" i="1"/>
  <c r="I649" i="1" s="1"/>
  <c r="J649" i="1" s="1"/>
  <c r="F648" i="1"/>
  <c r="I648" i="1" s="1"/>
  <c r="J648" i="1" s="1"/>
  <c r="F647" i="1"/>
  <c r="I647" i="1" s="1"/>
  <c r="J647" i="1" s="1"/>
  <c r="F646" i="1"/>
  <c r="I646" i="1" s="1"/>
  <c r="J646" i="1" s="1"/>
  <c r="F645" i="1"/>
  <c r="I645" i="1" s="1"/>
  <c r="J645" i="1" s="1"/>
  <c r="F644" i="1"/>
  <c r="I644" i="1" s="1"/>
  <c r="J644" i="1" s="1"/>
  <c r="F643" i="1"/>
  <c r="I643" i="1" s="1"/>
  <c r="J643" i="1" s="1"/>
  <c r="F642" i="1"/>
  <c r="I642" i="1" s="1"/>
  <c r="J642" i="1" s="1"/>
  <c r="F641" i="1"/>
  <c r="I641" i="1" s="1"/>
  <c r="J641" i="1" s="1"/>
  <c r="F640" i="1"/>
  <c r="I640" i="1" s="1"/>
  <c r="J640" i="1" s="1"/>
  <c r="F639" i="1"/>
  <c r="I639" i="1" s="1"/>
  <c r="J639" i="1" s="1"/>
  <c r="F638" i="1"/>
  <c r="I638" i="1" s="1"/>
  <c r="J638" i="1" s="1"/>
  <c r="F637" i="1"/>
  <c r="I637" i="1" s="1"/>
  <c r="J637" i="1" s="1"/>
  <c r="F636" i="1"/>
  <c r="I636" i="1" s="1"/>
  <c r="J636" i="1" s="1"/>
  <c r="F635" i="1"/>
  <c r="I635" i="1" s="1"/>
  <c r="J635" i="1" s="1"/>
  <c r="F634" i="1"/>
  <c r="I634" i="1" s="1"/>
  <c r="J634" i="1" s="1"/>
  <c r="F633" i="1"/>
  <c r="I633" i="1" s="1"/>
  <c r="J633" i="1" s="1"/>
  <c r="F632" i="1"/>
  <c r="I632" i="1" s="1"/>
  <c r="J632" i="1" s="1"/>
  <c r="F631" i="1"/>
  <c r="I631" i="1" s="1"/>
  <c r="J631" i="1" s="1"/>
  <c r="F630" i="1"/>
  <c r="I630" i="1" s="1"/>
  <c r="J630" i="1" s="1"/>
  <c r="F629" i="1"/>
  <c r="I629" i="1" s="1"/>
  <c r="J629" i="1" s="1"/>
  <c r="F628" i="1"/>
  <c r="I628" i="1" s="1"/>
  <c r="J628" i="1" s="1"/>
  <c r="F627" i="1"/>
  <c r="I627" i="1" s="1"/>
  <c r="J627" i="1" s="1"/>
  <c r="F626" i="1"/>
  <c r="I626" i="1" s="1"/>
  <c r="J626" i="1" s="1"/>
  <c r="F625" i="1"/>
  <c r="I625" i="1" s="1"/>
  <c r="J625" i="1" s="1"/>
  <c r="F624" i="1"/>
  <c r="I624" i="1" s="1"/>
  <c r="J624" i="1" s="1"/>
  <c r="F623" i="1"/>
  <c r="I623" i="1" s="1"/>
  <c r="J623" i="1" s="1"/>
  <c r="F622" i="1"/>
  <c r="I622" i="1" s="1"/>
  <c r="J622" i="1" s="1"/>
  <c r="F621" i="1"/>
  <c r="I621" i="1" s="1"/>
  <c r="J621" i="1" s="1"/>
  <c r="F620" i="1"/>
  <c r="I620" i="1" s="1"/>
  <c r="J620" i="1" s="1"/>
  <c r="F619" i="1"/>
  <c r="I619" i="1" s="1"/>
  <c r="J619" i="1" s="1"/>
  <c r="F618" i="1"/>
  <c r="I618" i="1" s="1"/>
  <c r="J618" i="1" s="1"/>
  <c r="F617" i="1"/>
  <c r="I617" i="1" s="1"/>
  <c r="J617" i="1" s="1"/>
  <c r="F616" i="1"/>
  <c r="I616" i="1" s="1"/>
  <c r="J616" i="1" s="1"/>
  <c r="F615" i="1"/>
  <c r="I615" i="1" s="1"/>
  <c r="J615" i="1" s="1"/>
  <c r="F614" i="1"/>
  <c r="I614" i="1" s="1"/>
  <c r="J614" i="1" s="1"/>
  <c r="F613" i="1"/>
  <c r="I613" i="1" s="1"/>
  <c r="J613" i="1" s="1"/>
  <c r="F612" i="1"/>
  <c r="I612" i="1" s="1"/>
  <c r="J612" i="1" s="1"/>
  <c r="F611" i="1"/>
  <c r="I611" i="1" s="1"/>
  <c r="J611" i="1" s="1"/>
  <c r="F610" i="1"/>
  <c r="I610" i="1" s="1"/>
  <c r="J610" i="1" s="1"/>
  <c r="F609" i="1"/>
  <c r="I609" i="1" s="1"/>
  <c r="J609" i="1" s="1"/>
  <c r="F608" i="1"/>
  <c r="I608" i="1" s="1"/>
  <c r="J608" i="1" s="1"/>
  <c r="F607" i="1"/>
  <c r="I607" i="1" s="1"/>
  <c r="J607" i="1" s="1"/>
  <c r="F606" i="1"/>
  <c r="I606" i="1" s="1"/>
  <c r="J606" i="1" s="1"/>
  <c r="F605" i="1"/>
  <c r="I605" i="1" s="1"/>
  <c r="J605" i="1" s="1"/>
  <c r="F604" i="1"/>
  <c r="I604" i="1" s="1"/>
  <c r="J604" i="1" s="1"/>
  <c r="F603" i="1"/>
  <c r="I603" i="1" s="1"/>
  <c r="J603" i="1" s="1"/>
  <c r="F602" i="1"/>
  <c r="I602" i="1" s="1"/>
  <c r="J602" i="1" s="1"/>
  <c r="F601" i="1"/>
  <c r="I601" i="1" s="1"/>
  <c r="J601" i="1" s="1"/>
  <c r="F600" i="1"/>
  <c r="I600" i="1" s="1"/>
  <c r="J600" i="1" s="1"/>
  <c r="F599" i="1"/>
  <c r="I599" i="1" s="1"/>
  <c r="J599" i="1" s="1"/>
  <c r="F598" i="1"/>
  <c r="I598" i="1" s="1"/>
  <c r="J598" i="1" s="1"/>
  <c r="F597" i="1"/>
  <c r="I597" i="1" s="1"/>
  <c r="J597" i="1" s="1"/>
  <c r="F596" i="1"/>
  <c r="I596" i="1" s="1"/>
  <c r="J596" i="1" s="1"/>
  <c r="F595" i="1"/>
  <c r="I595" i="1" s="1"/>
  <c r="J595" i="1" s="1"/>
  <c r="F594" i="1"/>
  <c r="I594" i="1" s="1"/>
  <c r="J594" i="1" s="1"/>
  <c r="F593" i="1"/>
  <c r="I593" i="1" s="1"/>
  <c r="J593" i="1" s="1"/>
  <c r="F592" i="1"/>
  <c r="I592" i="1" s="1"/>
  <c r="J592" i="1" s="1"/>
  <c r="F591" i="1"/>
  <c r="I591" i="1" s="1"/>
  <c r="J591" i="1" s="1"/>
  <c r="F590" i="1"/>
  <c r="I590" i="1" s="1"/>
  <c r="J590" i="1" s="1"/>
  <c r="F589" i="1"/>
  <c r="I589" i="1" s="1"/>
  <c r="J589" i="1" s="1"/>
  <c r="F588" i="1"/>
  <c r="I588" i="1" s="1"/>
  <c r="J588" i="1" s="1"/>
  <c r="F587" i="1"/>
  <c r="I587" i="1" s="1"/>
  <c r="J587" i="1" s="1"/>
  <c r="F586" i="1"/>
  <c r="I586" i="1" s="1"/>
  <c r="J586" i="1" s="1"/>
  <c r="F585" i="1"/>
  <c r="I585" i="1" s="1"/>
  <c r="J585" i="1" s="1"/>
  <c r="F584" i="1"/>
  <c r="I584" i="1" s="1"/>
  <c r="J584" i="1" s="1"/>
  <c r="F583" i="1"/>
  <c r="I583" i="1" s="1"/>
  <c r="J583" i="1" s="1"/>
  <c r="F582" i="1"/>
  <c r="I582" i="1" s="1"/>
  <c r="J582" i="1" s="1"/>
  <c r="F581" i="1"/>
  <c r="I581" i="1" s="1"/>
  <c r="J581" i="1" s="1"/>
  <c r="F580" i="1"/>
  <c r="I580" i="1" s="1"/>
  <c r="J580" i="1" s="1"/>
  <c r="F579" i="1"/>
  <c r="I579" i="1" s="1"/>
  <c r="J579" i="1" s="1"/>
  <c r="F578" i="1"/>
  <c r="I578" i="1" s="1"/>
  <c r="J578" i="1" s="1"/>
  <c r="F577" i="1"/>
  <c r="I577" i="1" s="1"/>
  <c r="J577" i="1" s="1"/>
  <c r="F576" i="1"/>
  <c r="I576" i="1" s="1"/>
  <c r="J576" i="1" s="1"/>
  <c r="F575" i="1"/>
  <c r="I575" i="1" s="1"/>
  <c r="J575" i="1" s="1"/>
  <c r="F574" i="1"/>
  <c r="I574" i="1" s="1"/>
  <c r="J574" i="1" s="1"/>
  <c r="F573" i="1"/>
  <c r="I573" i="1" s="1"/>
  <c r="J573" i="1" s="1"/>
  <c r="F572" i="1"/>
  <c r="I572" i="1" s="1"/>
  <c r="J572" i="1" s="1"/>
  <c r="F571" i="1"/>
  <c r="I571" i="1" s="1"/>
  <c r="J571" i="1" s="1"/>
  <c r="F570" i="1"/>
  <c r="I570" i="1" s="1"/>
  <c r="J570" i="1" s="1"/>
  <c r="F569" i="1"/>
  <c r="I569" i="1" s="1"/>
  <c r="J569" i="1" s="1"/>
  <c r="F568" i="1"/>
  <c r="I568" i="1" s="1"/>
  <c r="J568" i="1" s="1"/>
  <c r="F567" i="1"/>
  <c r="I567" i="1" s="1"/>
  <c r="J567" i="1" s="1"/>
  <c r="F566" i="1"/>
  <c r="I566" i="1" s="1"/>
  <c r="J566" i="1" s="1"/>
  <c r="F565" i="1"/>
  <c r="I565" i="1" s="1"/>
  <c r="J565" i="1" s="1"/>
  <c r="F564" i="1"/>
  <c r="I564" i="1" s="1"/>
  <c r="J564" i="1" s="1"/>
  <c r="F563" i="1"/>
  <c r="I563" i="1" s="1"/>
  <c r="J563" i="1" s="1"/>
  <c r="F562" i="1"/>
  <c r="I562" i="1" s="1"/>
  <c r="J562" i="1" s="1"/>
  <c r="F561" i="1"/>
  <c r="I561" i="1" s="1"/>
  <c r="J561" i="1" s="1"/>
  <c r="F560" i="1"/>
  <c r="I560" i="1" s="1"/>
  <c r="J560" i="1" s="1"/>
  <c r="F559" i="1"/>
  <c r="I559" i="1" s="1"/>
  <c r="J559" i="1" s="1"/>
  <c r="F558" i="1"/>
  <c r="I558" i="1" s="1"/>
  <c r="J558" i="1" s="1"/>
  <c r="F557" i="1"/>
  <c r="I557" i="1" s="1"/>
  <c r="J557" i="1" s="1"/>
  <c r="F556" i="1"/>
  <c r="I556" i="1" s="1"/>
  <c r="J556" i="1" s="1"/>
  <c r="F555" i="1"/>
  <c r="I555" i="1" s="1"/>
  <c r="J555" i="1" s="1"/>
  <c r="F554" i="1"/>
  <c r="I554" i="1" s="1"/>
  <c r="J554" i="1" s="1"/>
  <c r="F553" i="1"/>
  <c r="I553" i="1" s="1"/>
  <c r="J553" i="1" s="1"/>
  <c r="F552" i="1"/>
  <c r="I552" i="1" s="1"/>
  <c r="J552" i="1" s="1"/>
  <c r="F551" i="1"/>
  <c r="I551" i="1" s="1"/>
  <c r="J551" i="1" s="1"/>
  <c r="F550" i="1"/>
  <c r="I550" i="1" s="1"/>
  <c r="J550" i="1" s="1"/>
  <c r="F549" i="1"/>
  <c r="I549" i="1" s="1"/>
  <c r="J549" i="1" s="1"/>
  <c r="F548" i="1"/>
  <c r="I548" i="1" s="1"/>
  <c r="J548" i="1" s="1"/>
  <c r="F547" i="1"/>
  <c r="I547" i="1" s="1"/>
  <c r="J547" i="1" s="1"/>
  <c r="F546" i="1"/>
  <c r="I546" i="1" s="1"/>
  <c r="J546" i="1" s="1"/>
  <c r="F545" i="1"/>
  <c r="I545" i="1" s="1"/>
  <c r="J545" i="1" s="1"/>
  <c r="F544" i="1"/>
  <c r="I544" i="1" s="1"/>
  <c r="J544" i="1" s="1"/>
  <c r="F543" i="1"/>
  <c r="I543" i="1" s="1"/>
  <c r="J543" i="1" s="1"/>
  <c r="F542" i="1"/>
  <c r="I542" i="1" s="1"/>
  <c r="J542" i="1" s="1"/>
  <c r="F541" i="1"/>
  <c r="I541" i="1" s="1"/>
  <c r="J541" i="1" s="1"/>
  <c r="F540" i="1"/>
  <c r="I540" i="1" s="1"/>
  <c r="J540" i="1" s="1"/>
  <c r="F539" i="1"/>
  <c r="I539" i="1" s="1"/>
  <c r="J539" i="1" s="1"/>
  <c r="F538" i="1"/>
  <c r="I538" i="1" s="1"/>
  <c r="J538" i="1" s="1"/>
  <c r="F537" i="1"/>
  <c r="I537" i="1" s="1"/>
  <c r="J537" i="1" s="1"/>
  <c r="F536" i="1"/>
  <c r="I536" i="1" s="1"/>
  <c r="J536" i="1" s="1"/>
  <c r="F535" i="1"/>
  <c r="I535" i="1" s="1"/>
  <c r="J535" i="1" s="1"/>
  <c r="F534" i="1"/>
  <c r="I534" i="1" s="1"/>
  <c r="J534" i="1" s="1"/>
  <c r="F533" i="1"/>
  <c r="I533" i="1" s="1"/>
  <c r="J533" i="1" s="1"/>
  <c r="F532" i="1"/>
  <c r="I532" i="1" s="1"/>
  <c r="J532" i="1" s="1"/>
  <c r="F531" i="1"/>
  <c r="I531" i="1" s="1"/>
  <c r="J531" i="1" s="1"/>
  <c r="F530" i="1"/>
  <c r="I530" i="1" s="1"/>
  <c r="J530" i="1" s="1"/>
  <c r="F529" i="1"/>
  <c r="I529" i="1" s="1"/>
  <c r="J529" i="1" s="1"/>
  <c r="F528" i="1"/>
  <c r="I528" i="1" s="1"/>
  <c r="J528" i="1" s="1"/>
  <c r="F527" i="1"/>
  <c r="I527" i="1" s="1"/>
  <c r="J527" i="1" s="1"/>
  <c r="F526" i="1"/>
  <c r="I526" i="1" s="1"/>
  <c r="J526" i="1" s="1"/>
  <c r="F525" i="1"/>
  <c r="I525" i="1" s="1"/>
  <c r="J525" i="1" s="1"/>
  <c r="F524" i="1"/>
  <c r="I524" i="1" s="1"/>
  <c r="J524" i="1" s="1"/>
  <c r="F523" i="1"/>
  <c r="I523" i="1" s="1"/>
  <c r="J523" i="1" s="1"/>
  <c r="F522" i="1"/>
  <c r="I522" i="1" s="1"/>
  <c r="J522" i="1" s="1"/>
  <c r="F521" i="1"/>
  <c r="I521" i="1" s="1"/>
  <c r="J521" i="1" s="1"/>
  <c r="F520" i="1"/>
  <c r="I520" i="1" s="1"/>
  <c r="J520" i="1" s="1"/>
  <c r="F519" i="1"/>
  <c r="I519" i="1" s="1"/>
  <c r="J519" i="1" s="1"/>
  <c r="F518" i="1"/>
  <c r="I518" i="1" s="1"/>
  <c r="J518" i="1" s="1"/>
  <c r="F517" i="1"/>
  <c r="I517" i="1" s="1"/>
  <c r="J517" i="1" s="1"/>
  <c r="F516" i="1"/>
  <c r="I516" i="1" s="1"/>
  <c r="J516" i="1" s="1"/>
  <c r="F515" i="1"/>
  <c r="I515" i="1" s="1"/>
  <c r="J515" i="1" s="1"/>
  <c r="F514" i="1"/>
  <c r="I514" i="1" s="1"/>
  <c r="J514" i="1" s="1"/>
  <c r="F513" i="1"/>
  <c r="I513" i="1" s="1"/>
  <c r="J513" i="1" s="1"/>
  <c r="F512" i="1"/>
  <c r="I512" i="1" s="1"/>
  <c r="J512" i="1" s="1"/>
  <c r="F511" i="1"/>
  <c r="I511" i="1" s="1"/>
  <c r="J511" i="1" s="1"/>
  <c r="F510" i="1"/>
  <c r="I510" i="1" s="1"/>
  <c r="J510" i="1" s="1"/>
  <c r="F509" i="1"/>
  <c r="I509" i="1" s="1"/>
  <c r="J509" i="1" s="1"/>
  <c r="F508" i="1"/>
  <c r="I508" i="1" s="1"/>
  <c r="J508" i="1" s="1"/>
  <c r="F507" i="1"/>
  <c r="I507" i="1" s="1"/>
  <c r="J507" i="1" s="1"/>
  <c r="F506" i="1"/>
  <c r="I506" i="1" s="1"/>
  <c r="J506" i="1" s="1"/>
  <c r="F505" i="1"/>
  <c r="I505" i="1" s="1"/>
  <c r="J505" i="1" s="1"/>
  <c r="F504" i="1"/>
  <c r="I504" i="1" s="1"/>
  <c r="J504" i="1" s="1"/>
  <c r="F503" i="1"/>
  <c r="I503" i="1" s="1"/>
  <c r="J503" i="1" s="1"/>
  <c r="F502" i="1"/>
  <c r="I502" i="1" s="1"/>
  <c r="J502" i="1" s="1"/>
  <c r="F501" i="1"/>
  <c r="I501" i="1" s="1"/>
  <c r="J501" i="1" s="1"/>
  <c r="F500" i="1"/>
  <c r="I500" i="1" s="1"/>
  <c r="J500" i="1" s="1"/>
  <c r="F499" i="1"/>
  <c r="I499" i="1" s="1"/>
  <c r="J499" i="1" s="1"/>
  <c r="F498" i="1"/>
  <c r="I498" i="1" s="1"/>
  <c r="J498" i="1" s="1"/>
  <c r="F497" i="1"/>
  <c r="I497" i="1" s="1"/>
  <c r="J497" i="1" s="1"/>
  <c r="F496" i="1"/>
  <c r="I496" i="1" s="1"/>
  <c r="J496" i="1" s="1"/>
  <c r="F495" i="1"/>
  <c r="I495" i="1" s="1"/>
  <c r="J495" i="1" s="1"/>
  <c r="F494" i="1"/>
  <c r="I494" i="1" s="1"/>
  <c r="J494" i="1" s="1"/>
  <c r="F493" i="1"/>
  <c r="I493" i="1" s="1"/>
  <c r="J493" i="1" s="1"/>
  <c r="F492" i="1"/>
  <c r="I492" i="1" s="1"/>
  <c r="J492" i="1" s="1"/>
  <c r="F491" i="1"/>
  <c r="I491" i="1" s="1"/>
  <c r="J491" i="1" s="1"/>
  <c r="F490" i="1"/>
  <c r="I490" i="1" s="1"/>
  <c r="J490" i="1" s="1"/>
  <c r="F489" i="1"/>
  <c r="I489" i="1" s="1"/>
  <c r="J489" i="1" s="1"/>
  <c r="F488" i="1"/>
  <c r="I488" i="1" s="1"/>
  <c r="J488" i="1" s="1"/>
  <c r="F487" i="1"/>
  <c r="I487" i="1" s="1"/>
  <c r="J487" i="1" s="1"/>
  <c r="F486" i="1"/>
  <c r="I486" i="1" s="1"/>
  <c r="J486" i="1" s="1"/>
  <c r="F485" i="1"/>
  <c r="I485" i="1" s="1"/>
  <c r="J485" i="1" s="1"/>
  <c r="F484" i="1"/>
  <c r="I484" i="1" s="1"/>
  <c r="J484" i="1" s="1"/>
  <c r="F483" i="1"/>
  <c r="I483" i="1" s="1"/>
  <c r="J483" i="1" s="1"/>
  <c r="F482" i="1"/>
  <c r="I482" i="1" s="1"/>
  <c r="J482" i="1" s="1"/>
  <c r="F481" i="1"/>
  <c r="I481" i="1" s="1"/>
  <c r="J481" i="1" s="1"/>
  <c r="F480" i="1"/>
  <c r="I480" i="1" s="1"/>
  <c r="J480" i="1" s="1"/>
  <c r="F479" i="1"/>
  <c r="I479" i="1" s="1"/>
  <c r="J479" i="1" s="1"/>
  <c r="F478" i="1"/>
  <c r="I478" i="1" s="1"/>
  <c r="J478" i="1" s="1"/>
  <c r="F477" i="1"/>
  <c r="I477" i="1" s="1"/>
  <c r="J477" i="1" s="1"/>
  <c r="F476" i="1"/>
  <c r="I476" i="1" s="1"/>
  <c r="J476" i="1" s="1"/>
  <c r="F475" i="1"/>
  <c r="I475" i="1" s="1"/>
  <c r="J475" i="1" s="1"/>
  <c r="F474" i="1"/>
  <c r="I474" i="1" s="1"/>
  <c r="J474" i="1" s="1"/>
  <c r="F473" i="1"/>
  <c r="I473" i="1" s="1"/>
  <c r="J473" i="1" s="1"/>
  <c r="F472" i="1"/>
  <c r="I472" i="1" s="1"/>
  <c r="J472" i="1" s="1"/>
  <c r="F471" i="1"/>
  <c r="I471" i="1" s="1"/>
  <c r="J471" i="1" s="1"/>
  <c r="F470" i="1"/>
  <c r="I470" i="1" s="1"/>
  <c r="J470" i="1" s="1"/>
  <c r="F469" i="1"/>
  <c r="I469" i="1" s="1"/>
  <c r="J469" i="1" s="1"/>
  <c r="F468" i="1"/>
  <c r="I468" i="1" s="1"/>
  <c r="J468" i="1" s="1"/>
  <c r="F467" i="1"/>
  <c r="I467" i="1" s="1"/>
  <c r="J467" i="1" s="1"/>
  <c r="F466" i="1"/>
  <c r="I466" i="1" s="1"/>
  <c r="J466" i="1" s="1"/>
  <c r="F465" i="1"/>
  <c r="I465" i="1" s="1"/>
  <c r="J465" i="1" s="1"/>
  <c r="F464" i="1"/>
  <c r="I464" i="1" s="1"/>
  <c r="J464" i="1" s="1"/>
  <c r="F463" i="1"/>
  <c r="I463" i="1" s="1"/>
  <c r="J463" i="1" s="1"/>
  <c r="F462" i="1"/>
  <c r="I462" i="1" s="1"/>
  <c r="J462" i="1" s="1"/>
  <c r="F461" i="1"/>
  <c r="I461" i="1" s="1"/>
  <c r="J461" i="1" s="1"/>
  <c r="F460" i="1"/>
  <c r="I460" i="1" s="1"/>
  <c r="J460" i="1" s="1"/>
  <c r="F459" i="1"/>
  <c r="I459" i="1" s="1"/>
  <c r="J459" i="1" s="1"/>
  <c r="F458" i="1"/>
  <c r="I458" i="1" s="1"/>
  <c r="J458" i="1" s="1"/>
  <c r="F457" i="1"/>
  <c r="I457" i="1" s="1"/>
  <c r="J457" i="1" s="1"/>
  <c r="F456" i="1"/>
  <c r="I456" i="1" s="1"/>
  <c r="J456" i="1" s="1"/>
  <c r="F455" i="1"/>
  <c r="I455" i="1" s="1"/>
  <c r="J455" i="1" s="1"/>
  <c r="F454" i="1"/>
  <c r="I454" i="1" s="1"/>
  <c r="J454" i="1" s="1"/>
  <c r="F453" i="1"/>
  <c r="I453" i="1" s="1"/>
  <c r="J453" i="1" s="1"/>
  <c r="F452" i="1"/>
  <c r="F451" i="1"/>
  <c r="I451" i="1" s="1"/>
  <c r="J451" i="1" s="1"/>
  <c r="F450" i="1"/>
  <c r="I450" i="1" s="1"/>
  <c r="J450" i="1" s="1"/>
  <c r="F449" i="1"/>
  <c r="I449" i="1" s="1"/>
  <c r="J449" i="1" s="1"/>
  <c r="F448" i="1"/>
  <c r="I448" i="1" s="1"/>
  <c r="J448" i="1" s="1"/>
  <c r="F447" i="1"/>
  <c r="I447" i="1" s="1"/>
  <c r="J447" i="1" s="1"/>
  <c r="F446" i="1"/>
  <c r="I446" i="1" s="1"/>
  <c r="J446" i="1" s="1"/>
  <c r="F445" i="1"/>
  <c r="I445" i="1" s="1"/>
  <c r="J445" i="1" s="1"/>
  <c r="F444" i="1"/>
  <c r="I444" i="1" s="1"/>
  <c r="J444" i="1" s="1"/>
  <c r="F443" i="1"/>
  <c r="I443" i="1" s="1"/>
  <c r="J443" i="1" s="1"/>
  <c r="F442" i="1"/>
  <c r="I442" i="1" s="1"/>
  <c r="J442" i="1" s="1"/>
  <c r="F441" i="1"/>
  <c r="I441" i="1" s="1"/>
  <c r="J441" i="1" s="1"/>
  <c r="F440" i="1"/>
  <c r="I440" i="1" s="1"/>
  <c r="J440" i="1" s="1"/>
  <c r="F439" i="1"/>
  <c r="I439" i="1" s="1"/>
  <c r="J439" i="1" s="1"/>
  <c r="F438" i="1"/>
  <c r="I438" i="1" s="1"/>
  <c r="J438" i="1" s="1"/>
  <c r="F437" i="1"/>
  <c r="I437" i="1" s="1"/>
  <c r="J437" i="1" s="1"/>
  <c r="F436" i="1"/>
  <c r="I436" i="1" s="1"/>
  <c r="J436" i="1" s="1"/>
  <c r="F435" i="1"/>
  <c r="I435" i="1" s="1"/>
  <c r="J435" i="1" s="1"/>
  <c r="F434" i="1"/>
  <c r="I434" i="1" s="1"/>
  <c r="J434" i="1" s="1"/>
  <c r="F433" i="1"/>
  <c r="I433" i="1" s="1"/>
  <c r="J433" i="1" s="1"/>
  <c r="F432" i="1"/>
  <c r="I432" i="1" s="1"/>
  <c r="J432" i="1" s="1"/>
  <c r="F431" i="1"/>
  <c r="I431" i="1" s="1"/>
  <c r="J431" i="1" s="1"/>
  <c r="F430" i="1"/>
  <c r="I430" i="1" s="1"/>
  <c r="J430" i="1" s="1"/>
  <c r="F429" i="1"/>
  <c r="I429" i="1" s="1"/>
  <c r="J429" i="1" s="1"/>
  <c r="F428" i="1"/>
  <c r="I428" i="1" s="1"/>
  <c r="J428" i="1" s="1"/>
  <c r="F427" i="1"/>
  <c r="I427" i="1" s="1"/>
  <c r="J427" i="1" s="1"/>
  <c r="F426" i="1"/>
  <c r="I426" i="1" s="1"/>
  <c r="J426" i="1" s="1"/>
  <c r="F425" i="1"/>
  <c r="I425" i="1" s="1"/>
  <c r="J425" i="1" s="1"/>
  <c r="F424" i="1"/>
  <c r="I424" i="1" s="1"/>
  <c r="J424" i="1" s="1"/>
  <c r="F423" i="1"/>
  <c r="I423" i="1" s="1"/>
  <c r="J423" i="1" s="1"/>
  <c r="F422" i="1"/>
  <c r="I422" i="1" s="1"/>
  <c r="J422" i="1" s="1"/>
  <c r="F421" i="1"/>
  <c r="I421" i="1" s="1"/>
  <c r="J421" i="1" s="1"/>
  <c r="F420" i="1"/>
  <c r="I420" i="1" s="1"/>
  <c r="J420" i="1" s="1"/>
  <c r="F419" i="1"/>
  <c r="I419" i="1" s="1"/>
  <c r="J419" i="1" s="1"/>
  <c r="F418" i="1"/>
  <c r="I418" i="1" s="1"/>
  <c r="J418" i="1" s="1"/>
  <c r="F417" i="1"/>
  <c r="I417" i="1" s="1"/>
  <c r="J417" i="1" s="1"/>
  <c r="F416" i="1"/>
  <c r="I416" i="1" s="1"/>
  <c r="J416" i="1" s="1"/>
  <c r="F415" i="1"/>
  <c r="I415" i="1" s="1"/>
  <c r="J415" i="1" s="1"/>
  <c r="F414" i="1"/>
  <c r="I414" i="1" s="1"/>
  <c r="J414" i="1" s="1"/>
  <c r="F413" i="1"/>
  <c r="I413" i="1" s="1"/>
  <c r="J413" i="1" s="1"/>
  <c r="F412" i="1"/>
  <c r="I412" i="1" s="1"/>
  <c r="J412" i="1" s="1"/>
  <c r="F411" i="1"/>
  <c r="I411" i="1" s="1"/>
  <c r="J411" i="1" s="1"/>
  <c r="F410" i="1"/>
  <c r="I410" i="1" s="1"/>
  <c r="J410" i="1" s="1"/>
  <c r="F409" i="1"/>
  <c r="I409" i="1" s="1"/>
  <c r="J409" i="1" s="1"/>
  <c r="F408" i="1"/>
  <c r="I408" i="1" s="1"/>
  <c r="J408" i="1" s="1"/>
  <c r="F407" i="1"/>
  <c r="I407" i="1" s="1"/>
  <c r="J407" i="1" s="1"/>
  <c r="F406" i="1"/>
  <c r="I406" i="1" s="1"/>
  <c r="J406" i="1" s="1"/>
  <c r="F405" i="1"/>
  <c r="I405" i="1" s="1"/>
  <c r="J405" i="1" s="1"/>
  <c r="F404" i="1"/>
  <c r="I404" i="1" s="1"/>
  <c r="J404" i="1" s="1"/>
  <c r="F403" i="1"/>
  <c r="I403" i="1" s="1"/>
  <c r="J403" i="1" s="1"/>
  <c r="F402" i="1"/>
  <c r="I402" i="1" s="1"/>
  <c r="J402" i="1" s="1"/>
  <c r="F401" i="1"/>
  <c r="I401" i="1" s="1"/>
  <c r="J401" i="1" s="1"/>
  <c r="F400" i="1"/>
  <c r="I400" i="1" s="1"/>
  <c r="J400" i="1" s="1"/>
  <c r="F399" i="1"/>
  <c r="I399" i="1" s="1"/>
  <c r="J399" i="1" s="1"/>
  <c r="F398" i="1"/>
  <c r="I398" i="1" s="1"/>
  <c r="J398" i="1" s="1"/>
  <c r="F397" i="1"/>
  <c r="I397" i="1" s="1"/>
  <c r="J397" i="1" s="1"/>
  <c r="F396" i="1"/>
  <c r="I396" i="1" s="1"/>
  <c r="J396" i="1" s="1"/>
  <c r="F395" i="1"/>
  <c r="I395" i="1" s="1"/>
  <c r="J395" i="1" s="1"/>
  <c r="F394" i="1"/>
  <c r="I394" i="1" s="1"/>
  <c r="J394" i="1" s="1"/>
  <c r="F393" i="1"/>
  <c r="I393" i="1" s="1"/>
  <c r="J393" i="1" s="1"/>
  <c r="F392" i="1"/>
  <c r="I392" i="1" s="1"/>
  <c r="J392" i="1" s="1"/>
  <c r="F391" i="1"/>
  <c r="I391" i="1" s="1"/>
  <c r="J391" i="1" s="1"/>
  <c r="F390" i="1"/>
  <c r="I390" i="1" s="1"/>
  <c r="J390" i="1" s="1"/>
  <c r="F389" i="1"/>
  <c r="I389" i="1" s="1"/>
  <c r="J389" i="1" s="1"/>
  <c r="F388" i="1"/>
  <c r="I388" i="1" s="1"/>
  <c r="J388" i="1" s="1"/>
  <c r="F387" i="1"/>
  <c r="I387" i="1" s="1"/>
  <c r="J387" i="1" s="1"/>
  <c r="F386" i="1"/>
  <c r="I386" i="1" s="1"/>
  <c r="J386" i="1" s="1"/>
  <c r="F385" i="1"/>
  <c r="I385" i="1" s="1"/>
  <c r="J385" i="1" s="1"/>
  <c r="F384" i="1"/>
  <c r="I384" i="1" s="1"/>
  <c r="J384" i="1" s="1"/>
  <c r="F383" i="1"/>
  <c r="I383" i="1" s="1"/>
  <c r="J383" i="1" s="1"/>
  <c r="F382" i="1"/>
  <c r="I382" i="1" s="1"/>
  <c r="J382" i="1" s="1"/>
  <c r="F381" i="1"/>
  <c r="I381" i="1" s="1"/>
  <c r="J381" i="1" s="1"/>
  <c r="F380" i="1"/>
  <c r="I380" i="1" s="1"/>
  <c r="J380" i="1" s="1"/>
  <c r="F379" i="1"/>
  <c r="I379" i="1" s="1"/>
  <c r="J379" i="1" s="1"/>
  <c r="F378" i="1"/>
  <c r="I378" i="1" s="1"/>
  <c r="J378" i="1" s="1"/>
  <c r="F377" i="1"/>
  <c r="I377" i="1" s="1"/>
  <c r="J377" i="1" s="1"/>
  <c r="F376" i="1"/>
  <c r="I376" i="1" s="1"/>
  <c r="J376" i="1" s="1"/>
  <c r="F375" i="1"/>
  <c r="I375" i="1" s="1"/>
  <c r="J375" i="1" s="1"/>
  <c r="F374" i="1"/>
  <c r="I374" i="1" s="1"/>
  <c r="J374" i="1" s="1"/>
  <c r="F373" i="1"/>
  <c r="I373" i="1" s="1"/>
  <c r="J373" i="1" s="1"/>
  <c r="F372" i="1"/>
  <c r="I372" i="1" s="1"/>
  <c r="J372" i="1" s="1"/>
  <c r="F371" i="1"/>
  <c r="I371" i="1" s="1"/>
  <c r="J371" i="1" s="1"/>
  <c r="F370" i="1"/>
  <c r="I370" i="1" s="1"/>
  <c r="J370" i="1" s="1"/>
  <c r="F369" i="1"/>
  <c r="I369" i="1" s="1"/>
  <c r="J369" i="1" s="1"/>
  <c r="F368" i="1"/>
  <c r="I368" i="1" s="1"/>
  <c r="J368" i="1" s="1"/>
  <c r="F367" i="1"/>
  <c r="I367" i="1" s="1"/>
  <c r="J367" i="1" s="1"/>
  <c r="F366" i="1"/>
  <c r="I366" i="1" s="1"/>
  <c r="J366" i="1" s="1"/>
  <c r="F365" i="1"/>
  <c r="I365" i="1" s="1"/>
  <c r="J365" i="1" s="1"/>
  <c r="F364" i="1"/>
  <c r="I364" i="1" s="1"/>
  <c r="J364" i="1" s="1"/>
  <c r="F363" i="1"/>
  <c r="I363" i="1" s="1"/>
  <c r="J363" i="1" s="1"/>
  <c r="F362" i="1"/>
  <c r="I362" i="1" s="1"/>
  <c r="J362" i="1" s="1"/>
  <c r="F361" i="1"/>
  <c r="I361" i="1" s="1"/>
  <c r="J361" i="1" s="1"/>
  <c r="F360" i="1"/>
  <c r="I360" i="1" s="1"/>
  <c r="J360" i="1" s="1"/>
  <c r="F359" i="1"/>
  <c r="I359" i="1" s="1"/>
  <c r="J359" i="1" s="1"/>
  <c r="F358" i="1"/>
  <c r="I358" i="1" s="1"/>
  <c r="J358" i="1" s="1"/>
  <c r="F357" i="1"/>
  <c r="I357" i="1" s="1"/>
  <c r="J357" i="1" s="1"/>
  <c r="F356" i="1"/>
  <c r="I356" i="1" s="1"/>
  <c r="J356" i="1" s="1"/>
  <c r="F355" i="1"/>
  <c r="I355" i="1" s="1"/>
  <c r="J355" i="1" s="1"/>
  <c r="F354" i="1"/>
  <c r="I354" i="1" s="1"/>
  <c r="J354" i="1" s="1"/>
  <c r="F353" i="1"/>
  <c r="I353" i="1" s="1"/>
  <c r="J353" i="1" s="1"/>
  <c r="F352" i="1"/>
  <c r="I352" i="1" s="1"/>
  <c r="J352" i="1" s="1"/>
  <c r="F351" i="1"/>
  <c r="I351" i="1" s="1"/>
  <c r="J351" i="1" s="1"/>
  <c r="F350" i="1"/>
  <c r="I350" i="1" s="1"/>
  <c r="J350" i="1" s="1"/>
  <c r="F349" i="1"/>
  <c r="I349" i="1" s="1"/>
  <c r="J349" i="1" s="1"/>
  <c r="F348" i="1"/>
  <c r="I348" i="1" s="1"/>
  <c r="J348" i="1" s="1"/>
  <c r="F347" i="1"/>
  <c r="I347" i="1" s="1"/>
  <c r="J347" i="1" s="1"/>
  <c r="F346" i="1"/>
  <c r="I346" i="1" s="1"/>
  <c r="J346" i="1" s="1"/>
  <c r="F345" i="1"/>
  <c r="I345" i="1" s="1"/>
  <c r="J345" i="1" s="1"/>
  <c r="F344" i="1"/>
  <c r="I344" i="1" s="1"/>
  <c r="J344" i="1" s="1"/>
  <c r="F343" i="1"/>
  <c r="I343" i="1" s="1"/>
  <c r="J343" i="1" s="1"/>
  <c r="F342" i="1"/>
  <c r="I342" i="1" s="1"/>
  <c r="J342" i="1" s="1"/>
  <c r="F341" i="1"/>
  <c r="I341" i="1" s="1"/>
  <c r="J341" i="1" s="1"/>
  <c r="F340" i="1"/>
  <c r="I340" i="1" s="1"/>
  <c r="J340" i="1" s="1"/>
  <c r="F339" i="1"/>
  <c r="I339" i="1" s="1"/>
  <c r="J339" i="1" s="1"/>
  <c r="F338" i="1"/>
  <c r="I338" i="1" s="1"/>
  <c r="J338" i="1" s="1"/>
  <c r="F337" i="1"/>
  <c r="I337" i="1" s="1"/>
  <c r="J337" i="1" s="1"/>
  <c r="F336" i="1"/>
  <c r="I336" i="1" s="1"/>
  <c r="J336" i="1" s="1"/>
  <c r="F335" i="1"/>
  <c r="I335" i="1" s="1"/>
  <c r="J335" i="1" s="1"/>
  <c r="F334" i="1"/>
  <c r="I334" i="1" s="1"/>
  <c r="J334" i="1" s="1"/>
  <c r="F333" i="1"/>
  <c r="I333" i="1" s="1"/>
  <c r="J333" i="1" s="1"/>
  <c r="F332" i="1"/>
  <c r="I332" i="1" s="1"/>
  <c r="J332" i="1" s="1"/>
  <c r="F331" i="1"/>
  <c r="I331" i="1" s="1"/>
  <c r="J331" i="1" s="1"/>
  <c r="F330" i="1"/>
  <c r="I330" i="1" s="1"/>
  <c r="J330" i="1" s="1"/>
  <c r="F329" i="1"/>
  <c r="I329" i="1" s="1"/>
  <c r="J329" i="1" s="1"/>
  <c r="F328" i="1"/>
  <c r="I328" i="1" s="1"/>
  <c r="J328" i="1" s="1"/>
  <c r="F327" i="1"/>
  <c r="I327" i="1" s="1"/>
  <c r="J327" i="1" s="1"/>
  <c r="F326" i="1"/>
  <c r="I326" i="1" s="1"/>
  <c r="J326" i="1" s="1"/>
  <c r="F325" i="1"/>
  <c r="I325" i="1" s="1"/>
  <c r="J325" i="1" s="1"/>
  <c r="F324" i="1"/>
  <c r="I324" i="1" s="1"/>
  <c r="J324" i="1" s="1"/>
  <c r="F323" i="1"/>
  <c r="I323" i="1" s="1"/>
  <c r="J323" i="1" s="1"/>
  <c r="F322" i="1"/>
  <c r="I322" i="1" s="1"/>
  <c r="J322" i="1" s="1"/>
  <c r="F321" i="1"/>
  <c r="I321" i="1" s="1"/>
  <c r="J321" i="1" s="1"/>
  <c r="F320" i="1"/>
  <c r="I320" i="1" s="1"/>
  <c r="J320" i="1" s="1"/>
  <c r="F319" i="1"/>
  <c r="I319" i="1" s="1"/>
  <c r="J319" i="1" s="1"/>
  <c r="F318" i="1"/>
  <c r="I318" i="1" s="1"/>
  <c r="J318" i="1" s="1"/>
  <c r="F317" i="1"/>
  <c r="I317" i="1" s="1"/>
  <c r="J317" i="1" s="1"/>
  <c r="F316" i="1"/>
  <c r="I316" i="1" s="1"/>
  <c r="J316" i="1" s="1"/>
  <c r="F315" i="1"/>
  <c r="I315" i="1" s="1"/>
  <c r="J315" i="1" s="1"/>
  <c r="F314" i="1"/>
  <c r="I314" i="1" s="1"/>
  <c r="J314" i="1" s="1"/>
  <c r="F313" i="1"/>
  <c r="I313" i="1" s="1"/>
  <c r="J313" i="1" s="1"/>
  <c r="F312" i="1"/>
  <c r="I312" i="1" s="1"/>
  <c r="J312" i="1" s="1"/>
  <c r="F311" i="1"/>
  <c r="I311" i="1" s="1"/>
  <c r="J311" i="1" s="1"/>
  <c r="F310" i="1"/>
  <c r="I310" i="1" s="1"/>
  <c r="J310" i="1" s="1"/>
  <c r="F309" i="1"/>
  <c r="I309" i="1" s="1"/>
  <c r="J309" i="1" s="1"/>
  <c r="F308" i="1"/>
  <c r="I308" i="1" s="1"/>
  <c r="J308" i="1" s="1"/>
  <c r="F307" i="1"/>
  <c r="I307" i="1" s="1"/>
  <c r="J307" i="1" s="1"/>
  <c r="F306" i="1"/>
  <c r="I306" i="1" s="1"/>
  <c r="J306" i="1" s="1"/>
  <c r="F305" i="1"/>
  <c r="I305" i="1" s="1"/>
  <c r="J305" i="1" s="1"/>
  <c r="F304" i="1"/>
  <c r="I304" i="1" s="1"/>
  <c r="J304" i="1" s="1"/>
  <c r="F303" i="1"/>
  <c r="I303" i="1" s="1"/>
  <c r="J303" i="1" s="1"/>
  <c r="F302" i="1"/>
  <c r="I302" i="1" s="1"/>
  <c r="J302" i="1" s="1"/>
  <c r="F301" i="1"/>
  <c r="I301" i="1" s="1"/>
  <c r="J301" i="1" s="1"/>
  <c r="F300" i="1"/>
  <c r="I300" i="1" s="1"/>
  <c r="J300" i="1" s="1"/>
  <c r="F299" i="1"/>
  <c r="I299" i="1" s="1"/>
  <c r="J299" i="1" s="1"/>
  <c r="F298" i="1"/>
  <c r="I298" i="1" s="1"/>
  <c r="J298" i="1" s="1"/>
  <c r="F297" i="1"/>
  <c r="I297" i="1" s="1"/>
  <c r="J297" i="1" s="1"/>
  <c r="F296" i="1"/>
  <c r="I296" i="1" s="1"/>
  <c r="J296" i="1" s="1"/>
  <c r="F295" i="1"/>
  <c r="I295" i="1" s="1"/>
  <c r="J295" i="1" s="1"/>
  <c r="F294" i="1"/>
  <c r="I294" i="1" s="1"/>
  <c r="J294" i="1" s="1"/>
  <c r="F293" i="1"/>
  <c r="I293" i="1" s="1"/>
  <c r="J293" i="1" s="1"/>
  <c r="F292" i="1"/>
  <c r="I292" i="1" s="1"/>
  <c r="J292" i="1" s="1"/>
  <c r="F291" i="1"/>
  <c r="I291" i="1" s="1"/>
  <c r="J291" i="1" s="1"/>
  <c r="F290" i="1"/>
  <c r="F289" i="1"/>
  <c r="I289" i="1" s="1"/>
  <c r="J289" i="1" s="1"/>
  <c r="F288" i="1"/>
  <c r="I288" i="1" s="1"/>
  <c r="J288" i="1" s="1"/>
  <c r="F287" i="1"/>
  <c r="I287" i="1" s="1"/>
  <c r="J287" i="1" s="1"/>
  <c r="F286" i="1"/>
  <c r="I286" i="1" s="1"/>
  <c r="J286" i="1" s="1"/>
  <c r="F285" i="1"/>
  <c r="I285" i="1" s="1"/>
  <c r="J285" i="1" s="1"/>
  <c r="F284" i="1"/>
  <c r="I284" i="1" s="1"/>
  <c r="J284" i="1" s="1"/>
  <c r="F283" i="1"/>
  <c r="I283" i="1" s="1"/>
  <c r="J283" i="1" s="1"/>
  <c r="F282" i="1"/>
  <c r="I282" i="1" s="1"/>
  <c r="J282" i="1" s="1"/>
  <c r="F281" i="1"/>
  <c r="I281" i="1" s="1"/>
  <c r="J281" i="1" s="1"/>
  <c r="F280" i="1"/>
  <c r="I280" i="1" s="1"/>
  <c r="J280" i="1" s="1"/>
  <c r="F279" i="1"/>
  <c r="I279" i="1" s="1"/>
  <c r="J279" i="1" s="1"/>
  <c r="F278" i="1"/>
  <c r="I278" i="1" s="1"/>
  <c r="J278" i="1" s="1"/>
  <c r="F277" i="1"/>
  <c r="I277" i="1" s="1"/>
  <c r="J277" i="1" s="1"/>
  <c r="F276" i="1"/>
  <c r="I276" i="1" s="1"/>
  <c r="J276" i="1" s="1"/>
  <c r="F275" i="1"/>
  <c r="I275" i="1" s="1"/>
  <c r="J275" i="1" s="1"/>
  <c r="F274" i="1"/>
  <c r="I274" i="1" s="1"/>
  <c r="J274" i="1" s="1"/>
  <c r="F273" i="1"/>
  <c r="I273" i="1" s="1"/>
  <c r="J273" i="1" s="1"/>
  <c r="F272" i="1"/>
  <c r="I272" i="1" s="1"/>
  <c r="J272" i="1" s="1"/>
  <c r="F271" i="1"/>
  <c r="I271" i="1" s="1"/>
  <c r="J271" i="1" s="1"/>
  <c r="F270" i="1"/>
  <c r="I270" i="1" s="1"/>
  <c r="J270" i="1" s="1"/>
  <c r="F269" i="1"/>
  <c r="I269" i="1" s="1"/>
  <c r="J269" i="1" s="1"/>
  <c r="F268" i="1"/>
  <c r="I268" i="1" s="1"/>
  <c r="J268" i="1" s="1"/>
  <c r="F267" i="1"/>
  <c r="I267" i="1" s="1"/>
  <c r="J267" i="1" s="1"/>
  <c r="F266" i="1"/>
  <c r="I266" i="1" s="1"/>
  <c r="J266" i="1" s="1"/>
  <c r="F265" i="1"/>
  <c r="I265" i="1" s="1"/>
  <c r="J265" i="1" s="1"/>
  <c r="F264" i="1"/>
  <c r="I264" i="1" s="1"/>
  <c r="J264" i="1" s="1"/>
  <c r="F263" i="1"/>
  <c r="I263" i="1" s="1"/>
  <c r="J263" i="1" s="1"/>
  <c r="F262" i="1"/>
  <c r="I262" i="1" s="1"/>
  <c r="J262" i="1" s="1"/>
  <c r="F261" i="1"/>
  <c r="I261" i="1" s="1"/>
  <c r="J261" i="1" s="1"/>
  <c r="F260" i="1"/>
  <c r="I260" i="1" s="1"/>
  <c r="J260" i="1" s="1"/>
  <c r="F259" i="1"/>
  <c r="I259" i="1" s="1"/>
  <c r="J259" i="1" s="1"/>
  <c r="F258" i="1"/>
  <c r="I258" i="1" s="1"/>
  <c r="J258" i="1" s="1"/>
  <c r="F257" i="1"/>
  <c r="I257" i="1" s="1"/>
  <c r="J257" i="1" s="1"/>
  <c r="F256" i="1"/>
  <c r="I256" i="1" s="1"/>
  <c r="J256" i="1" s="1"/>
  <c r="F255" i="1"/>
  <c r="I255" i="1" s="1"/>
  <c r="J255" i="1" s="1"/>
  <c r="F254" i="1"/>
  <c r="I254" i="1" s="1"/>
  <c r="J254" i="1" s="1"/>
  <c r="F253" i="1"/>
  <c r="I253" i="1" s="1"/>
  <c r="J253" i="1" s="1"/>
  <c r="F252" i="1"/>
  <c r="I252" i="1" s="1"/>
  <c r="J252" i="1" s="1"/>
  <c r="F251" i="1"/>
  <c r="I251" i="1" s="1"/>
  <c r="J251" i="1" s="1"/>
  <c r="F250" i="1"/>
  <c r="I250" i="1" s="1"/>
  <c r="J250" i="1" s="1"/>
  <c r="F249" i="1"/>
  <c r="I249" i="1" s="1"/>
  <c r="J249" i="1" s="1"/>
  <c r="F248" i="1"/>
  <c r="I248" i="1" s="1"/>
  <c r="J248" i="1" s="1"/>
  <c r="F247" i="1"/>
  <c r="I247" i="1" s="1"/>
  <c r="J247" i="1" s="1"/>
  <c r="F246" i="1"/>
  <c r="I246" i="1" s="1"/>
  <c r="J246" i="1" s="1"/>
  <c r="F245" i="1"/>
  <c r="I245" i="1" s="1"/>
  <c r="J245" i="1" s="1"/>
  <c r="F244" i="1"/>
  <c r="I244" i="1" s="1"/>
  <c r="J244" i="1" s="1"/>
  <c r="F243" i="1"/>
  <c r="I243" i="1" s="1"/>
  <c r="J243" i="1" s="1"/>
  <c r="F242" i="1"/>
  <c r="I242" i="1" s="1"/>
  <c r="J242" i="1" s="1"/>
  <c r="F241" i="1"/>
  <c r="I241" i="1" s="1"/>
  <c r="J241" i="1" s="1"/>
  <c r="F240" i="1"/>
  <c r="I240" i="1" s="1"/>
  <c r="J240" i="1" s="1"/>
  <c r="F239" i="1"/>
  <c r="I239" i="1" s="1"/>
  <c r="J239" i="1" s="1"/>
  <c r="F238" i="1"/>
  <c r="I238" i="1" s="1"/>
  <c r="J238" i="1" s="1"/>
  <c r="F237" i="1"/>
  <c r="I237" i="1" s="1"/>
  <c r="J237" i="1" s="1"/>
  <c r="F236" i="1"/>
  <c r="I236" i="1" s="1"/>
  <c r="J236" i="1" s="1"/>
  <c r="F235" i="1"/>
  <c r="I235" i="1" s="1"/>
  <c r="J235" i="1" s="1"/>
  <c r="F234" i="1"/>
  <c r="I234" i="1" s="1"/>
  <c r="J234" i="1" s="1"/>
  <c r="F233" i="1"/>
  <c r="I233" i="1" s="1"/>
  <c r="J233" i="1" s="1"/>
  <c r="F232" i="1"/>
  <c r="I232" i="1" s="1"/>
  <c r="J232" i="1" s="1"/>
  <c r="F231" i="1"/>
  <c r="I231" i="1" s="1"/>
  <c r="J231" i="1" s="1"/>
  <c r="F230" i="1"/>
  <c r="I230" i="1" s="1"/>
  <c r="J230" i="1" s="1"/>
  <c r="F229" i="1"/>
  <c r="I229" i="1" s="1"/>
  <c r="J229" i="1" s="1"/>
  <c r="F228" i="1"/>
  <c r="I228" i="1" s="1"/>
  <c r="J228" i="1" s="1"/>
  <c r="F227" i="1"/>
  <c r="I227" i="1" s="1"/>
  <c r="J227" i="1" s="1"/>
  <c r="F226" i="1"/>
  <c r="I226" i="1" s="1"/>
  <c r="J226" i="1" s="1"/>
  <c r="F225" i="1"/>
  <c r="I225" i="1" s="1"/>
  <c r="J225" i="1" s="1"/>
  <c r="F224" i="1"/>
  <c r="I224" i="1" s="1"/>
  <c r="J224" i="1" s="1"/>
  <c r="F223" i="1"/>
  <c r="I223" i="1" s="1"/>
  <c r="J223" i="1" s="1"/>
  <c r="F222" i="1"/>
  <c r="I222" i="1" s="1"/>
  <c r="J222" i="1" s="1"/>
  <c r="F221" i="1"/>
  <c r="I221" i="1" s="1"/>
  <c r="J221" i="1" s="1"/>
  <c r="F220" i="1"/>
  <c r="I220" i="1" s="1"/>
  <c r="J220" i="1" s="1"/>
  <c r="F219" i="1"/>
  <c r="I219" i="1" s="1"/>
  <c r="J219" i="1" s="1"/>
  <c r="F218" i="1"/>
  <c r="I218" i="1" s="1"/>
  <c r="J218" i="1" s="1"/>
  <c r="F217" i="1"/>
  <c r="I217" i="1" s="1"/>
  <c r="J217" i="1" s="1"/>
  <c r="F216" i="1"/>
  <c r="I216" i="1" s="1"/>
  <c r="J216" i="1" s="1"/>
  <c r="F215" i="1"/>
  <c r="I215" i="1" s="1"/>
  <c r="J215" i="1" s="1"/>
  <c r="F214" i="1"/>
  <c r="I214" i="1" s="1"/>
  <c r="J214" i="1" s="1"/>
  <c r="F213" i="1"/>
  <c r="I213" i="1" s="1"/>
  <c r="J213" i="1" s="1"/>
  <c r="F212" i="1"/>
  <c r="I212" i="1" s="1"/>
  <c r="J212" i="1" s="1"/>
  <c r="F211" i="1"/>
  <c r="I211" i="1" s="1"/>
  <c r="J211" i="1" s="1"/>
  <c r="F210" i="1"/>
  <c r="I210" i="1" s="1"/>
  <c r="J210" i="1" s="1"/>
  <c r="F209" i="1"/>
  <c r="I209" i="1" s="1"/>
  <c r="J209" i="1" s="1"/>
  <c r="F208" i="1"/>
  <c r="I208" i="1" s="1"/>
  <c r="J208" i="1" s="1"/>
  <c r="F207" i="1"/>
  <c r="I207" i="1" s="1"/>
  <c r="J207" i="1" s="1"/>
  <c r="F206" i="1"/>
  <c r="I206" i="1" s="1"/>
  <c r="J206" i="1" s="1"/>
  <c r="F205" i="1"/>
  <c r="I205" i="1" s="1"/>
  <c r="J205" i="1" s="1"/>
  <c r="F204" i="1"/>
  <c r="F203" i="1"/>
  <c r="I203" i="1" s="1"/>
  <c r="J203" i="1" s="1"/>
  <c r="F202" i="1"/>
  <c r="I202" i="1" s="1"/>
  <c r="J202" i="1" s="1"/>
  <c r="F201" i="1"/>
  <c r="I201" i="1" s="1"/>
  <c r="J201" i="1" s="1"/>
  <c r="F200" i="1"/>
  <c r="I200" i="1" s="1"/>
  <c r="J200" i="1" s="1"/>
  <c r="F199" i="1"/>
  <c r="I199" i="1" s="1"/>
  <c r="J199" i="1" s="1"/>
  <c r="F198" i="1"/>
  <c r="I198" i="1" s="1"/>
  <c r="J198" i="1" s="1"/>
  <c r="F197" i="1"/>
  <c r="I197" i="1" s="1"/>
  <c r="J197" i="1" s="1"/>
  <c r="F196" i="1"/>
  <c r="I196" i="1" s="1"/>
  <c r="J196" i="1" s="1"/>
  <c r="F195" i="1"/>
  <c r="I195" i="1" s="1"/>
  <c r="J195" i="1" s="1"/>
  <c r="F194" i="1"/>
  <c r="I194" i="1" s="1"/>
  <c r="J194" i="1" s="1"/>
  <c r="F193" i="1"/>
  <c r="I193" i="1" s="1"/>
  <c r="J193" i="1" s="1"/>
  <c r="F192" i="1"/>
  <c r="I192" i="1" s="1"/>
  <c r="J192" i="1" s="1"/>
  <c r="F191" i="1"/>
  <c r="I191" i="1" s="1"/>
  <c r="J191" i="1" s="1"/>
  <c r="F190" i="1"/>
  <c r="I190" i="1" s="1"/>
  <c r="J190" i="1" s="1"/>
  <c r="F189" i="1"/>
  <c r="I189" i="1" s="1"/>
  <c r="J189" i="1" s="1"/>
  <c r="F188" i="1"/>
  <c r="I188" i="1" s="1"/>
  <c r="J188" i="1" s="1"/>
  <c r="F187" i="1"/>
  <c r="I187" i="1" s="1"/>
  <c r="J187" i="1" s="1"/>
  <c r="F186" i="1"/>
  <c r="I186" i="1" s="1"/>
  <c r="J186" i="1" s="1"/>
  <c r="F185" i="1"/>
  <c r="I185" i="1" s="1"/>
  <c r="J185" i="1" s="1"/>
  <c r="F184" i="1"/>
  <c r="I184" i="1" s="1"/>
  <c r="J184" i="1" s="1"/>
  <c r="F183" i="1"/>
  <c r="I183" i="1" s="1"/>
  <c r="J183" i="1" s="1"/>
  <c r="F182" i="1"/>
  <c r="I182" i="1" s="1"/>
  <c r="J182" i="1" s="1"/>
  <c r="F181" i="1"/>
  <c r="I181" i="1" s="1"/>
  <c r="J181" i="1" s="1"/>
  <c r="F180" i="1"/>
  <c r="I180" i="1" s="1"/>
  <c r="J180" i="1" s="1"/>
  <c r="F179" i="1"/>
  <c r="I179" i="1" s="1"/>
  <c r="J179" i="1" s="1"/>
  <c r="F178" i="1"/>
  <c r="I178" i="1" s="1"/>
  <c r="J178" i="1" s="1"/>
  <c r="F177" i="1"/>
  <c r="I177" i="1" s="1"/>
  <c r="J177" i="1" s="1"/>
  <c r="F176" i="1"/>
  <c r="I176" i="1" s="1"/>
  <c r="J176" i="1" s="1"/>
  <c r="F175" i="1"/>
  <c r="I175" i="1" s="1"/>
  <c r="J175" i="1" s="1"/>
  <c r="F174" i="1"/>
  <c r="I174" i="1" s="1"/>
  <c r="J174" i="1" s="1"/>
  <c r="F173" i="1"/>
  <c r="I173" i="1" s="1"/>
  <c r="J173" i="1" s="1"/>
  <c r="F172" i="1"/>
  <c r="I172" i="1" s="1"/>
  <c r="J172" i="1" s="1"/>
  <c r="F171" i="1"/>
  <c r="I171" i="1" s="1"/>
  <c r="J171" i="1" s="1"/>
  <c r="F170" i="1"/>
  <c r="I170" i="1" s="1"/>
  <c r="J170" i="1" s="1"/>
  <c r="F169" i="1"/>
  <c r="I169" i="1" s="1"/>
  <c r="J169" i="1" s="1"/>
  <c r="F168" i="1"/>
  <c r="I168" i="1" s="1"/>
  <c r="J168" i="1" s="1"/>
  <c r="F167" i="1"/>
  <c r="I167" i="1" s="1"/>
  <c r="J167" i="1" s="1"/>
  <c r="F166" i="1"/>
  <c r="I166" i="1" s="1"/>
  <c r="J166" i="1" s="1"/>
  <c r="F165" i="1"/>
  <c r="I165" i="1" s="1"/>
  <c r="J165" i="1" s="1"/>
  <c r="F164" i="1"/>
  <c r="I164" i="1" s="1"/>
  <c r="J164" i="1" s="1"/>
  <c r="F163" i="1"/>
  <c r="I163" i="1" s="1"/>
  <c r="J163" i="1" s="1"/>
  <c r="F162" i="1"/>
  <c r="I162" i="1" s="1"/>
  <c r="J162" i="1" s="1"/>
  <c r="F161" i="1"/>
  <c r="I161" i="1" s="1"/>
  <c r="J161" i="1" s="1"/>
  <c r="F160" i="1"/>
  <c r="I160" i="1" s="1"/>
  <c r="J160" i="1" s="1"/>
  <c r="F159" i="1"/>
  <c r="I159" i="1" s="1"/>
  <c r="J159" i="1" s="1"/>
  <c r="F158" i="1"/>
  <c r="I158" i="1" s="1"/>
  <c r="J158" i="1" s="1"/>
  <c r="F157" i="1"/>
  <c r="I157" i="1" s="1"/>
  <c r="J157" i="1" s="1"/>
  <c r="F156" i="1"/>
  <c r="I156" i="1" s="1"/>
  <c r="J156" i="1" s="1"/>
  <c r="F155" i="1"/>
  <c r="I155" i="1" s="1"/>
  <c r="J155" i="1" s="1"/>
  <c r="F154" i="1"/>
  <c r="I154" i="1" s="1"/>
  <c r="J154" i="1" s="1"/>
  <c r="F153" i="1"/>
  <c r="I153" i="1" s="1"/>
  <c r="J153" i="1" s="1"/>
  <c r="F152" i="1"/>
  <c r="I152" i="1" s="1"/>
  <c r="J152" i="1" s="1"/>
  <c r="F151" i="1"/>
  <c r="I151" i="1" s="1"/>
  <c r="J151" i="1" s="1"/>
  <c r="F150" i="1"/>
  <c r="I150" i="1" s="1"/>
  <c r="J150" i="1" s="1"/>
  <c r="F149" i="1"/>
  <c r="I149" i="1" s="1"/>
  <c r="J149" i="1" s="1"/>
  <c r="F148" i="1"/>
  <c r="I148" i="1" s="1"/>
  <c r="J148" i="1" s="1"/>
  <c r="F147" i="1"/>
  <c r="I147" i="1" s="1"/>
  <c r="J147" i="1" s="1"/>
  <c r="F146" i="1"/>
  <c r="I146" i="1" s="1"/>
  <c r="J146" i="1" s="1"/>
  <c r="F145" i="1"/>
  <c r="I145" i="1" s="1"/>
  <c r="J145" i="1" s="1"/>
  <c r="F144" i="1"/>
  <c r="I144" i="1" s="1"/>
  <c r="J144" i="1" s="1"/>
  <c r="F143" i="1"/>
  <c r="I143" i="1" s="1"/>
  <c r="J143" i="1" s="1"/>
  <c r="F142" i="1"/>
  <c r="I142" i="1" s="1"/>
  <c r="J142" i="1" s="1"/>
  <c r="F141" i="1"/>
  <c r="I141" i="1" s="1"/>
  <c r="J141" i="1" s="1"/>
  <c r="F140" i="1"/>
  <c r="I140" i="1" s="1"/>
  <c r="J140" i="1" s="1"/>
  <c r="F139" i="1"/>
  <c r="I139" i="1" s="1"/>
  <c r="J139" i="1" s="1"/>
  <c r="F138" i="1"/>
  <c r="I138" i="1" s="1"/>
  <c r="J138" i="1" s="1"/>
  <c r="F137" i="1"/>
  <c r="I137" i="1" s="1"/>
  <c r="J137" i="1" s="1"/>
  <c r="F136" i="1"/>
  <c r="I136" i="1" s="1"/>
  <c r="J136" i="1" s="1"/>
  <c r="F135" i="1"/>
  <c r="I135" i="1" s="1"/>
  <c r="J135" i="1" s="1"/>
  <c r="F134" i="1"/>
  <c r="I134" i="1" s="1"/>
  <c r="J134" i="1" s="1"/>
  <c r="F133" i="1"/>
  <c r="I133" i="1" s="1"/>
  <c r="J133" i="1" s="1"/>
  <c r="F132" i="1"/>
  <c r="I132" i="1" s="1"/>
  <c r="J132" i="1" s="1"/>
  <c r="F131" i="1"/>
  <c r="I131" i="1" s="1"/>
  <c r="J131" i="1" s="1"/>
  <c r="F130" i="1"/>
  <c r="I130" i="1" s="1"/>
  <c r="J130" i="1" s="1"/>
  <c r="F129" i="1"/>
  <c r="I129" i="1" s="1"/>
  <c r="J129" i="1" s="1"/>
  <c r="F128" i="1"/>
  <c r="I128" i="1" s="1"/>
  <c r="J128" i="1" s="1"/>
  <c r="F127" i="1"/>
  <c r="I127" i="1" s="1"/>
  <c r="J127" i="1" s="1"/>
  <c r="F126" i="1"/>
  <c r="I126" i="1" s="1"/>
  <c r="J126" i="1" s="1"/>
  <c r="F125" i="1"/>
  <c r="I125" i="1" s="1"/>
  <c r="J125" i="1" s="1"/>
  <c r="F124" i="1"/>
  <c r="I124" i="1" s="1"/>
  <c r="J124" i="1" s="1"/>
  <c r="F123" i="1"/>
  <c r="I123" i="1" s="1"/>
  <c r="J123" i="1" s="1"/>
  <c r="F122" i="1"/>
  <c r="I122" i="1" s="1"/>
  <c r="J122" i="1" s="1"/>
  <c r="F121" i="1"/>
  <c r="I121" i="1" s="1"/>
  <c r="J121" i="1" s="1"/>
  <c r="F120" i="1"/>
  <c r="I120" i="1" s="1"/>
  <c r="J120" i="1" s="1"/>
  <c r="F119" i="1"/>
  <c r="I119" i="1" s="1"/>
  <c r="J119" i="1" s="1"/>
  <c r="F118" i="1"/>
  <c r="I118" i="1" s="1"/>
  <c r="J118" i="1" s="1"/>
  <c r="F117" i="1"/>
  <c r="I117" i="1" s="1"/>
  <c r="J117" i="1" s="1"/>
  <c r="F116" i="1"/>
  <c r="I116" i="1" s="1"/>
  <c r="J116" i="1" s="1"/>
  <c r="F115" i="1"/>
  <c r="I115" i="1" s="1"/>
  <c r="J115" i="1" s="1"/>
  <c r="F114" i="1"/>
  <c r="I114" i="1" s="1"/>
  <c r="J114" i="1" s="1"/>
  <c r="F113" i="1"/>
  <c r="I113" i="1" s="1"/>
  <c r="J113" i="1" s="1"/>
  <c r="F112" i="1"/>
  <c r="I112" i="1" s="1"/>
  <c r="J112" i="1" s="1"/>
  <c r="F111" i="1"/>
  <c r="I111" i="1" s="1"/>
  <c r="J111" i="1" s="1"/>
  <c r="F110" i="1"/>
  <c r="I110" i="1" s="1"/>
  <c r="J110" i="1" s="1"/>
  <c r="F109" i="1"/>
  <c r="I109" i="1" s="1"/>
  <c r="J109" i="1" s="1"/>
  <c r="F108" i="1"/>
  <c r="I108" i="1" s="1"/>
  <c r="J108" i="1" s="1"/>
  <c r="F107" i="1"/>
  <c r="I107" i="1" s="1"/>
  <c r="J107" i="1" s="1"/>
  <c r="F106" i="1"/>
  <c r="I106" i="1" s="1"/>
  <c r="J106" i="1" s="1"/>
  <c r="F105" i="1"/>
  <c r="I105" i="1" s="1"/>
  <c r="J105" i="1" s="1"/>
  <c r="F104" i="1"/>
  <c r="I104" i="1" s="1"/>
  <c r="J104" i="1" s="1"/>
  <c r="F103" i="1"/>
  <c r="I103" i="1" s="1"/>
  <c r="J103" i="1" s="1"/>
  <c r="F102" i="1"/>
  <c r="I102" i="1" s="1"/>
  <c r="J102" i="1" s="1"/>
  <c r="F101" i="1"/>
  <c r="I101" i="1" s="1"/>
  <c r="J101" i="1" s="1"/>
  <c r="F100" i="1"/>
  <c r="I100" i="1" s="1"/>
  <c r="J100" i="1" s="1"/>
  <c r="F99" i="1"/>
  <c r="I99" i="1" s="1"/>
  <c r="J99" i="1" s="1"/>
  <c r="F98" i="1"/>
  <c r="I98" i="1" s="1"/>
  <c r="J98" i="1" s="1"/>
  <c r="F97" i="1"/>
  <c r="I97" i="1" s="1"/>
  <c r="J97" i="1" s="1"/>
  <c r="F96" i="1"/>
  <c r="I96" i="1" s="1"/>
  <c r="J96" i="1" s="1"/>
  <c r="F95" i="1"/>
  <c r="I95" i="1" s="1"/>
  <c r="J95" i="1" s="1"/>
  <c r="F94" i="1"/>
  <c r="I94" i="1" s="1"/>
  <c r="J94" i="1" s="1"/>
  <c r="F93" i="1"/>
  <c r="I93" i="1" s="1"/>
  <c r="J93" i="1" s="1"/>
  <c r="F92" i="1"/>
  <c r="I92" i="1" s="1"/>
  <c r="J92" i="1" s="1"/>
  <c r="F91" i="1"/>
  <c r="I91" i="1" s="1"/>
  <c r="J91" i="1" s="1"/>
  <c r="F90" i="1"/>
  <c r="I90" i="1" s="1"/>
  <c r="J90" i="1" s="1"/>
  <c r="F89" i="1"/>
  <c r="I89" i="1" s="1"/>
  <c r="J89" i="1" s="1"/>
  <c r="F88" i="1"/>
  <c r="I88" i="1" s="1"/>
  <c r="J88" i="1" s="1"/>
  <c r="F87" i="1"/>
  <c r="I87" i="1" s="1"/>
  <c r="J87" i="1" s="1"/>
  <c r="F86" i="1"/>
  <c r="I86" i="1" s="1"/>
  <c r="J86" i="1" s="1"/>
  <c r="F85" i="1"/>
  <c r="I85" i="1" s="1"/>
  <c r="J85" i="1" s="1"/>
  <c r="F84" i="1"/>
  <c r="I84" i="1" s="1"/>
  <c r="J84" i="1" s="1"/>
  <c r="F83" i="1"/>
  <c r="I83" i="1" s="1"/>
  <c r="J83" i="1" s="1"/>
  <c r="F82" i="1"/>
  <c r="I82" i="1" s="1"/>
  <c r="J82" i="1" s="1"/>
  <c r="F81" i="1"/>
  <c r="I81" i="1" s="1"/>
  <c r="J81" i="1" s="1"/>
  <c r="F80" i="1"/>
  <c r="I80" i="1" s="1"/>
  <c r="J80" i="1" s="1"/>
  <c r="F79" i="1"/>
  <c r="I79" i="1" s="1"/>
  <c r="J79" i="1" s="1"/>
  <c r="F78" i="1"/>
  <c r="I78" i="1" s="1"/>
  <c r="J78" i="1" s="1"/>
  <c r="F77" i="1"/>
  <c r="I77" i="1" s="1"/>
  <c r="J77" i="1" s="1"/>
  <c r="F76" i="1"/>
  <c r="I76" i="1" s="1"/>
  <c r="J76" i="1" s="1"/>
  <c r="F75" i="1"/>
  <c r="I75" i="1" s="1"/>
  <c r="J75" i="1" s="1"/>
  <c r="F74" i="1"/>
  <c r="I74" i="1" s="1"/>
  <c r="J74" i="1" s="1"/>
  <c r="F73" i="1"/>
  <c r="I73" i="1" s="1"/>
  <c r="J73" i="1" s="1"/>
  <c r="F72" i="1"/>
  <c r="I72" i="1" s="1"/>
  <c r="J72" i="1" s="1"/>
  <c r="F71" i="1"/>
  <c r="I71" i="1" s="1"/>
  <c r="J71" i="1" s="1"/>
  <c r="F70" i="1"/>
  <c r="I70" i="1" s="1"/>
  <c r="J70" i="1" s="1"/>
  <c r="F69" i="1"/>
  <c r="I69" i="1" s="1"/>
  <c r="J69" i="1" s="1"/>
  <c r="F68" i="1"/>
  <c r="I68" i="1" s="1"/>
  <c r="J68" i="1" s="1"/>
  <c r="F67" i="1"/>
  <c r="I67" i="1" s="1"/>
  <c r="J67" i="1" s="1"/>
  <c r="F66" i="1"/>
  <c r="I66" i="1" s="1"/>
  <c r="J66" i="1" s="1"/>
  <c r="F65" i="1"/>
  <c r="I65" i="1" s="1"/>
  <c r="J65" i="1" s="1"/>
  <c r="F64" i="1"/>
  <c r="I64" i="1" s="1"/>
  <c r="J64" i="1" s="1"/>
  <c r="F63" i="1"/>
  <c r="I63" i="1" s="1"/>
  <c r="J63" i="1" s="1"/>
  <c r="F62" i="1"/>
  <c r="I62" i="1" s="1"/>
  <c r="J62" i="1" s="1"/>
  <c r="F61" i="1"/>
  <c r="I61" i="1" s="1"/>
  <c r="J61" i="1" s="1"/>
  <c r="F60" i="1"/>
  <c r="I60" i="1" s="1"/>
  <c r="J60" i="1" s="1"/>
  <c r="F59" i="1"/>
  <c r="I59" i="1" s="1"/>
  <c r="J59" i="1" s="1"/>
  <c r="F58" i="1"/>
  <c r="I58" i="1" s="1"/>
  <c r="J58" i="1" s="1"/>
  <c r="F57" i="1"/>
  <c r="I57" i="1" s="1"/>
  <c r="J57" i="1" s="1"/>
  <c r="F56" i="1"/>
  <c r="I56" i="1" s="1"/>
  <c r="J56" i="1" s="1"/>
  <c r="F55" i="1"/>
  <c r="I55" i="1" s="1"/>
  <c r="J55" i="1" s="1"/>
  <c r="F54" i="1"/>
  <c r="I54" i="1" s="1"/>
  <c r="J54" i="1" s="1"/>
  <c r="F53" i="1"/>
  <c r="I53" i="1" s="1"/>
  <c r="J53" i="1" s="1"/>
  <c r="F52" i="1"/>
  <c r="I52" i="1" s="1"/>
  <c r="J52" i="1" s="1"/>
  <c r="F51" i="1"/>
  <c r="I51" i="1" s="1"/>
  <c r="J51" i="1" s="1"/>
  <c r="F50" i="1"/>
  <c r="I50" i="1" s="1"/>
  <c r="J50" i="1" s="1"/>
  <c r="F49" i="1"/>
  <c r="I49" i="1" s="1"/>
  <c r="J49" i="1" s="1"/>
  <c r="F48" i="1"/>
  <c r="I48" i="1" s="1"/>
  <c r="J48" i="1" s="1"/>
  <c r="F47" i="1"/>
  <c r="I47" i="1" s="1"/>
  <c r="J47" i="1" s="1"/>
  <c r="F46" i="1"/>
  <c r="I46" i="1" s="1"/>
  <c r="J46" i="1" s="1"/>
  <c r="F45" i="1"/>
  <c r="I45" i="1" s="1"/>
  <c r="J45" i="1" s="1"/>
  <c r="F44" i="1"/>
  <c r="I44" i="1" s="1"/>
  <c r="J44" i="1" s="1"/>
  <c r="F43" i="1"/>
  <c r="I43" i="1" s="1"/>
  <c r="J43" i="1" s="1"/>
  <c r="F42" i="1"/>
  <c r="I42" i="1" s="1"/>
  <c r="J42" i="1" s="1"/>
  <c r="F41" i="1"/>
  <c r="I41" i="1" s="1"/>
  <c r="J41" i="1" s="1"/>
  <c r="F40" i="1"/>
  <c r="I40" i="1" s="1"/>
  <c r="J40" i="1" s="1"/>
  <c r="F39" i="1"/>
  <c r="I39" i="1" s="1"/>
  <c r="J39" i="1" s="1"/>
  <c r="F38" i="1"/>
  <c r="I38" i="1" s="1"/>
  <c r="J38" i="1" s="1"/>
  <c r="F37" i="1"/>
  <c r="I37" i="1" s="1"/>
  <c r="J37" i="1" s="1"/>
  <c r="F36" i="1"/>
  <c r="I36" i="1" s="1"/>
  <c r="J36" i="1" s="1"/>
  <c r="F35" i="1"/>
  <c r="I35" i="1" s="1"/>
  <c r="J35" i="1" s="1"/>
  <c r="F34" i="1"/>
  <c r="I34" i="1" s="1"/>
  <c r="J34" i="1" s="1"/>
  <c r="F33" i="1"/>
  <c r="I33" i="1" s="1"/>
  <c r="J33" i="1" s="1"/>
  <c r="F32" i="1"/>
  <c r="I32" i="1" s="1"/>
  <c r="J32" i="1" s="1"/>
  <c r="F31" i="1"/>
  <c r="I31" i="1" s="1"/>
  <c r="J31" i="1" s="1"/>
  <c r="F30" i="1"/>
  <c r="I30" i="1" s="1"/>
  <c r="J30" i="1" s="1"/>
  <c r="F29" i="1"/>
  <c r="I29" i="1" s="1"/>
  <c r="J29" i="1" s="1"/>
  <c r="F28" i="1"/>
  <c r="I28" i="1" s="1"/>
  <c r="J28" i="1" s="1"/>
  <c r="F27" i="1"/>
  <c r="I27" i="1" s="1"/>
  <c r="J27" i="1" s="1"/>
  <c r="F26" i="1"/>
  <c r="I26" i="1" s="1"/>
  <c r="J26" i="1" s="1"/>
  <c r="F25" i="1"/>
  <c r="I25" i="1" s="1"/>
  <c r="J25" i="1" s="1"/>
  <c r="F24" i="1"/>
  <c r="I24" i="1" s="1"/>
  <c r="J24" i="1" s="1"/>
  <c r="F23" i="1"/>
  <c r="I23" i="1" s="1"/>
  <c r="J23" i="1" s="1"/>
  <c r="F22" i="1"/>
  <c r="I22" i="1" s="1"/>
  <c r="J22" i="1" s="1"/>
  <c r="F21" i="1"/>
  <c r="I21" i="1" s="1"/>
  <c r="J21" i="1" s="1"/>
  <c r="F20" i="1"/>
  <c r="I20" i="1" s="1"/>
  <c r="J20" i="1" s="1"/>
  <c r="F19" i="1"/>
  <c r="I19" i="1" s="1"/>
  <c r="J19" i="1" s="1"/>
  <c r="F18" i="1"/>
  <c r="I18" i="1" s="1"/>
  <c r="J18" i="1" s="1"/>
  <c r="F17" i="1"/>
  <c r="I17" i="1" s="1"/>
  <c r="J17" i="1" s="1"/>
  <c r="F16" i="1"/>
  <c r="I16" i="1" s="1"/>
  <c r="J16" i="1" s="1"/>
  <c r="F15" i="1"/>
  <c r="I15" i="1" s="1"/>
  <c r="J15" i="1" s="1"/>
  <c r="F14" i="1"/>
  <c r="I14" i="1" s="1"/>
  <c r="J14" i="1" s="1"/>
  <c r="F13" i="1"/>
  <c r="I13" i="1" s="1"/>
  <c r="J13" i="1" s="1"/>
  <c r="F12" i="1"/>
  <c r="I12" i="1" s="1"/>
  <c r="J12" i="1" s="1"/>
  <c r="F11" i="1"/>
  <c r="I11" i="1" s="1"/>
  <c r="J11" i="1" s="1"/>
  <c r="F10" i="1"/>
  <c r="I10" i="1" s="1"/>
  <c r="J10" i="1" s="1"/>
  <c r="F9" i="1"/>
  <c r="I9" i="1" s="1"/>
  <c r="J9" i="1" s="1"/>
  <c r="F8" i="1"/>
  <c r="I8" i="1" s="1"/>
  <c r="J8" i="1" s="1"/>
  <c r="F7" i="1"/>
  <c r="I7" i="1" s="1"/>
  <c r="J7" i="1" s="1"/>
  <c r="F6" i="1"/>
  <c r="I6" i="1" s="1"/>
  <c r="J6" i="1" s="1"/>
  <c r="F5" i="1"/>
  <c r="I5" i="1" s="1"/>
  <c r="J5" i="1" s="1"/>
  <c r="F4" i="1"/>
  <c r="F3" i="1"/>
  <c r="I3" i="1" s="1"/>
  <c r="J3" i="1" s="1"/>
  <c r="F2" i="1"/>
  <c r="I2" i="1" s="1"/>
  <c r="J2" i="1" s="1"/>
  <c r="K204" i="1" l="1"/>
  <c r="I204" i="1"/>
  <c r="J204" i="1" s="1"/>
  <c r="K452" i="1"/>
  <c r="I452" i="1"/>
  <c r="J452" i="1" s="1"/>
  <c r="K4" i="1"/>
  <c r="I4" i="1"/>
  <c r="J4" i="1" s="1"/>
  <c r="K290" i="1"/>
  <c r="I290" i="1"/>
  <c r="J290" i="1" s="1"/>
  <c r="K21" i="1"/>
  <c r="K85" i="1"/>
  <c r="K141" i="1"/>
  <c r="K197" i="1"/>
  <c r="K253" i="1"/>
  <c r="K301" i="1"/>
  <c r="K357" i="1"/>
  <c r="K413" i="1"/>
  <c r="K453" i="1"/>
  <c r="K509" i="1"/>
  <c r="K565" i="1"/>
  <c r="K621" i="1"/>
  <c r="K661" i="1"/>
  <c r="K12" i="1"/>
  <c r="K36" i="1"/>
  <c r="K68" i="1"/>
  <c r="K108" i="1"/>
  <c r="K124" i="1"/>
  <c r="K156" i="1"/>
  <c r="K196" i="1"/>
  <c r="K228" i="1"/>
  <c r="K252" i="1"/>
  <c r="K284" i="1"/>
  <c r="K308" i="1"/>
  <c r="K340" i="1"/>
  <c r="K348" i="1"/>
  <c r="K380" i="1"/>
  <c r="K404" i="1"/>
  <c r="K428" i="1"/>
  <c r="K468" i="1"/>
  <c r="K508" i="1"/>
  <c r="K548" i="1"/>
  <c r="K596" i="1"/>
  <c r="K628" i="1"/>
  <c r="K668" i="1"/>
  <c r="K5" i="1"/>
  <c r="K45" i="1"/>
  <c r="K77" i="1"/>
  <c r="K101" i="1"/>
  <c r="K125" i="1"/>
  <c r="K149" i="1"/>
  <c r="K181" i="1"/>
  <c r="K205" i="1"/>
  <c r="K237" i="1"/>
  <c r="K269" i="1"/>
  <c r="K293" i="1"/>
  <c r="K341" i="1"/>
  <c r="K365" i="1"/>
  <c r="K397" i="1"/>
  <c r="K429" i="1"/>
  <c r="K477" i="1"/>
  <c r="K493" i="1"/>
  <c r="K525" i="1"/>
  <c r="K549" i="1"/>
  <c r="K573" i="1"/>
  <c r="K597" i="1"/>
  <c r="K629" i="1"/>
  <c r="K645" i="1"/>
  <c r="K669" i="1"/>
  <c r="K685" i="1"/>
  <c r="K6" i="1"/>
  <c r="K14" i="1"/>
  <c r="K22" i="1"/>
  <c r="K30" i="1"/>
  <c r="K38" i="1"/>
  <c r="K46" i="1"/>
  <c r="K54" i="1"/>
  <c r="K62" i="1"/>
  <c r="K70" i="1"/>
  <c r="K78" i="1"/>
  <c r="K86" i="1"/>
  <c r="K484" i="1"/>
  <c r="K516" i="1"/>
  <c r="K556" i="1"/>
  <c r="K588" i="1"/>
  <c r="K620" i="1"/>
  <c r="K660" i="1"/>
  <c r="K29" i="1"/>
  <c r="K349" i="1"/>
  <c r="K31" i="1"/>
  <c r="K63" i="1"/>
  <c r="K87" i="1"/>
  <c r="K119" i="1"/>
  <c r="K135" i="1"/>
  <c r="K151" i="1"/>
  <c r="K159" i="1"/>
  <c r="K175" i="1"/>
  <c r="K183" i="1"/>
  <c r="K28" i="1"/>
  <c r="K60" i="1"/>
  <c r="K84" i="1"/>
  <c r="K116" i="1"/>
  <c r="K148" i="1"/>
  <c r="K172" i="1"/>
  <c r="K220" i="1"/>
  <c r="K260" i="1"/>
  <c r="K292" i="1"/>
  <c r="K332" i="1"/>
  <c r="K372" i="1"/>
  <c r="K396" i="1"/>
  <c r="K436" i="1"/>
  <c r="K492" i="1"/>
  <c r="K524" i="1"/>
  <c r="K564" i="1"/>
  <c r="K604" i="1"/>
  <c r="K636" i="1"/>
  <c r="K676" i="1"/>
  <c r="K53" i="1"/>
  <c r="K109" i="1"/>
  <c r="K165" i="1"/>
  <c r="K213" i="1"/>
  <c r="K261" i="1"/>
  <c r="K317" i="1"/>
  <c r="K373" i="1"/>
  <c r="K421" i="1"/>
  <c r="K461" i="1"/>
  <c r="K517" i="1"/>
  <c r="K589" i="1"/>
  <c r="K23" i="1"/>
  <c r="K55" i="1"/>
  <c r="K95" i="1"/>
  <c r="K111" i="1"/>
  <c r="K143" i="1"/>
  <c r="K128" i="1"/>
  <c r="K52" i="1"/>
  <c r="K92" i="1"/>
  <c r="K140" i="1"/>
  <c r="K180" i="1"/>
  <c r="K236" i="1"/>
  <c r="K276" i="1"/>
  <c r="K316" i="1"/>
  <c r="K364" i="1"/>
  <c r="K412" i="1"/>
  <c r="K460" i="1"/>
  <c r="K532" i="1"/>
  <c r="K580" i="1"/>
  <c r="K644" i="1"/>
  <c r="K13" i="1"/>
  <c r="K69" i="1"/>
  <c r="K117" i="1"/>
  <c r="K173" i="1"/>
  <c r="K229" i="1"/>
  <c r="K277" i="1"/>
  <c r="K325" i="1"/>
  <c r="K389" i="1"/>
  <c r="K437" i="1"/>
  <c r="K485" i="1"/>
  <c r="K541" i="1"/>
  <c r="K613" i="1"/>
  <c r="K7" i="1"/>
  <c r="K47" i="1"/>
  <c r="K79" i="1"/>
  <c r="K103" i="1"/>
  <c r="K127" i="1"/>
  <c r="K167" i="1"/>
  <c r="K8" i="1"/>
  <c r="K16" i="1"/>
  <c r="K24" i="1"/>
  <c r="K32" i="1"/>
  <c r="K40" i="1"/>
  <c r="K48" i="1"/>
  <c r="K56" i="1"/>
  <c r="K64" i="1"/>
  <c r="K72" i="1"/>
  <c r="K80" i="1"/>
  <c r="K88" i="1"/>
  <c r="K96" i="1"/>
  <c r="K104" i="1"/>
  <c r="K112" i="1"/>
  <c r="K120" i="1"/>
  <c r="K9" i="1"/>
  <c r="K17" i="1"/>
  <c r="K25" i="1"/>
  <c r="K33" i="1"/>
  <c r="K41" i="1"/>
  <c r="K49" i="1"/>
  <c r="K57" i="1"/>
  <c r="K65" i="1"/>
  <c r="K73" i="1"/>
  <c r="K81" i="1"/>
  <c r="K89" i="1"/>
  <c r="K20" i="1"/>
  <c r="K44" i="1"/>
  <c r="K76" i="1"/>
  <c r="K100" i="1"/>
  <c r="K132" i="1"/>
  <c r="K164" i="1"/>
  <c r="K188" i="1"/>
  <c r="K212" i="1"/>
  <c r="K244" i="1"/>
  <c r="K268" i="1"/>
  <c r="K300" i="1"/>
  <c r="K324" i="1"/>
  <c r="K356" i="1"/>
  <c r="K388" i="1"/>
  <c r="K420" i="1"/>
  <c r="K444" i="1"/>
  <c r="K476" i="1"/>
  <c r="K500" i="1"/>
  <c r="K540" i="1"/>
  <c r="K572" i="1"/>
  <c r="K612" i="1"/>
  <c r="K652" i="1"/>
  <c r="K684" i="1"/>
  <c r="K37" i="1"/>
  <c r="K61" i="1"/>
  <c r="K93" i="1"/>
  <c r="K133" i="1"/>
  <c r="K157" i="1"/>
  <c r="K189" i="1"/>
  <c r="K221" i="1"/>
  <c r="K245" i="1"/>
  <c r="K285" i="1"/>
  <c r="K309" i="1"/>
  <c r="K333" i="1"/>
  <c r="K381" i="1"/>
  <c r="K405" i="1"/>
  <c r="K445" i="1"/>
  <c r="K469" i="1"/>
  <c r="K501" i="1"/>
  <c r="K533" i="1"/>
  <c r="K557" i="1"/>
  <c r="K581" i="1"/>
  <c r="K605" i="1"/>
  <c r="K637" i="1"/>
  <c r="K653" i="1"/>
  <c r="K677" i="1"/>
  <c r="K15" i="1"/>
  <c r="K39" i="1"/>
  <c r="K71" i="1"/>
  <c r="K2" i="1"/>
  <c r="K10" i="1"/>
  <c r="K18" i="1"/>
  <c r="K26" i="1"/>
  <c r="K34" i="1"/>
  <c r="K42" i="1"/>
  <c r="K50" i="1"/>
  <c r="K58" i="1"/>
  <c r="K66" i="1"/>
  <c r="K74" i="1"/>
  <c r="K82" i="1"/>
  <c r="K90" i="1"/>
  <c r="K98" i="1"/>
  <c r="K106" i="1"/>
  <c r="K114" i="1"/>
  <c r="K122" i="1"/>
  <c r="K130" i="1"/>
  <c r="K138" i="1"/>
  <c r="K146" i="1"/>
  <c r="K154" i="1"/>
  <c r="K162" i="1"/>
  <c r="K170" i="1"/>
  <c r="K178" i="1"/>
  <c r="K186" i="1"/>
  <c r="K194" i="1"/>
  <c r="K202" i="1"/>
  <c r="K210" i="1"/>
  <c r="K218" i="1"/>
  <c r="K226" i="1"/>
  <c r="K234" i="1"/>
  <c r="K242" i="1"/>
  <c r="K250" i="1"/>
  <c r="K258" i="1"/>
  <c r="K266" i="1"/>
  <c r="K274" i="1"/>
  <c r="K282" i="1"/>
  <c r="K298" i="1"/>
  <c r="K314" i="1"/>
  <c r="K322" i="1"/>
  <c r="K338" i="1"/>
  <c r="K354" i="1"/>
  <c r="K362" i="1"/>
  <c r="K378" i="1"/>
  <c r="K386" i="1"/>
  <c r="K402" i="1"/>
  <c r="K410" i="1"/>
  <c r="K426" i="1"/>
  <c r="K434" i="1"/>
  <c r="K450" i="1"/>
  <c r="K466" i="1"/>
  <c r="K530" i="1"/>
  <c r="K3" i="1"/>
  <c r="K11" i="1"/>
  <c r="K19" i="1"/>
  <c r="K27" i="1"/>
  <c r="K35" i="1"/>
  <c r="K43" i="1"/>
  <c r="K51" i="1"/>
  <c r="K59" i="1"/>
  <c r="K67" i="1"/>
  <c r="K75" i="1"/>
  <c r="K83" i="1"/>
  <c r="K91" i="1"/>
  <c r="K99" i="1"/>
  <c r="K107" i="1"/>
  <c r="K115" i="1"/>
  <c r="K123" i="1"/>
  <c r="K131" i="1"/>
  <c r="K139" i="1"/>
  <c r="K147" i="1"/>
  <c r="K155" i="1"/>
  <c r="K163" i="1"/>
  <c r="K171" i="1"/>
  <c r="K179" i="1"/>
  <c r="K187" i="1"/>
  <c r="K195" i="1"/>
  <c r="K203" i="1"/>
  <c r="K211" i="1"/>
  <c r="K219" i="1"/>
  <c r="K227" i="1"/>
  <c r="K235" i="1"/>
  <c r="K243" i="1"/>
  <c r="K251" i="1"/>
  <c r="K259" i="1"/>
  <c r="K267" i="1"/>
  <c r="K275" i="1"/>
  <c r="K283" i="1"/>
  <c r="K291" i="1"/>
  <c r="K299" i="1"/>
  <c r="K307" i="1"/>
  <c r="K315" i="1"/>
  <c r="K323" i="1"/>
  <c r="K331" i="1"/>
  <c r="K339" i="1"/>
  <c r="K347" i="1"/>
  <c r="K355" i="1"/>
  <c r="K363" i="1"/>
  <c r="K371" i="1"/>
  <c r="K379" i="1"/>
  <c r="K387" i="1"/>
  <c r="K395" i="1"/>
  <c r="K403" i="1"/>
  <c r="K411" i="1"/>
  <c r="K419" i="1"/>
  <c r="K427" i="1"/>
  <c r="K435" i="1"/>
  <c r="K443" i="1"/>
  <c r="K451" i="1"/>
  <c r="K459" i="1"/>
  <c r="K467" i="1"/>
  <c r="K475" i="1"/>
  <c r="K483" i="1"/>
  <c r="K491" i="1"/>
  <c r="K499" i="1"/>
  <c r="K507" i="1"/>
  <c r="K515" i="1"/>
  <c r="K523" i="1"/>
  <c r="K531" i="1"/>
  <c r="K539" i="1"/>
  <c r="K547" i="1"/>
  <c r="K555" i="1"/>
  <c r="K94" i="1"/>
  <c r="K102" i="1"/>
  <c r="K110" i="1"/>
  <c r="K118" i="1"/>
  <c r="K126" i="1"/>
  <c r="K134" i="1"/>
  <c r="K142" i="1"/>
  <c r="K150" i="1"/>
  <c r="K158" i="1"/>
  <c r="K166" i="1"/>
  <c r="K174" i="1"/>
  <c r="K182" i="1"/>
  <c r="K190" i="1"/>
  <c r="K198" i="1"/>
  <c r="K206" i="1"/>
  <c r="K214" i="1"/>
  <c r="K222" i="1"/>
  <c r="K230" i="1"/>
  <c r="K238" i="1"/>
  <c r="K246" i="1"/>
  <c r="K254" i="1"/>
  <c r="K262" i="1"/>
  <c r="K270" i="1"/>
  <c r="K278" i="1"/>
  <c r="K286" i="1"/>
  <c r="K294" i="1"/>
  <c r="K302" i="1"/>
  <c r="K310" i="1"/>
  <c r="K318" i="1"/>
  <c r="K326" i="1"/>
  <c r="K334" i="1"/>
  <c r="K342" i="1"/>
  <c r="K350" i="1"/>
  <c r="K358" i="1"/>
  <c r="K366" i="1"/>
  <c r="K374" i="1"/>
  <c r="K382" i="1"/>
  <c r="K390" i="1"/>
  <c r="K398" i="1"/>
  <c r="K406" i="1"/>
  <c r="K414" i="1"/>
  <c r="K422" i="1"/>
  <c r="K430" i="1"/>
  <c r="K438" i="1"/>
  <c r="K446" i="1"/>
  <c r="K454" i="1"/>
  <c r="K462" i="1"/>
  <c r="K470" i="1"/>
  <c r="K478" i="1"/>
  <c r="K486" i="1"/>
  <c r="K494" i="1"/>
  <c r="K502" i="1"/>
  <c r="K510" i="1"/>
  <c r="K518" i="1"/>
  <c r="K526" i="1"/>
  <c r="K534" i="1"/>
  <c r="K542" i="1"/>
  <c r="K550" i="1"/>
  <c r="K558" i="1"/>
  <c r="K191" i="1"/>
  <c r="K199" i="1"/>
  <c r="K207" i="1"/>
  <c r="K215" i="1"/>
  <c r="K223" i="1"/>
  <c r="K231" i="1"/>
  <c r="K239" i="1"/>
  <c r="K247" i="1"/>
  <c r="K255" i="1"/>
  <c r="K263" i="1"/>
  <c r="K271" i="1"/>
  <c r="K279" i="1"/>
  <c r="K287" i="1"/>
  <c r="K295" i="1"/>
  <c r="K303" i="1"/>
  <c r="K311" i="1"/>
  <c r="K319" i="1"/>
  <c r="K327" i="1"/>
  <c r="K335" i="1"/>
  <c r="K343" i="1"/>
  <c r="K351" i="1"/>
  <c r="K359" i="1"/>
  <c r="K367" i="1"/>
  <c r="K375" i="1"/>
  <c r="K383" i="1"/>
  <c r="K391" i="1"/>
  <c r="K399" i="1"/>
  <c r="K407" i="1"/>
  <c r="K415" i="1"/>
  <c r="K423" i="1"/>
  <c r="K431" i="1"/>
  <c r="K439" i="1"/>
  <c r="K447" i="1"/>
  <c r="K455" i="1"/>
  <c r="K463" i="1"/>
  <c r="K471" i="1"/>
  <c r="K479" i="1"/>
  <c r="K487" i="1"/>
  <c r="K495" i="1"/>
  <c r="K503" i="1"/>
  <c r="K511" i="1"/>
  <c r="K519" i="1"/>
  <c r="K527" i="1"/>
  <c r="K535" i="1"/>
  <c r="K543" i="1"/>
  <c r="K551" i="1"/>
  <c r="K559" i="1"/>
  <c r="K567" i="1"/>
  <c r="K575" i="1"/>
  <c r="K583" i="1"/>
  <c r="K591" i="1"/>
  <c r="K599" i="1"/>
  <c r="K607" i="1"/>
  <c r="K615" i="1"/>
  <c r="K623" i="1"/>
  <c r="K631" i="1"/>
  <c r="K639" i="1"/>
  <c r="K647" i="1"/>
  <c r="K655" i="1"/>
  <c r="K663" i="1"/>
  <c r="K671" i="1"/>
  <c r="K679" i="1"/>
  <c r="K136" i="1"/>
  <c r="K144" i="1"/>
  <c r="K152" i="1"/>
  <c r="K160" i="1"/>
  <c r="K168" i="1"/>
  <c r="K176" i="1"/>
  <c r="K184" i="1"/>
  <c r="K192" i="1"/>
  <c r="K200" i="1"/>
  <c r="K208" i="1"/>
  <c r="K216" i="1"/>
  <c r="K224" i="1"/>
  <c r="K232" i="1"/>
  <c r="K240" i="1"/>
  <c r="K248" i="1"/>
  <c r="K256" i="1"/>
  <c r="K264" i="1"/>
  <c r="K272" i="1"/>
  <c r="K280" i="1"/>
  <c r="K288" i="1"/>
  <c r="K296" i="1"/>
  <c r="K304" i="1"/>
  <c r="K312" i="1"/>
  <c r="K320" i="1"/>
  <c r="K328" i="1"/>
  <c r="K336" i="1"/>
  <c r="K344" i="1"/>
  <c r="K352" i="1"/>
  <c r="K360" i="1"/>
  <c r="K368" i="1"/>
  <c r="K376" i="1"/>
  <c r="K384" i="1"/>
  <c r="K392" i="1"/>
  <c r="K400" i="1"/>
  <c r="K408" i="1"/>
  <c r="K416" i="1"/>
  <c r="K424" i="1"/>
  <c r="K432" i="1"/>
  <c r="K440" i="1"/>
  <c r="K448" i="1"/>
  <c r="K456" i="1"/>
  <c r="K464" i="1"/>
  <c r="K472" i="1"/>
  <c r="K480" i="1"/>
  <c r="K488" i="1"/>
  <c r="K496" i="1"/>
  <c r="K504" i="1"/>
  <c r="K512" i="1"/>
  <c r="K520" i="1"/>
  <c r="K528" i="1"/>
  <c r="K536" i="1"/>
  <c r="K544" i="1"/>
  <c r="K552" i="1"/>
  <c r="K560" i="1"/>
  <c r="K568" i="1"/>
  <c r="K576" i="1"/>
  <c r="K584" i="1"/>
  <c r="K592" i="1"/>
  <c r="K600" i="1"/>
  <c r="K608" i="1"/>
  <c r="K616" i="1"/>
  <c r="K624" i="1"/>
  <c r="K632" i="1"/>
  <c r="K640" i="1"/>
  <c r="K648" i="1"/>
  <c r="K656" i="1"/>
  <c r="K664" i="1"/>
  <c r="K672" i="1"/>
  <c r="K680" i="1"/>
  <c r="K97" i="1"/>
  <c r="K105" i="1"/>
  <c r="K113" i="1"/>
  <c r="K121" i="1"/>
  <c r="K129" i="1"/>
  <c r="K137" i="1"/>
  <c r="K145" i="1"/>
  <c r="K153" i="1"/>
  <c r="K161" i="1"/>
  <c r="K169" i="1"/>
  <c r="K177" i="1"/>
  <c r="K185" i="1"/>
  <c r="K193" i="1"/>
  <c r="K201" i="1"/>
  <c r="K209" i="1"/>
  <c r="K217" i="1"/>
  <c r="K225" i="1"/>
  <c r="K233" i="1"/>
  <c r="K241" i="1"/>
  <c r="K249" i="1"/>
  <c r="K257" i="1"/>
  <c r="K265" i="1"/>
  <c r="K273" i="1"/>
  <c r="K281" i="1"/>
  <c r="K289" i="1"/>
  <c r="K297" i="1"/>
  <c r="K305" i="1"/>
  <c r="K313" i="1"/>
  <c r="K321" i="1"/>
  <c r="K329" i="1"/>
  <c r="K337" i="1"/>
  <c r="K345" i="1"/>
  <c r="K353" i="1"/>
  <c r="K361" i="1"/>
  <c r="K369" i="1"/>
  <c r="K377" i="1"/>
  <c r="K385" i="1"/>
  <c r="K393" i="1"/>
  <c r="K401" i="1"/>
  <c r="K409" i="1"/>
  <c r="K417" i="1"/>
  <c r="K425" i="1"/>
  <c r="K433" i="1"/>
  <c r="K441" i="1"/>
  <c r="K449" i="1"/>
  <c r="K457" i="1"/>
  <c r="K465" i="1"/>
  <c r="K473" i="1"/>
  <c r="K481" i="1"/>
  <c r="K489" i="1"/>
  <c r="K497" i="1"/>
  <c r="K505" i="1"/>
  <c r="K513" i="1"/>
  <c r="K521" i="1"/>
  <c r="K529" i="1"/>
  <c r="K537" i="1"/>
  <c r="K545" i="1"/>
  <c r="K553" i="1"/>
  <c r="K561" i="1"/>
  <c r="K569" i="1"/>
  <c r="K577" i="1"/>
  <c r="K585" i="1"/>
  <c r="K593" i="1"/>
  <c r="K601" i="1"/>
  <c r="K609" i="1"/>
  <c r="K617" i="1"/>
  <c r="K625" i="1"/>
  <c r="K633" i="1"/>
  <c r="K641" i="1"/>
  <c r="K649" i="1"/>
  <c r="K657" i="1"/>
  <c r="K665" i="1"/>
  <c r="K673" i="1"/>
  <c r="K681" i="1"/>
  <c r="K306" i="1"/>
  <c r="K330" i="1"/>
  <c r="K346" i="1"/>
  <c r="K370" i="1"/>
  <c r="K394" i="1"/>
  <c r="K418" i="1"/>
  <c r="K442" i="1"/>
  <c r="K458" i="1"/>
  <c r="K474" i="1"/>
  <c r="K482" i="1"/>
  <c r="K490" i="1"/>
  <c r="K498" i="1"/>
  <c r="K506" i="1"/>
  <c r="K514" i="1"/>
  <c r="K522" i="1"/>
  <c r="K538" i="1"/>
  <c r="K546" i="1"/>
  <c r="K554" i="1"/>
  <c r="K562" i="1"/>
  <c r="K570" i="1"/>
  <c r="K578" i="1"/>
  <c r="K586" i="1"/>
  <c r="K594" i="1"/>
  <c r="K602" i="1"/>
  <c r="K610" i="1"/>
  <c r="K618" i="1"/>
  <c r="K626" i="1"/>
  <c r="K634" i="1"/>
  <c r="K642" i="1"/>
  <c r="K650" i="1"/>
  <c r="K658" i="1"/>
  <c r="K666" i="1"/>
  <c r="K674" i="1"/>
  <c r="K682" i="1"/>
  <c r="K563" i="1"/>
  <c r="K571" i="1"/>
  <c r="K579" i="1"/>
  <c r="K587" i="1"/>
  <c r="K595" i="1"/>
  <c r="K603" i="1"/>
  <c r="K611" i="1"/>
  <c r="K619" i="1"/>
  <c r="K627" i="1"/>
  <c r="K635" i="1"/>
  <c r="K643" i="1"/>
  <c r="K651" i="1"/>
  <c r="K659" i="1"/>
  <c r="K667" i="1"/>
  <c r="K675" i="1"/>
  <c r="K683" i="1"/>
  <c r="K566" i="1"/>
  <c r="K574" i="1"/>
  <c r="K582" i="1"/>
  <c r="K590" i="1"/>
  <c r="K598" i="1"/>
  <c r="K606" i="1"/>
  <c r="K614" i="1"/>
  <c r="K622" i="1"/>
  <c r="K630" i="1"/>
  <c r="K638" i="1"/>
  <c r="K646" i="1"/>
  <c r="K654" i="1"/>
  <c r="K662" i="1"/>
  <c r="K670" i="1"/>
  <c r="K678" i="1"/>
  <c r="E3" i="3"/>
  <c r="L44" i="1" l="1"/>
  <c r="F3" i="3"/>
  <c r="L386" i="1"/>
  <c r="L153" i="1"/>
  <c r="L262" i="1"/>
  <c r="L298" i="1"/>
  <c r="L457" i="1"/>
  <c r="L89" i="1"/>
  <c r="L560" i="1"/>
  <c r="L436" i="1"/>
  <c r="L279" i="1"/>
  <c r="L665" i="1"/>
  <c r="L409" i="1"/>
  <c r="L25" i="1"/>
  <c r="L488" i="1"/>
  <c r="L68" i="1"/>
  <c r="L215" i="1"/>
  <c r="L444" i="1"/>
  <c r="L82" i="1"/>
  <c r="L36" i="1"/>
  <c r="L344" i="1"/>
  <c r="L599" i="1"/>
  <c r="L558" i="1"/>
  <c r="L393" i="1"/>
  <c r="L663" i="1"/>
  <c r="L151" i="1"/>
  <c r="L601" i="1"/>
  <c r="L2" i="1"/>
  <c r="L585" i="1"/>
  <c r="L329" i="1"/>
  <c r="L380" i="1"/>
  <c r="L272" i="1"/>
  <c r="L535" i="1"/>
  <c r="L23" i="1"/>
  <c r="L486" i="1"/>
  <c r="L578" i="1"/>
  <c r="L537" i="1"/>
  <c r="L281" i="1"/>
  <c r="L442" i="1"/>
  <c r="L200" i="1"/>
  <c r="L471" i="1"/>
  <c r="L78" i="1"/>
  <c r="L414" i="1"/>
  <c r="L649" i="1"/>
  <c r="L40" i="1"/>
  <c r="L416" i="1"/>
  <c r="L630" i="1"/>
  <c r="L345" i="1"/>
  <c r="L87" i="1"/>
  <c r="L546" i="1"/>
  <c r="L521" i="1"/>
  <c r="L217" i="1"/>
  <c r="L104" i="1"/>
  <c r="L407" i="1"/>
  <c r="L334" i="1"/>
  <c r="L473" i="1"/>
  <c r="L632" i="1"/>
  <c r="L343" i="1"/>
  <c r="L201" i="1"/>
  <c r="L16" i="1"/>
  <c r="L266" i="1"/>
  <c r="L472" i="1"/>
  <c r="L328" i="1"/>
  <c r="L72" i="1"/>
  <c r="L583" i="1"/>
  <c r="L455" i="1"/>
  <c r="L263" i="1"/>
  <c r="L71" i="1"/>
  <c r="L378" i="1"/>
  <c r="L462" i="1"/>
  <c r="L318" i="1"/>
  <c r="L158" i="1"/>
  <c r="L572" i="1"/>
  <c r="L685" i="1"/>
  <c r="L557" i="1"/>
  <c r="L493" i="1"/>
  <c r="L429" i="1"/>
  <c r="L365" i="1"/>
  <c r="L301" i="1"/>
  <c r="L237" i="1"/>
  <c r="L173" i="1"/>
  <c r="L109" i="1"/>
  <c r="L45" i="1"/>
  <c r="L284" i="1"/>
  <c r="L282" i="1"/>
  <c r="L635" i="1"/>
  <c r="L507" i="1"/>
  <c r="L443" i="1"/>
  <c r="L379" i="1"/>
  <c r="L315" i="1"/>
  <c r="L251" i="1"/>
  <c r="L187" i="1"/>
  <c r="L123" i="1"/>
  <c r="L59" i="1"/>
  <c r="L586" i="1"/>
  <c r="L450" i="1"/>
  <c r="L242" i="1"/>
  <c r="L192" i="1"/>
  <c r="L662" i="1"/>
  <c r="L86" i="1"/>
  <c r="L428" i="1"/>
  <c r="L674" i="1"/>
  <c r="L522" i="1"/>
  <c r="L250" i="1"/>
  <c r="L641" i="1"/>
  <c r="L577" i="1"/>
  <c r="L513" i="1"/>
  <c r="L449" i="1"/>
  <c r="L385" i="1"/>
  <c r="L321" i="1"/>
  <c r="L257" i="1"/>
  <c r="L193" i="1"/>
  <c r="L129" i="1"/>
  <c r="L65" i="1"/>
  <c r="L144" i="1"/>
  <c r="L588" i="1"/>
  <c r="L212" i="1"/>
  <c r="L186" i="1"/>
  <c r="L680" i="1"/>
  <c r="L608" i="1"/>
  <c r="L536" i="1"/>
  <c r="L464" i="1"/>
  <c r="L392" i="1"/>
  <c r="L312" i="1"/>
  <c r="L240" i="1"/>
  <c r="L168" i="1"/>
  <c r="L48" i="1"/>
  <c r="L676" i="1"/>
  <c r="L308" i="1"/>
  <c r="L338" i="1"/>
  <c r="L639" i="1"/>
  <c r="L575" i="1"/>
  <c r="L511" i="1"/>
  <c r="L447" i="1"/>
  <c r="L383" i="1"/>
  <c r="L319" i="1"/>
  <c r="L255" i="1"/>
  <c r="L191" i="1"/>
  <c r="L127" i="1"/>
  <c r="L63" i="1"/>
  <c r="L198" i="1"/>
  <c r="L30" i="1"/>
  <c r="L652" i="1"/>
  <c r="L268" i="1"/>
  <c r="L306" i="1"/>
  <c r="L678" i="1"/>
  <c r="L606" i="1"/>
  <c r="L526" i="1"/>
  <c r="L454" i="1"/>
  <c r="L382" i="1"/>
  <c r="L310" i="1"/>
  <c r="L238" i="1"/>
  <c r="L142" i="1"/>
  <c r="L548" i="1"/>
  <c r="L196" i="1"/>
  <c r="L258" i="1"/>
  <c r="L677" i="1"/>
  <c r="L613" i="1"/>
  <c r="L549" i="1"/>
  <c r="L485" i="1"/>
  <c r="L421" i="1"/>
  <c r="L357" i="1"/>
  <c r="L293" i="1"/>
  <c r="L229" i="1"/>
  <c r="L165" i="1"/>
  <c r="L101" i="1"/>
  <c r="L37" i="1"/>
  <c r="L668" i="1"/>
  <c r="L252" i="1"/>
  <c r="L194" i="1"/>
  <c r="L627" i="1"/>
  <c r="L563" i="1"/>
  <c r="L499" i="1"/>
  <c r="L435" i="1"/>
  <c r="L371" i="1"/>
  <c r="L307" i="1"/>
  <c r="L243" i="1"/>
  <c r="L179" i="1"/>
  <c r="L115" i="1"/>
  <c r="L51" i="1"/>
  <c r="L682" i="1"/>
  <c r="L570" i="1"/>
  <c r="L418" i="1"/>
  <c r="L202" i="1"/>
  <c r="L128" i="1"/>
  <c r="L598" i="1"/>
  <c r="L22" i="1"/>
  <c r="L364" i="1"/>
  <c r="L137" i="1"/>
  <c r="L628" i="1"/>
  <c r="L400" i="1"/>
  <c r="L248" i="1"/>
  <c r="L647" i="1"/>
  <c r="L391" i="1"/>
  <c r="L199" i="1"/>
  <c r="L46" i="1"/>
  <c r="L340" i="1"/>
  <c r="L542" i="1"/>
  <c r="L390" i="1"/>
  <c r="L246" i="1"/>
  <c r="L6" i="1"/>
  <c r="L244" i="1"/>
  <c r="L621" i="1"/>
  <c r="L650" i="1"/>
  <c r="L506" i="1"/>
  <c r="L218" i="1"/>
  <c r="L633" i="1"/>
  <c r="L569" i="1"/>
  <c r="L505" i="1"/>
  <c r="L441" i="1"/>
  <c r="L377" i="1"/>
  <c r="L313" i="1"/>
  <c r="L249" i="1"/>
  <c r="L185" i="1"/>
  <c r="L121" i="1"/>
  <c r="L57" i="1"/>
  <c r="L112" i="1"/>
  <c r="L540" i="1"/>
  <c r="L164" i="1"/>
  <c r="L114" i="1"/>
  <c r="L672" i="1"/>
  <c r="L600" i="1"/>
  <c r="L528" i="1"/>
  <c r="L456" i="1"/>
  <c r="L376" i="1"/>
  <c r="L304" i="1"/>
  <c r="L232" i="1"/>
  <c r="L160" i="1"/>
  <c r="L32" i="1"/>
  <c r="L636" i="1"/>
  <c r="L260" i="1"/>
  <c r="L290" i="1"/>
  <c r="L631" i="1"/>
  <c r="L567" i="1"/>
  <c r="L503" i="1"/>
  <c r="L439" i="1"/>
  <c r="L375" i="1"/>
  <c r="L311" i="1"/>
  <c r="L247" i="1"/>
  <c r="L183" i="1"/>
  <c r="L119" i="1"/>
  <c r="L55" i="1"/>
  <c r="L166" i="1"/>
  <c r="L14" i="1"/>
  <c r="L604" i="1"/>
  <c r="L228" i="1"/>
  <c r="L234" i="1"/>
  <c r="L670" i="1"/>
  <c r="L590" i="1"/>
  <c r="L518" i="1"/>
  <c r="L446" i="1"/>
  <c r="L374" i="1"/>
  <c r="L302" i="1"/>
  <c r="L230" i="1"/>
  <c r="L126" i="1"/>
  <c r="L508" i="1"/>
  <c r="L148" i="1"/>
  <c r="L210" i="1"/>
  <c r="L669" i="1"/>
  <c r="L605" i="1"/>
  <c r="L541" i="1"/>
  <c r="L477" i="1"/>
  <c r="L413" i="1"/>
  <c r="L349" i="1"/>
  <c r="L285" i="1"/>
  <c r="L221" i="1"/>
  <c r="L157" i="1"/>
  <c r="L93" i="1"/>
  <c r="L29" i="1"/>
  <c r="L580" i="1"/>
  <c r="L220" i="1"/>
  <c r="L98" i="1"/>
  <c r="L683" i="1"/>
  <c r="L619" i="1"/>
  <c r="L555" i="1"/>
  <c r="L491" i="1"/>
  <c r="L427" i="1"/>
  <c r="L363" i="1"/>
  <c r="L299" i="1"/>
  <c r="L235" i="1"/>
  <c r="L171" i="1"/>
  <c r="L107" i="1"/>
  <c r="L43" i="1"/>
  <c r="L666" i="1"/>
  <c r="L554" i="1"/>
  <c r="L410" i="1"/>
  <c r="L154" i="1"/>
  <c r="L640" i="1"/>
  <c r="L64" i="1"/>
  <c r="L534" i="1"/>
  <c r="L300" i="1"/>
  <c r="L9" i="1"/>
  <c r="L544" i="1"/>
  <c r="L176" i="1"/>
  <c r="L348" i="1"/>
  <c r="L519" i="1"/>
  <c r="L327" i="1"/>
  <c r="L135" i="1"/>
  <c r="L614" i="1"/>
  <c r="L346" i="1"/>
  <c r="L626" i="1"/>
  <c r="L466" i="1"/>
  <c r="L170" i="1"/>
  <c r="L625" i="1"/>
  <c r="L561" i="1"/>
  <c r="L497" i="1"/>
  <c r="L433" i="1"/>
  <c r="L369" i="1"/>
  <c r="L305" i="1"/>
  <c r="L241" i="1"/>
  <c r="L177" i="1"/>
  <c r="L113" i="1"/>
  <c r="L49" i="1"/>
  <c r="L96" i="1"/>
  <c r="L500" i="1"/>
  <c r="L76" i="1"/>
  <c r="L50" i="1"/>
  <c r="L664" i="1"/>
  <c r="L592" i="1"/>
  <c r="L520" i="1"/>
  <c r="L440" i="1"/>
  <c r="L368" i="1"/>
  <c r="L296" i="1"/>
  <c r="L224" i="1"/>
  <c r="L152" i="1"/>
  <c r="L8" i="1"/>
  <c r="L596" i="1"/>
  <c r="L204" i="1"/>
  <c r="L226" i="1"/>
  <c r="L623" i="1"/>
  <c r="L559" i="1"/>
  <c r="L495" i="1"/>
  <c r="L431" i="1"/>
  <c r="L367" i="1"/>
  <c r="L303" i="1"/>
  <c r="L239" i="1"/>
  <c r="L175" i="1"/>
  <c r="L111" i="1"/>
  <c r="L47" i="1"/>
  <c r="L134" i="1"/>
  <c r="L564" i="1"/>
  <c r="L188" i="1"/>
  <c r="L162" i="1"/>
  <c r="L654" i="1"/>
  <c r="L582" i="1"/>
  <c r="L510" i="1"/>
  <c r="L438" i="1"/>
  <c r="L366" i="1"/>
  <c r="L294" i="1"/>
  <c r="L222" i="1"/>
  <c r="L110" i="1"/>
  <c r="L460" i="1"/>
  <c r="L124" i="1"/>
  <c r="L146" i="1"/>
  <c r="L661" i="1"/>
  <c r="L597" i="1"/>
  <c r="L533" i="1"/>
  <c r="L469" i="1"/>
  <c r="L405" i="1"/>
  <c r="L341" i="1"/>
  <c r="L277" i="1"/>
  <c r="L213" i="1"/>
  <c r="L149" i="1"/>
  <c r="L85" i="1"/>
  <c r="L21" i="1"/>
  <c r="L532" i="1"/>
  <c r="L180" i="1"/>
  <c r="L26" i="1"/>
  <c r="L675" i="1"/>
  <c r="L611" i="1"/>
  <c r="L547" i="1"/>
  <c r="L483" i="1"/>
  <c r="L419" i="1"/>
  <c r="L355" i="1"/>
  <c r="L291" i="1"/>
  <c r="L227" i="1"/>
  <c r="L163" i="1"/>
  <c r="L99" i="1"/>
  <c r="L35" i="1"/>
  <c r="L658" i="1"/>
  <c r="L538" i="1"/>
  <c r="L394" i="1"/>
  <c r="L106" i="1"/>
  <c r="L512" i="1"/>
  <c r="L470" i="1"/>
  <c r="L236" i="1"/>
  <c r="L610" i="1"/>
  <c r="L426" i="1"/>
  <c r="L130" i="1"/>
  <c r="L681" i="1"/>
  <c r="L617" i="1"/>
  <c r="L553" i="1"/>
  <c r="L489" i="1"/>
  <c r="L425" i="1"/>
  <c r="L361" i="1"/>
  <c r="L297" i="1"/>
  <c r="L233" i="1"/>
  <c r="L169" i="1"/>
  <c r="L105" i="1"/>
  <c r="L41" i="1"/>
  <c r="L80" i="1"/>
  <c r="L468" i="1"/>
  <c r="L52" i="1"/>
  <c r="L10" i="1"/>
  <c r="L656" i="1"/>
  <c r="L584" i="1"/>
  <c r="L504" i="1"/>
  <c r="L432" i="1"/>
  <c r="L360" i="1"/>
  <c r="L288" i="1"/>
  <c r="L216" i="1"/>
  <c r="L136" i="1"/>
  <c r="L524" i="1"/>
  <c r="L156" i="1"/>
  <c r="L178" i="1"/>
  <c r="L679" i="1"/>
  <c r="L615" i="1"/>
  <c r="L551" i="1"/>
  <c r="L487" i="1"/>
  <c r="L423" i="1"/>
  <c r="L359" i="1"/>
  <c r="L295" i="1"/>
  <c r="L231" i="1"/>
  <c r="L167" i="1"/>
  <c r="L103" i="1"/>
  <c r="L39" i="1"/>
  <c r="L118" i="1"/>
  <c r="L516" i="1"/>
  <c r="L132" i="1"/>
  <c r="L122" i="1"/>
  <c r="L646" i="1"/>
  <c r="L574" i="1"/>
  <c r="L502" i="1"/>
  <c r="L430" i="1"/>
  <c r="L358" i="1"/>
  <c r="L286" i="1"/>
  <c r="L206" i="1"/>
  <c r="L94" i="1"/>
  <c r="L404" i="1"/>
  <c r="L84" i="1"/>
  <c r="L90" i="1"/>
  <c r="L653" i="1"/>
  <c r="L589" i="1"/>
  <c r="L525" i="1"/>
  <c r="L461" i="1"/>
  <c r="L397" i="1"/>
  <c r="L333" i="1"/>
  <c r="L269" i="1"/>
  <c r="L205" i="1"/>
  <c r="L141" i="1"/>
  <c r="L77" i="1"/>
  <c r="L13" i="1"/>
  <c r="L452" i="1"/>
  <c r="L140" i="1"/>
  <c r="L667" i="1"/>
  <c r="L603" i="1"/>
  <c r="L539" i="1"/>
  <c r="L475" i="1"/>
  <c r="L411" i="1"/>
  <c r="L347" i="1"/>
  <c r="L283" i="1"/>
  <c r="L219" i="1"/>
  <c r="L155" i="1"/>
  <c r="L91" i="1"/>
  <c r="L27" i="1"/>
  <c r="L642" i="1"/>
  <c r="L530" i="1"/>
  <c r="L370" i="1"/>
  <c r="L58" i="1"/>
  <c r="L448" i="1"/>
  <c r="L342" i="1"/>
  <c r="L684" i="1"/>
  <c r="L172" i="1"/>
  <c r="L265" i="1"/>
  <c r="L73" i="1"/>
  <c r="L292" i="1"/>
  <c r="L616" i="1"/>
  <c r="L434" i="1"/>
  <c r="L7" i="1"/>
  <c r="L571" i="1"/>
  <c r="L594" i="1"/>
  <c r="L402" i="1"/>
  <c r="L66" i="1"/>
  <c r="L673" i="1"/>
  <c r="L609" i="1"/>
  <c r="L545" i="1"/>
  <c r="L481" i="1"/>
  <c r="L417" i="1"/>
  <c r="L353" i="1"/>
  <c r="L289" i="1"/>
  <c r="L225" i="1"/>
  <c r="L161" i="1"/>
  <c r="L97" i="1"/>
  <c r="L33" i="1"/>
  <c r="L56" i="1"/>
  <c r="L420" i="1"/>
  <c r="L12" i="1"/>
  <c r="L648" i="1"/>
  <c r="L568" i="1"/>
  <c r="L496" i="1"/>
  <c r="L424" i="1"/>
  <c r="L352" i="1"/>
  <c r="L280" i="1"/>
  <c r="L208" i="1"/>
  <c r="L120" i="1"/>
  <c r="L484" i="1"/>
  <c r="L116" i="1"/>
  <c r="L138" i="1"/>
  <c r="L671" i="1"/>
  <c r="L607" i="1"/>
  <c r="L543" i="1"/>
  <c r="L479" i="1"/>
  <c r="L415" i="1"/>
  <c r="L351" i="1"/>
  <c r="L287" i="1"/>
  <c r="L223" i="1"/>
  <c r="L159" i="1"/>
  <c r="L95" i="1"/>
  <c r="L31" i="1"/>
  <c r="L102" i="1"/>
  <c r="L476" i="1"/>
  <c r="L92" i="1"/>
  <c r="L74" i="1"/>
  <c r="L638" i="1"/>
  <c r="L566" i="1"/>
  <c r="L494" i="1"/>
  <c r="L422" i="1"/>
  <c r="L350" i="1"/>
  <c r="L270" i="1"/>
  <c r="L190" i="1"/>
  <c r="L70" i="1"/>
  <c r="L356" i="1"/>
  <c r="L60" i="1"/>
  <c r="L34" i="1"/>
  <c r="L645" i="1"/>
  <c r="L581" i="1"/>
  <c r="L517" i="1"/>
  <c r="L453" i="1"/>
  <c r="L389" i="1"/>
  <c r="L325" i="1"/>
  <c r="L261" i="1"/>
  <c r="L197" i="1"/>
  <c r="L133" i="1"/>
  <c r="L69" i="1"/>
  <c r="L5" i="1"/>
  <c r="L412" i="1"/>
  <c r="L100" i="1"/>
  <c r="L659" i="1"/>
  <c r="L595" i="1"/>
  <c r="L531" i="1"/>
  <c r="L467" i="1"/>
  <c r="L403" i="1"/>
  <c r="L339" i="1"/>
  <c r="L275" i="1"/>
  <c r="L211" i="1"/>
  <c r="L147" i="1"/>
  <c r="L83" i="1"/>
  <c r="L19" i="1"/>
  <c r="L634" i="1"/>
  <c r="L514" i="1"/>
  <c r="L322" i="1"/>
  <c r="L18" i="1"/>
  <c r="L384" i="1"/>
  <c r="L278" i="1"/>
  <c r="L620" i="1"/>
  <c r="L108" i="1"/>
  <c r="L182" i="1"/>
  <c r="L54" i="1"/>
  <c r="L644" i="1"/>
  <c r="L316" i="1"/>
  <c r="L28" i="1"/>
  <c r="L637" i="1"/>
  <c r="L573" i="1"/>
  <c r="L509" i="1"/>
  <c r="L445" i="1"/>
  <c r="L381" i="1"/>
  <c r="L317" i="1"/>
  <c r="L253" i="1"/>
  <c r="L189" i="1"/>
  <c r="L125" i="1"/>
  <c r="L61" i="1"/>
  <c r="L372" i="1"/>
  <c r="L458" i="1"/>
  <c r="L651" i="1"/>
  <c r="L587" i="1"/>
  <c r="L523" i="1"/>
  <c r="L459" i="1"/>
  <c r="L395" i="1"/>
  <c r="L331" i="1"/>
  <c r="L267" i="1"/>
  <c r="L203" i="1"/>
  <c r="L139" i="1"/>
  <c r="L75" i="1"/>
  <c r="L11" i="1"/>
  <c r="L618" i="1"/>
  <c r="L498" i="1"/>
  <c r="L314" i="1"/>
  <c r="L320" i="1"/>
  <c r="L214" i="1"/>
  <c r="L556" i="1"/>
  <c r="L576" i="1"/>
  <c r="L406" i="1"/>
  <c r="L562" i="1"/>
  <c r="L330" i="1"/>
  <c r="L657" i="1"/>
  <c r="L593" i="1"/>
  <c r="L529" i="1"/>
  <c r="L465" i="1"/>
  <c r="L401" i="1"/>
  <c r="L337" i="1"/>
  <c r="L273" i="1"/>
  <c r="L209" i="1"/>
  <c r="L145" i="1"/>
  <c r="L81" i="1"/>
  <c r="L17" i="1"/>
  <c r="L24" i="1"/>
  <c r="L660" i="1"/>
  <c r="L332" i="1"/>
  <c r="L354" i="1"/>
  <c r="L624" i="1"/>
  <c r="L552" i="1"/>
  <c r="L480" i="1"/>
  <c r="L408" i="1"/>
  <c r="L336" i="1"/>
  <c r="L264" i="1"/>
  <c r="L184" i="1"/>
  <c r="L88" i="1"/>
  <c r="L388" i="1"/>
  <c r="L20" i="1"/>
  <c r="L42" i="1"/>
  <c r="L655" i="1"/>
  <c r="L591" i="1"/>
  <c r="L527" i="1"/>
  <c r="L463" i="1"/>
  <c r="L399" i="1"/>
  <c r="L335" i="1"/>
  <c r="L271" i="1"/>
  <c r="L207" i="1"/>
  <c r="L143" i="1"/>
  <c r="L79" i="1"/>
  <c r="L15" i="1"/>
  <c r="L62" i="1"/>
  <c r="L396" i="1"/>
  <c r="L474" i="1"/>
  <c r="L622" i="1"/>
  <c r="L550" i="1"/>
  <c r="L478" i="1"/>
  <c r="L398" i="1"/>
  <c r="L326" i="1"/>
  <c r="L254" i="1"/>
  <c r="L174" i="1"/>
  <c r="L38" i="1"/>
  <c r="L612" i="1"/>
  <c r="L276" i="1"/>
  <c r="L482" i="1"/>
  <c r="L629" i="1"/>
  <c r="L565" i="1"/>
  <c r="L501" i="1"/>
  <c r="L437" i="1"/>
  <c r="L373" i="1"/>
  <c r="L309" i="1"/>
  <c r="L245" i="1"/>
  <c r="L181" i="1"/>
  <c r="L117" i="1"/>
  <c r="L53" i="1"/>
  <c r="L324" i="1"/>
  <c r="L362" i="1"/>
  <c r="L643" i="1"/>
  <c r="L579" i="1"/>
  <c r="L515" i="1"/>
  <c r="L451" i="1"/>
  <c r="L387" i="1"/>
  <c r="L323" i="1"/>
  <c r="L259" i="1"/>
  <c r="L195" i="1"/>
  <c r="L131" i="1"/>
  <c r="L67" i="1"/>
  <c r="L3" i="1"/>
  <c r="L602" i="1"/>
  <c r="L490" i="1"/>
  <c r="L274" i="1"/>
  <c r="L256" i="1"/>
  <c r="L150" i="1"/>
  <c r="L492" i="1"/>
  <c r="L4" i="1"/>
  <c r="M323" i="1" l="1"/>
  <c r="M309" i="1"/>
  <c r="M362" i="1"/>
  <c r="M474" i="1"/>
  <c r="M17" i="1"/>
  <c r="M320" i="1"/>
  <c r="M648" i="1"/>
  <c r="M530" i="1"/>
  <c r="M13" i="1"/>
  <c r="M423" i="1"/>
  <c r="M136" i="1"/>
  <c r="M233" i="1"/>
  <c r="M483" i="1"/>
  <c r="M303" i="1"/>
  <c r="M625" i="1"/>
  <c r="M683" i="1"/>
  <c r="M210" i="1"/>
  <c r="M164" i="1"/>
  <c r="M244" i="1"/>
  <c r="M248" i="1"/>
  <c r="M229" i="1"/>
  <c r="M196" i="1"/>
  <c r="M454" i="1"/>
  <c r="M127" i="1"/>
  <c r="M639" i="1"/>
  <c r="M392" i="1"/>
  <c r="M144" i="1"/>
  <c r="M513" i="1"/>
  <c r="M522" i="1"/>
  <c r="M86" i="1"/>
  <c r="M315" i="1"/>
  <c r="M429" i="1"/>
  <c r="M649" i="1"/>
  <c r="M151" i="1"/>
  <c r="M599" i="1"/>
  <c r="M82" i="1"/>
  <c r="M560" i="1"/>
  <c r="M386" i="1"/>
  <c r="M19" i="1"/>
  <c r="M603" i="1"/>
  <c r="M10" i="1"/>
  <c r="M106" i="1"/>
  <c r="M405" i="1"/>
  <c r="M564" i="1"/>
  <c r="M596" i="1"/>
  <c r="M171" i="1"/>
  <c r="M669" i="1"/>
  <c r="M166" i="1"/>
  <c r="M232" i="1"/>
  <c r="M313" i="1"/>
  <c r="M340" i="1"/>
  <c r="M22" i="1"/>
  <c r="M243" i="1"/>
  <c r="M256" i="1"/>
  <c r="M387" i="1"/>
  <c r="M324" i="1"/>
  <c r="M373" i="1"/>
  <c r="M550" i="1"/>
  <c r="M396" i="1"/>
  <c r="M480" i="1"/>
  <c r="M322" i="1"/>
  <c r="M225" i="1"/>
  <c r="M271" i="1"/>
  <c r="M207" i="1"/>
  <c r="M562" i="1"/>
  <c r="M531" i="1"/>
  <c r="M206" i="1"/>
  <c r="M209" i="1"/>
  <c r="M20" i="1"/>
  <c r="M445" i="1"/>
  <c r="M453" i="1"/>
  <c r="M351" i="1"/>
  <c r="M265" i="1"/>
  <c r="M91" i="1"/>
  <c r="M654" i="1"/>
  <c r="M592" i="1"/>
  <c r="M113" i="1"/>
  <c r="M300" i="1"/>
  <c r="M157" i="1"/>
  <c r="M374" i="1"/>
  <c r="M503" i="1"/>
  <c r="M274" i="1"/>
  <c r="M3" i="1"/>
  <c r="M515" i="1"/>
  <c r="M501" i="1"/>
  <c r="M38" i="1"/>
  <c r="M399" i="1"/>
  <c r="M88" i="1"/>
  <c r="M490" i="1"/>
  <c r="M67" i="1"/>
  <c r="M579" i="1"/>
  <c r="M53" i="1"/>
  <c r="M565" i="1"/>
  <c r="M174" i="1"/>
  <c r="M62" i="1"/>
  <c r="M463" i="1"/>
  <c r="M478" i="1"/>
  <c r="M529" i="1"/>
  <c r="M459" i="1"/>
  <c r="M4" i="1"/>
  <c r="M131" i="1"/>
  <c r="M643" i="1"/>
  <c r="M612" i="1"/>
  <c r="M54" i="1"/>
  <c r="M70" i="1"/>
  <c r="M525" i="1"/>
  <c r="M666" i="1"/>
  <c r="M602" i="1"/>
  <c r="M492" i="1"/>
  <c r="M181" i="1"/>
  <c r="M482" i="1"/>
  <c r="M591" i="1"/>
  <c r="M336" i="1"/>
  <c r="M401" i="1"/>
  <c r="M214" i="1"/>
  <c r="M331" i="1"/>
  <c r="M458" i="1"/>
  <c r="M403" i="1"/>
  <c r="M150" i="1"/>
  <c r="M259" i="1"/>
  <c r="M245" i="1"/>
  <c r="M276" i="1"/>
  <c r="M398" i="1"/>
  <c r="M143" i="1"/>
  <c r="M655" i="1"/>
  <c r="M42" i="1"/>
  <c r="M408" i="1"/>
  <c r="M24" i="1"/>
  <c r="M465" i="1"/>
  <c r="M330" i="1"/>
  <c r="M395" i="1"/>
  <c r="M372" i="1"/>
  <c r="M381" i="1"/>
  <c r="M18" i="1"/>
  <c r="M467" i="1"/>
  <c r="M389" i="1"/>
  <c r="M638" i="1"/>
  <c r="M476" i="1"/>
  <c r="M287" i="1"/>
  <c r="M484" i="1"/>
  <c r="M568" i="1"/>
  <c r="M161" i="1"/>
  <c r="M673" i="1"/>
  <c r="M73" i="1"/>
  <c r="M370" i="1"/>
  <c r="M27" i="1"/>
  <c r="M539" i="1"/>
  <c r="M461" i="1"/>
  <c r="M94" i="1"/>
  <c r="M359" i="1"/>
  <c r="M656" i="1"/>
  <c r="M169" i="1"/>
  <c r="M681" i="1"/>
  <c r="M512" i="1"/>
  <c r="M419" i="1"/>
  <c r="M532" i="1"/>
  <c r="M341" i="1"/>
  <c r="M582" i="1"/>
  <c r="M188" i="1"/>
  <c r="M239" i="1"/>
  <c r="M204" i="1"/>
  <c r="M520" i="1"/>
  <c r="M49" i="1"/>
  <c r="M561" i="1"/>
  <c r="M626" i="1"/>
  <c r="M519" i="1"/>
  <c r="M9" i="1"/>
  <c r="M554" i="1"/>
  <c r="M107" i="1"/>
  <c r="M619" i="1"/>
  <c r="M93" i="1"/>
  <c r="M605" i="1"/>
  <c r="M302" i="1"/>
  <c r="M14" i="1"/>
  <c r="M439" i="1"/>
  <c r="M160" i="1"/>
  <c r="M114" i="1"/>
  <c r="M249" i="1"/>
  <c r="M364" i="1"/>
  <c r="M682" i="1"/>
  <c r="M179" i="1"/>
  <c r="M165" i="1"/>
  <c r="M677" i="1"/>
  <c r="M258" i="1"/>
  <c r="M382" i="1"/>
  <c r="M63" i="1"/>
  <c r="M575" i="1"/>
  <c r="M312" i="1"/>
  <c r="M588" i="1"/>
  <c r="M449" i="1"/>
  <c r="M250" i="1"/>
  <c r="M428" i="1"/>
  <c r="M251" i="1"/>
  <c r="M284" i="1"/>
  <c r="M365" i="1"/>
  <c r="M583" i="1"/>
  <c r="M343" i="1"/>
  <c r="M407" i="1"/>
  <c r="M546" i="1"/>
  <c r="M40" i="1"/>
  <c r="M200" i="1"/>
  <c r="M535" i="1"/>
  <c r="M558" i="1"/>
  <c r="M36" i="1"/>
  <c r="M488" i="1"/>
  <c r="M436" i="1"/>
  <c r="M552" i="1"/>
  <c r="M81" i="1"/>
  <c r="M593" i="1"/>
  <c r="M314" i="1"/>
  <c r="M11" i="1"/>
  <c r="M523" i="1"/>
  <c r="M509" i="1"/>
  <c r="M182" i="1"/>
  <c r="M514" i="1"/>
  <c r="M83" i="1"/>
  <c r="M595" i="1"/>
  <c r="M5" i="1"/>
  <c r="M517" i="1"/>
  <c r="M190" i="1"/>
  <c r="M415" i="1"/>
  <c r="M120" i="1"/>
  <c r="M12" i="1"/>
  <c r="M289" i="1"/>
  <c r="M571" i="1"/>
  <c r="M172" i="1"/>
  <c r="M642" i="1"/>
  <c r="M155" i="1"/>
  <c r="M667" i="1"/>
  <c r="M77" i="1"/>
  <c r="M589" i="1"/>
  <c r="M286" i="1"/>
  <c r="M118" i="1"/>
  <c r="M487" i="1"/>
  <c r="M216" i="1"/>
  <c r="M52" i="1"/>
  <c r="M297" i="1"/>
  <c r="M394" i="1"/>
  <c r="M35" i="1"/>
  <c r="M547" i="1"/>
  <c r="M469" i="1"/>
  <c r="M110" i="1"/>
  <c r="M367" i="1"/>
  <c r="M8" i="1"/>
  <c r="M664" i="1"/>
  <c r="M177" i="1"/>
  <c r="M235" i="1"/>
  <c r="M221" i="1"/>
  <c r="M148" i="1"/>
  <c r="M446" i="1"/>
  <c r="M55" i="1"/>
  <c r="M567" i="1"/>
  <c r="M304" i="1"/>
  <c r="M540" i="1"/>
  <c r="M377" i="1"/>
  <c r="M46" i="1"/>
  <c r="M400" i="1"/>
  <c r="M598" i="1"/>
  <c r="M307" i="1"/>
  <c r="M194" i="1"/>
  <c r="M293" i="1"/>
  <c r="M548" i="1"/>
  <c r="M526" i="1"/>
  <c r="M306" i="1"/>
  <c r="M191" i="1"/>
  <c r="M338" i="1"/>
  <c r="M464" i="1"/>
  <c r="M65" i="1"/>
  <c r="M577" i="1"/>
  <c r="M674" i="1"/>
  <c r="M662" i="1"/>
  <c r="M379" i="1"/>
  <c r="M493" i="1"/>
  <c r="M632" i="1"/>
  <c r="M104" i="1"/>
  <c r="M442" i="1"/>
  <c r="M272" i="1"/>
  <c r="M663" i="1"/>
  <c r="M25" i="1"/>
  <c r="M388" i="1"/>
  <c r="M451" i="1"/>
  <c r="M437" i="1"/>
  <c r="M622" i="1"/>
  <c r="M335" i="1"/>
  <c r="M624" i="1"/>
  <c r="M145" i="1"/>
  <c r="M657" i="1"/>
  <c r="M406" i="1"/>
  <c r="M498" i="1"/>
  <c r="M75" i="1"/>
  <c r="M587" i="1"/>
  <c r="M61" i="1"/>
  <c r="M573" i="1"/>
  <c r="M108" i="1"/>
  <c r="M634" i="1"/>
  <c r="M147" i="1"/>
  <c r="M659" i="1"/>
  <c r="M69" i="1"/>
  <c r="M581" i="1"/>
  <c r="M270" i="1"/>
  <c r="M102" i="1"/>
  <c r="M479" i="1"/>
  <c r="M208" i="1"/>
  <c r="M420" i="1"/>
  <c r="M353" i="1"/>
  <c r="M7" i="1"/>
  <c r="M684" i="1"/>
  <c r="M219" i="1"/>
  <c r="M141" i="1"/>
  <c r="M653" i="1"/>
  <c r="M90" i="1"/>
  <c r="M358" i="1"/>
  <c r="M39" i="1"/>
  <c r="M551" i="1"/>
  <c r="M288" i="1"/>
  <c r="M468" i="1"/>
  <c r="M361" i="1"/>
  <c r="M538" i="1"/>
  <c r="M99" i="1"/>
  <c r="M611" i="1"/>
  <c r="M21" i="1"/>
  <c r="M533" i="1"/>
  <c r="M222" i="1"/>
  <c r="M431" i="1"/>
  <c r="M152" i="1"/>
  <c r="M50" i="1"/>
  <c r="M241" i="1"/>
  <c r="M346" i="1"/>
  <c r="M348" i="1"/>
  <c r="M534" i="1"/>
  <c r="M299" i="1"/>
  <c r="M98" i="1"/>
  <c r="M285" i="1"/>
  <c r="M508" i="1"/>
  <c r="M518" i="1"/>
  <c r="M234" i="1"/>
  <c r="M119" i="1"/>
  <c r="M631" i="1"/>
  <c r="M376" i="1"/>
  <c r="M441" i="1"/>
  <c r="M218" i="1"/>
  <c r="M6" i="1"/>
  <c r="M199" i="1"/>
  <c r="M128" i="1"/>
  <c r="M371" i="1"/>
  <c r="M252" i="1"/>
  <c r="M357" i="1"/>
  <c r="M606" i="1"/>
  <c r="M268" i="1"/>
  <c r="M255" i="1"/>
  <c r="M308" i="1"/>
  <c r="M536" i="1"/>
  <c r="M129" i="1"/>
  <c r="M641" i="1"/>
  <c r="M192" i="1"/>
  <c r="M443" i="1"/>
  <c r="M45" i="1"/>
  <c r="M557" i="1"/>
  <c r="M572" i="1"/>
  <c r="M378" i="1"/>
  <c r="M266" i="1"/>
  <c r="M473" i="1"/>
  <c r="M87" i="1"/>
  <c r="M414" i="1"/>
  <c r="M281" i="1"/>
  <c r="M2" i="1"/>
  <c r="M344" i="1"/>
  <c r="M409" i="1"/>
  <c r="M89" i="1"/>
  <c r="M262" i="1"/>
  <c r="M618" i="1"/>
  <c r="M139" i="1"/>
  <c r="M651" i="1"/>
  <c r="M125" i="1"/>
  <c r="M637" i="1"/>
  <c r="M620" i="1"/>
  <c r="M211" i="1"/>
  <c r="M133" i="1"/>
  <c r="M645" i="1"/>
  <c r="M34" i="1"/>
  <c r="M350" i="1"/>
  <c r="M31" i="1"/>
  <c r="M543" i="1"/>
  <c r="M280" i="1"/>
  <c r="M417" i="1"/>
  <c r="M66" i="1"/>
  <c r="M434" i="1"/>
  <c r="M342" i="1"/>
  <c r="M283" i="1"/>
  <c r="M205" i="1"/>
  <c r="M84" i="1"/>
  <c r="M430" i="1"/>
  <c r="M103" i="1"/>
  <c r="M615" i="1"/>
  <c r="M360" i="1"/>
  <c r="M425" i="1"/>
  <c r="M130" i="1"/>
  <c r="M236" i="1"/>
  <c r="M658" i="1"/>
  <c r="M163" i="1"/>
  <c r="M675" i="1"/>
  <c r="M85" i="1"/>
  <c r="M597" i="1"/>
  <c r="M294" i="1"/>
  <c r="M134" i="1"/>
  <c r="M495" i="1"/>
  <c r="M224" i="1"/>
  <c r="M76" i="1"/>
  <c r="M305" i="1"/>
  <c r="M614" i="1"/>
  <c r="M176" i="1"/>
  <c r="M64" i="1"/>
  <c r="M363" i="1"/>
  <c r="M220" i="1"/>
  <c r="M349" i="1"/>
  <c r="M590" i="1"/>
  <c r="M228" i="1"/>
  <c r="M183" i="1"/>
  <c r="M290" i="1"/>
  <c r="M456" i="1"/>
  <c r="M112" i="1"/>
  <c r="M505" i="1"/>
  <c r="M506" i="1"/>
  <c r="M246" i="1"/>
  <c r="M391" i="1"/>
  <c r="M435" i="1"/>
  <c r="M668" i="1"/>
  <c r="M421" i="1"/>
  <c r="M678" i="1"/>
  <c r="M652" i="1"/>
  <c r="M319" i="1"/>
  <c r="M676" i="1"/>
  <c r="M608" i="1"/>
  <c r="M193" i="1"/>
  <c r="M507" i="1"/>
  <c r="M109" i="1"/>
  <c r="M685" i="1"/>
  <c r="M16" i="1"/>
  <c r="M345" i="1"/>
  <c r="M537" i="1"/>
  <c r="M380" i="1"/>
  <c r="M601" i="1"/>
  <c r="M393" i="1"/>
  <c r="M444" i="1"/>
  <c r="M665" i="1"/>
  <c r="M457" i="1"/>
  <c r="M184" i="1"/>
  <c r="M354" i="1"/>
  <c r="M273" i="1"/>
  <c r="M576" i="1"/>
  <c r="M203" i="1"/>
  <c r="M189" i="1"/>
  <c r="M28" i="1"/>
  <c r="M278" i="1"/>
  <c r="M275" i="1"/>
  <c r="M197" i="1"/>
  <c r="M60" i="1"/>
  <c r="M422" i="1"/>
  <c r="M95" i="1"/>
  <c r="M607" i="1"/>
  <c r="M352" i="1"/>
  <c r="M56" i="1"/>
  <c r="M481" i="1"/>
  <c r="M402" i="1"/>
  <c r="M616" i="1"/>
  <c r="M347" i="1"/>
  <c r="M140" i="1"/>
  <c r="M269" i="1"/>
  <c r="M404" i="1"/>
  <c r="M502" i="1"/>
  <c r="M122" i="1"/>
  <c r="M167" i="1"/>
  <c r="M679" i="1"/>
  <c r="M178" i="1"/>
  <c r="M432" i="1"/>
  <c r="M80" i="1"/>
  <c r="M489" i="1"/>
  <c r="M426" i="1"/>
  <c r="M227" i="1"/>
  <c r="M149" i="1"/>
  <c r="M661" i="1"/>
  <c r="M146" i="1"/>
  <c r="M366" i="1"/>
  <c r="M47" i="1"/>
  <c r="M559" i="1"/>
  <c r="M296" i="1"/>
  <c r="M500" i="1"/>
  <c r="M369" i="1"/>
  <c r="M544" i="1"/>
  <c r="M640" i="1"/>
  <c r="M427" i="1"/>
  <c r="M580" i="1"/>
  <c r="M413" i="1"/>
  <c r="M670" i="1"/>
  <c r="M604" i="1"/>
  <c r="M247" i="1"/>
  <c r="M260" i="1"/>
  <c r="M528" i="1"/>
  <c r="M57" i="1"/>
  <c r="M569" i="1"/>
  <c r="M650" i="1"/>
  <c r="M390" i="1"/>
  <c r="M647" i="1"/>
  <c r="M202" i="1"/>
  <c r="M499" i="1"/>
  <c r="M485" i="1"/>
  <c r="M142" i="1"/>
  <c r="M383" i="1"/>
  <c r="M48" i="1"/>
  <c r="M680" i="1"/>
  <c r="M257" i="1"/>
  <c r="M242" i="1"/>
  <c r="M59" i="1"/>
  <c r="M635" i="1"/>
  <c r="M173" i="1"/>
  <c r="M158" i="1"/>
  <c r="M71" i="1"/>
  <c r="M72" i="1"/>
  <c r="M201" i="1"/>
  <c r="M217" i="1"/>
  <c r="M78" i="1"/>
  <c r="M329" i="1"/>
  <c r="M215" i="1"/>
  <c r="M117" i="1"/>
  <c r="M629" i="1"/>
  <c r="M254" i="1"/>
  <c r="M15" i="1"/>
  <c r="M527" i="1"/>
  <c r="M264" i="1"/>
  <c r="M332" i="1"/>
  <c r="M337" i="1"/>
  <c r="M556" i="1"/>
  <c r="M267" i="1"/>
  <c r="M253" i="1"/>
  <c r="M316" i="1"/>
  <c r="M339" i="1"/>
  <c r="M100" i="1"/>
  <c r="M261" i="1"/>
  <c r="M356" i="1"/>
  <c r="M494" i="1"/>
  <c r="M74" i="1"/>
  <c r="M159" i="1"/>
  <c r="M671" i="1"/>
  <c r="M138" i="1"/>
  <c r="M424" i="1"/>
  <c r="M33" i="1"/>
  <c r="M545" i="1"/>
  <c r="M594" i="1"/>
  <c r="M448" i="1"/>
  <c r="M411" i="1"/>
  <c r="M452" i="1"/>
  <c r="M333" i="1"/>
  <c r="M574" i="1"/>
  <c r="M132" i="1"/>
  <c r="M231" i="1"/>
  <c r="M156" i="1"/>
  <c r="M504" i="1"/>
  <c r="M41" i="1"/>
  <c r="M553" i="1"/>
  <c r="M610" i="1"/>
  <c r="M470" i="1"/>
  <c r="M291" i="1"/>
  <c r="M26" i="1"/>
  <c r="M213" i="1"/>
  <c r="M124" i="1"/>
  <c r="M438" i="1"/>
  <c r="M111" i="1"/>
  <c r="M623" i="1"/>
  <c r="M368" i="1"/>
  <c r="M433" i="1"/>
  <c r="M170" i="1"/>
  <c r="M135" i="1"/>
  <c r="M154" i="1"/>
  <c r="M491" i="1"/>
  <c r="M477" i="1"/>
  <c r="M126" i="1"/>
  <c r="M311" i="1"/>
  <c r="M636" i="1"/>
  <c r="M600" i="1"/>
  <c r="M121" i="1"/>
  <c r="M633" i="1"/>
  <c r="M542" i="1"/>
  <c r="M628" i="1"/>
  <c r="M418" i="1"/>
  <c r="M51" i="1"/>
  <c r="M563" i="1"/>
  <c r="M37" i="1"/>
  <c r="M549" i="1"/>
  <c r="M238" i="1"/>
  <c r="M30" i="1"/>
  <c r="M447" i="1"/>
  <c r="M168" i="1"/>
  <c r="M186" i="1"/>
  <c r="M321" i="1"/>
  <c r="M450" i="1"/>
  <c r="M123" i="1"/>
  <c r="M237" i="1"/>
  <c r="M318" i="1"/>
  <c r="M263" i="1"/>
  <c r="M328" i="1"/>
  <c r="M334" i="1"/>
  <c r="M521" i="1"/>
  <c r="M630" i="1"/>
  <c r="M471" i="1"/>
  <c r="M578" i="1"/>
  <c r="M486" i="1"/>
  <c r="M585" i="1"/>
  <c r="M279" i="1"/>
  <c r="M298" i="1"/>
  <c r="M195" i="1"/>
  <c r="M326" i="1"/>
  <c r="M79" i="1"/>
  <c r="M660" i="1"/>
  <c r="M317" i="1"/>
  <c r="M644" i="1"/>
  <c r="M384" i="1"/>
  <c r="M412" i="1"/>
  <c r="M325" i="1"/>
  <c r="M566" i="1"/>
  <c r="M92" i="1"/>
  <c r="M223" i="1"/>
  <c r="M116" i="1"/>
  <c r="M496" i="1"/>
  <c r="M97" i="1"/>
  <c r="M609" i="1"/>
  <c r="M292" i="1"/>
  <c r="M58" i="1"/>
  <c r="M475" i="1"/>
  <c r="M397" i="1"/>
  <c r="M646" i="1"/>
  <c r="M516" i="1"/>
  <c r="M295" i="1"/>
  <c r="M524" i="1"/>
  <c r="M584" i="1"/>
  <c r="M105" i="1"/>
  <c r="M617" i="1"/>
  <c r="M355" i="1"/>
  <c r="M180" i="1"/>
  <c r="M277" i="1"/>
  <c r="M460" i="1"/>
  <c r="M510" i="1"/>
  <c r="M162" i="1"/>
  <c r="M175" i="1"/>
  <c r="M226" i="1"/>
  <c r="M440" i="1"/>
  <c r="M96" i="1"/>
  <c r="M497" i="1"/>
  <c r="M466" i="1"/>
  <c r="M327" i="1"/>
  <c r="M410" i="1"/>
  <c r="M43" i="1"/>
  <c r="M555" i="1"/>
  <c r="M29" i="1"/>
  <c r="M541" i="1"/>
  <c r="M230" i="1"/>
  <c r="M375" i="1"/>
  <c r="M32" i="1"/>
  <c r="M672" i="1"/>
  <c r="M185" i="1"/>
  <c r="M621" i="1"/>
  <c r="M137" i="1"/>
  <c r="M570" i="1"/>
  <c r="M115" i="1"/>
  <c r="M627" i="1"/>
  <c r="M101" i="1"/>
  <c r="M613" i="1"/>
  <c r="M310" i="1"/>
  <c r="M198" i="1"/>
  <c r="M511" i="1"/>
  <c r="M240" i="1"/>
  <c r="M212" i="1"/>
  <c r="M385" i="1"/>
  <c r="M586" i="1"/>
  <c r="M187" i="1"/>
  <c r="M282" i="1"/>
  <c r="M301" i="1"/>
  <c r="M462" i="1"/>
  <c r="M455" i="1"/>
  <c r="M472" i="1"/>
  <c r="M416" i="1"/>
  <c r="M23" i="1"/>
  <c r="M68" i="1"/>
  <c r="M153" i="1"/>
  <c r="M44" i="1"/>
  <c r="E8" i="3"/>
  <c r="E7" i="3" s="1"/>
  <c r="E6" i="3" s="1"/>
  <c r="F6" i="3" s="1"/>
  <c r="E2" i="3" l="1"/>
  <c r="F2" i="3" s="1"/>
  <c r="E4" i="3"/>
  <c r="F4" i="3" s="1"/>
  <c r="N547" i="1" l="1"/>
  <c r="N419" i="1"/>
  <c r="N393" i="1"/>
  <c r="N265" i="1"/>
  <c r="N137" i="1"/>
  <c r="N635" i="1"/>
  <c r="N209" i="1"/>
  <c r="N375" i="1"/>
  <c r="N490" i="1"/>
  <c r="N426" i="1"/>
  <c r="N47" i="1"/>
  <c r="N259" i="1"/>
  <c r="N366" i="1"/>
  <c r="N238" i="1"/>
  <c r="N110" i="1"/>
  <c r="N523" i="1"/>
  <c r="N415" i="1"/>
  <c r="N343" i="1"/>
  <c r="N363" i="1"/>
  <c r="N406" i="1"/>
  <c r="N241" i="1"/>
  <c r="N458" i="1"/>
  <c r="N227" i="1"/>
  <c r="N49" i="1"/>
  <c r="N191" i="1"/>
  <c r="N19" i="1"/>
  <c r="N505" i="1"/>
  <c r="N377" i="1"/>
  <c r="N273" i="1"/>
  <c r="N11" i="1"/>
  <c r="N94" i="1"/>
  <c r="N114" i="1"/>
  <c r="N395" i="1"/>
  <c r="N478" i="1"/>
  <c r="N7" i="1"/>
  <c r="N570" i="1"/>
  <c r="N534" i="1"/>
  <c r="N551" i="1"/>
  <c r="N319" i="1"/>
  <c r="N459" i="1"/>
  <c r="N113" i="1"/>
  <c r="N442" i="1"/>
  <c r="N135" i="1"/>
  <c r="N330" i="1"/>
  <c r="N170" i="1"/>
  <c r="N217" i="1"/>
  <c r="N89" i="1"/>
  <c r="N598" i="1"/>
  <c r="N587" i="1"/>
  <c r="N506" i="1"/>
  <c r="N2" i="1"/>
  <c r="N627" i="1" l="1"/>
  <c r="N236" i="1"/>
  <c r="N127" i="1"/>
  <c r="N673" i="1"/>
  <c r="N304" i="1"/>
  <c r="N520" i="1"/>
  <c r="N486" i="1"/>
  <c r="N220" i="1"/>
  <c r="N620" i="1"/>
  <c r="N298" i="1"/>
  <c r="N289" i="1"/>
  <c r="N485" i="1"/>
  <c r="N344" i="1"/>
  <c r="N12" i="1"/>
  <c r="N188" i="1"/>
  <c r="N151" i="1"/>
  <c r="N543" i="1"/>
  <c r="N473" i="1"/>
  <c r="N581" i="1"/>
  <c r="N175" i="1"/>
  <c r="N497" i="1"/>
  <c r="N9" i="1"/>
  <c r="N611" i="1"/>
  <c r="N258" i="1"/>
  <c r="N357" i="1"/>
  <c r="N228" i="1"/>
  <c r="N95" i="1"/>
  <c r="N60" i="1"/>
  <c r="N318" i="1"/>
  <c r="N348" i="1"/>
  <c r="N574" i="1"/>
  <c r="N168" i="1"/>
  <c r="N65" i="1"/>
  <c r="N134" i="1"/>
  <c r="N164" i="1"/>
  <c r="N231" i="1"/>
  <c r="N538" i="1"/>
  <c r="N590" i="1"/>
  <c r="N305" i="1"/>
  <c r="N104" i="1"/>
  <c r="N197" i="1"/>
  <c r="N75" i="1"/>
  <c r="N588" i="1"/>
  <c r="N400" i="1"/>
  <c r="N345" i="1"/>
  <c r="N381" i="1"/>
  <c r="N492" i="1"/>
  <c r="N562" i="1"/>
  <c r="N384" i="1"/>
  <c r="N421" i="1"/>
  <c r="N10" i="1"/>
  <c r="N229" i="1"/>
  <c r="N91" i="1"/>
  <c r="N469" i="1"/>
  <c r="N432" i="1"/>
  <c r="N369" i="1"/>
  <c r="N126" i="1"/>
  <c r="N178" i="1"/>
  <c r="N44" i="1"/>
  <c r="N294" i="1"/>
  <c r="N324" i="1"/>
  <c r="N542" i="1"/>
  <c r="N136" i="1"/>
  <c r="N41" i="1"/>
  <c r="N418" i="1"/>
  <c r="N45" i="1"/>
  <c r="N487" i="1"/>
  <c r="N409" i="1"/>
  <c r="N563" i="1"/>
  <c r="N8" i="1"/>
  <c r="N4" i="1"/>
  <c r="N405" i="1"/>
  <c r="N462" i="1"/>
  <c r="N180" i="1"/>
  <c r="N549" i="1"/>
  <c r="N614" i="1"/>
  <c r="N143" i="1"/>
  <c r="N408" i="1"/>
  <c r="N650" i="1"/>
  <c r="N535" i="1"/>
  <c r="N465" i="1"/>
  <c r="N80" i="1"/>
  <c r="N76" i="1"/>
  <c r="N22" i="1"/>
  <c r="N43" i="1"/>
  <c r="N252" i="1"/>
  <c r="N621" i="1"/>
  <c r="N215" i="1"/>
  <c r="N480" i="1"/>
  <c r="N607" i="1"/>
  <c r="N545" i="1"/>
  <c r="N531" i="1"/>
  <c r="N612" i="1"/>
  <c r="N100" i="1"/>
  <c r="N46" i="1"/>
  <c r="N67" i="1"/>
  <c r="N276" i="1"/>
  <c r="N645" i="1"/>
  <c r="N239" i="1"/>
  <c r="N504" i="1"/>
  <c r="N631" i="1"/>
  <c r="N569" i="1"/>
  <c r="N571" i="1"/>
  <c r="N652" i="1"/>
  <c r="N73" i="1"/>
  <c r="N585" i="1"/>
  <c r="N643" i="1"/>
  <c r="N675" i="1"/>
  <c r="N676" i="1"/>
  <c r="N434" i="1"/>
  <c r="N24" i="1"/>
  <c r="N314" i="1"/>
  <c r="N40" i="1"/>
  <c r="N328" i="1"/>
  <c r="N84" i="1"/>
  <c r="N190" i="1"/>
  <c r="N398" i="1"/>
  <c r="N79" i="1"/>
  <c r="N471" i="1"/>
  <c r="N385" i="1"/>
  <c r="N413" i="1"/>
  <c r="N557" i="1"/>
  <c r="N658" i="1"/>
  <c r="N437" i="1"/>
  <c r="N646" i="1"/>
  <c r="N440" i="1"/>
  <c r="N491" i="1"/>
  <c r="N579" i="1"/>
  <c r="N88" i="1"/>
  <c r="N453" i="1"/>
  <c r="N295" i="1"/>
  <c r="N61" i="1"/>
  <c r="N452" i="1"/>
  <c r="N264" i="1"/>
  <c r="N185" i="1"/>
  <c r="N268" i="1"/>
  <c r="N327" i="1"/>
  <c r="N433" i="1"/>
  <c r="N301" i="1"/>
  <c r="N431" i="1"/>
  <c r="N449" i="1"/>
  <c r="N251" i="1"/>
  <c r="N32" i="1"/>
  <c r="N661" i="1"/>
  <c r="N666" i="1"/>
  <c r="N121" i="1"/>
  <c r="N262" i="1"/>
  <c r="N55" i="1"/>
  <c r="N106" i="1"/>
  <c r="N325" i="1"/>
  <c r="N203" i="1"/>
  <c r="N573" i="1"/>
  <c r="N528" i="1"/>
  <c r="N455" i="1"/>
  <c r="N680" i="1"/>
  <c r="N489" i="1"/>
  <c r="N499" i="1"/>
  <c r="N260" i="1"/>
  <c r="N109" i="1"/>
  <c r="N624" i="1"/>
  <c r="N37" i="1"/>
  <c r="N390" i="1"/>
  <c r="N420" i="1"/>
  <c r="N654" i="1"/>
  <c r="N153" i="1"/>
  <c r="N511" i="1"/>
  <c r="N253" i="1"/>
  <c r="N513" i="1"/>
  <c r="N72" i="1"/>
  <c r="N68" i="1"/>
  <c r="N14" i="1"/>
  <c r="N35" i="1"/>
  <c r="N244" i="1"/>
  <c r="N613" i="1"/>
  <c r="N678" i="1"/>
  <c r="N207" i="1"/>
  <c r="N472" i="1"/>
  <c r="N599" i="1"/>
  <c r="N537" i="1"/>
  <c r="N34" i="1"/>
  <c r="N29" i="1"/>
  <c r="N86" i="1"/>
  <c r="N107" i="1"/>
  <c r="N316" i="1"/>
  <c r="N685" i="1"/>
  <c r="N279" i="1"/>
  <c r="N544" i="1"/>
  <c r="N671" i="1"/>
  <c r="N33" i="1"/>
  <c r="N617" i="1"/>
  <c r="N435" i="1"/>
  <c r="N619" i="1"/>
  <c r="N53" i="1"/>
  <c r="N131" i="1"/>
  <c r="N340" i="1"/>
  <c r="N303" i="1"/>
  <c r="N568" i="1"/>
  <c r="N57" i="1"/>
  <c r="N641" i="1"/>
  <c r="N467" i="1"/>
  <c r="N659" i="1"/>
  <c r="N649" i="1"/>
  <c r="N628" i="1"/>
  <c r="N132" i="1"/>
  <c r="N386" i="1"/>
  <c r="N454" i="1"/>
  <c r="N225" i="1"/>
  <c r="N196" i="1"/>
  <c r="N125" i="1"/>
  <c r="N370" i="1"/>
  <c r="N176" i="1"/>
  <c r="N341" i="1"/>
  <c r="N550" i="1"/>
  <c r="N16" i="1"/>
  <c r="N622" i="1"/>
  <c r="N443" i="1"/>
  <c r="N3" i="1"/>
  <c r="N682" i="1"/>
  <c r="N119" i="1"/>
  <c r="N205" i="1"/>
  <c r="N428" i="1"/>
  <c r="N383" i="1"/>
  <c r="N633" i="1"/>
  <c r="N422" i="1"/>
  <c r="N670" i="1"/>
  <c r="N66" i="1"/>
  <c r="N246" i="1"/>
  <c r="N502" i="1"/>
  <c r="N634" i="1"/>
  <c r="N223" i="1"/>
  <c r="N74" i="1"/>
  <c r="N179" i="1"/>
  <c r="N541" i="1"/>
  <c r="N512" i="1"/>
  <c r="N240" i="1"/>
  <c r="N234" i="1"/>
  <c r="N272" i="1"/>
  <c r="N56" i="1"/>
  <c r="N198" i="1"/>
  <c r="N501" i="1"/>
  <c r="N256" i="1"/>
  <c r="N583" i="1"/>
  <c r="N64" i="1"/>
  <c r="N165" i="1"/>
  <c r="N27" i="1"/>
  <c r="N548" i="1"/>
  <c r="N368" i="1"/>
  <c r="N297" i="1"/>
  <c r="N242" i="1"/>
  <c r="N350" i="1"/>
  <c r="N364" i="1"/>
  <c r="N192" i="1"/>
  <c r="N584" i="1"/>
  <c r="N553" i="1"/>
  <c r="N96" i="1"/>
  <c r="N397" i="1"/>
  <c r="N275" i="1"/>
  <c r="N653" i="1"/>
  <c r="N39" i="1"/>
  <c r="N616" i="1"/>
  <c r="N527" i="1"/>
  <c r="N577" i="1"/>
  <c r="N667" i="1"/>
  <c r="N556" i="1"/>
  <c r="N338" i="1"/>
  <c r="N630" i="1"/>
  <c r="N233" i="1"/>
  <c r="N58" i="1"/>
  <c r="N83" i="1"/>
  <c r="N255" i="1"/>
  <c r="N186" i="1"/>
  <c r="N429" i="1"/>
  <c r="N307" i="1"/>
  <c r="N669" i="1"/>
  <c r="N63" i="1"/>
  <c r="N640" i="1"/>
  <c r="N559" i="1"/>
  <c r="N601" i="1"/>
  <c r="N62" i="1"/>
  <c r="N48" i="1"/>
  <c r="N133" i="1"/>
  <c r="N524" i="1"/>
  <c r="N336" i="1"/>
  <c r="N394" i="1"/>
  <c r="N102" i="1"/>
  <c r="N26" i="1"/>
  <c r="N21" i="1"/>
  <c r="N78" i="1"/>
  <c r="N99" i="1"/>
  <c r="N308" i="1"/>
  <c r="N677" i="1"/>
  <c r="N271" i="1"/>
  <c r="N536" i="1"/>
  <c r="N663" i="1"/>
  <c r="N25" i="1"/>
  <c r="N609" i="1"/>
  <c r="N427" i="1"/>
  <c r="N98" i="1"/>
  <c r="N93" i="1"/>
  <c r="N150" i="1"/>
  <c r="N171" i="1"/>
  <c r="N380" i="1"/>
  <c r="N608" i="1"/>
  <c r="N105" i="1"/>
  <c r="N117" i="1"/>
  <c r="N174" i="1"/>
  <c r="N195" i="1"/>
  <c r="N404" i="1"/>
  <c r="N120" i="1"/>
  <c r="N632" i="1"/>
  <c r="N129" i="1"/>
  <c r="N555" i="1"/>
  <c r="N636" i="1"/>
  <c r="N201" i="1"/>
  <c r="N660" i="1"/>
  <c r="N623" i="1"/>
  <c r="N81" i="1"/>
  <c r="N484" i="1"/>
  <c r="N526" i="1"/>
  <c r="N516" i="1"/>
  <c r="N116" i="1"/>
  <c r="N586" i="1"/>
  <c r="N470" i="1"/>
  <c r="N416" i="1"/>
  <c r="N212" i="1"/>
  <c r="N567" i="1"/>
  <c r="N521" i="1"/>
  <c r="N269" i="1"/>
  <c r="N626" i="1"/>
  <c r="N122" i="1"/>
  <c r="N310" i="1"/>
  <c r="N597" i="1"/>
  <c r="N360" i="1"/>
  <c r="N50" i="1"/>
  <c r="N261" i="1"/>
  <c r="N139" i="1"/>
  <c r="N509" i="1"/>
  <c r="N464" i="1"/>
  <c r="N391" i="1"/>
  <c r="N417" i="1"/>
  <c r="N402" i="1"/>
  <c r="N446" i="1"/>
  <c r="N476" i="1"/>
  <c r="N296" i="1"/>
  <c r="N138" i="1"/>
  <c r="N665" i="1"/>
  <c r="N146" i="1"/>
  <c r="N250" i="1"/>
  <c r="N54" i="1"/>
  <c r="N379" i="1"/>
  <c r="N639" i="1"/>
  <c r="N317" i="1"/>
  <c r="N361" i="1"/>
  <c r="N69" i="1"/>
  <c r="N283" i="1"/>
  <c r="N208" i="1"/>
  <c r="N266" i="1"/>
  <c r="N70" i="1"/>
  <c r="N403" i="1"/>
  <c r="N167" i="1"/>
  <c r="N474" i="1"/>
  <c r="N655" i="1"/>
  <c r="N18" i="1"/>
  <c r="N237" i="1"/>
  <c r="N115" i="1"/>
  <c r="N477" i="1"/>
  <c r="N448" i="1"/>
  <c r="N367" i="1"/>
  <c r="N30" i="1"/>
  <c r="N644" i="1"/>
  <c r="N90" i="1"/>
  <c r="N85" i="1"/>
  <c r="N142" i="1"/>
  <c r="N163" i="1"/>
  <c r="N372" i="1"/>
  <c r="N335" i="1"/>
  <c r="N600" i="1"/>
  <c r="N97" i="1"/>
  <c r="N681" i="1"/>
  <c r="N507" i="1"/>
  <c r="N162" i="1"/>
  <c r="N157" i="1"/>
  <c r="N214" i="1"/>
  <c r="N235" i="1"/>
  <c r="N444" i="1"/>
  <c r="N160" i="1"/>
  <c r="N672" i="1"/>
  <c r="N177" i="1"/>
  <c r="N603" i="1"/>
  <c r="N181" i="1"/>
  <c r="N468" i="1"/>
  <c r="N184" i="1"/>
  <c r="N604" i="1"/>
  <c r="N5" i="1"/>
  <c r="N257" i="1"/>
  <c r="N287" i="1"/>
  <c r="N346" i="1"/>
  <c r="N230" i="1"/>
  <c r="N399" i="1"/>
  <c r="N202" i="1"/>
  <c r="N414" i="1"/>
  <c r="N560" i="1"/>
  <c r="N130" i="1"/>
  <c r="N365" i="1"/>
  <c r="N243" i="1"/>
  <c r="N605" i="1"/>
  <c r="N576" i="1"/>
  <c r="N495" i="1"/>
  <c r="N529" i="1"/>
  <c r="N77" i="1"/>
  <c r="N59" i="1"/>
  <c r="N580" i="1"/>
  <c r="N392" i="1"/>
  <c r="N337" i="1"/>
  <c r="N173" i="1"/>
  <c r="N322" i="1"/>
  <c r="N158" i="1"/>
  <c r="N172" i="1"/>
  <c r="N247" i="1"/>
  <c r="N546" i="1"/>
  <c r="N166" i="1"/>
  <c r="N159" i="1"/>
  <c r="N481" i="1"/>
  <c r="N475" i="1"/>
  <c r="N438" i="1"/>
  <c r="N193" i="1"/>
  <c r="N292" i="1"/>
  <c r="N424" i="1"/>
  <c r="N362" i="1"/>
  <c r="N182" i="1"/>
  <c r="N204" i="1"/>
  <c r="N263" i="1"/>
  <c r="N488" i="1"/>
  <c r="N333" i="1"/>
  <c r="N211" i="1"/>
  <c r="N589" i="1"/>
  <c r="N552" i="1"/>
  <c r="N463" i="1"/>
  <c r="N539" i="1"/>
  <c r="N51" i="1"/>
  <c r="N112" i="1"/>
  <c r="N331" i="1"/>
  <c r="N144" i="1"/>
  <c r="N154" i="1"/>
  <c r="N149" i="1"/>
  <c r="N206" i="1"/>
  <c r="N436" i="1"/>
  <c r="N152" i="1"/>
  <c r="N664" i="1"/>
  <c r="N169" i="1"/>
  <c r="N595" i="1"/>
  <c r="N684" i="1"/>
  <c r="N226" i="1"/>
  <c r="N221" i="1"/>
  <c r="N278" i="1"/>
  <c r="N299" i="1"/>
  <c r="N508" i="1"/>
  <c r="N224" i="1"/>
  <c r="N466" i="1"/>
  <c r="N249" i="1"/>
  <c r="N245" i="1"/>
  <c r="N302" i="1"/>
  <c r="N323" i="1"/>
  <c r="N532" i="1"/>
  <c r="N248" i="1"/>
  <c r="N281" i="1"/>
  <c r="N329" i="1"/>
  <c r="N668" i="1"/>
  <c r="N311" i="1"/>
  <c r="N371" i="1"/>
  <c r="N525" i="1"/>
  <c r="N123" i="1"/>
  <c r="N656" i="1"/>
  <c r="N210" i="1"/>
  <c r="N339" i="1"/>
  <c r="N103" i="1"/>
  <c r="N293" i="1"/>
  <c r="N533" i="1"/>
  <c r="N496" i="1"/>
  <c r="N20" i="1"/>
  <c r="N284" i="1"/>
  <c r="N351" i="1"/>
  <c r="N374" i="1"/>
  <c r="N447" i="1"/>
  <c r="N593" i="1"/>
  <c r="N461" i="1"/>
  <c r="N36" i="1"/>
  <c r="N300" i="1"/>
  <c r="N128" i="1"/>
  <c r="N194" i="1"/>
  <c r="N71" i="1"/>
  <c r="N460" i="1"/>
  <c r="N213" i="1"/>
  <c r="N500" i="1"/>
  <c r="N216" i="1"/>
  <c r="N285" i="1"/>
  <c r="N572" i="1"/>
  <c r="N494" i="1"/>
  <c r="N23" i="1"/>
  <c r="N288" i="1"/>
  <c r="N321" i="1"/>
  <c r="N309" i="1"/>
  <c r="N387" i="1"/>
  <c r="N596" i="1"/>
  <c r="N518" i="1"/>
  <c r="N312" i="1"/>
  <c r="N554" i="1"/>
  <c r="N439" i="1"/>
  <c r="N353" i="1"/>
  <c r="N451" i="1"/>
  <c r="N483" i="1"/>
  <c r="N141" i="1"/>
  <c r="N222" i="1"/>
  <c r="N610" i="1"/>
  <c r="N38" i="1"/>
  <c r="N101" i="1"/>
  <c r="N578" i="1"/>
  <c r="N147" i="1"/>
  <c r="N378" i="1"/>
  <c r="N566" i="1"/>
  <c r="N6" i="1"/>
  <c r="N410" i="1"/>
  <c r="N591" i="1"/>
  <c r="N657" i="1"/>
  <c r="N155" i="1"/>
  <c r="N423" i="1"/>
  <c r="N441" i="1"/>
  <c r="N326" i="1"/>
  <c r="N92" i="1"/>
  <c r="N254" i="1"/>
  <c r="N510" i="1"/>
  <c r="N642" i="1"/>
  <c r="N514" i="1"/>
  <c r="N359" i="1"/>
  <c r="N156" i="1"/>
  <c r="N450" i="1"/>
  <c r="N286" i="1"/>
  <c r="N674" i="1"/>
  <c r="N17" i="1"/>
  <c r="N396" i="1"/>
  <c r="N445" i="1"/>
  <c r="N315" i="1"/>
  <c r="N648" i="1"/>
  <c r="N575" i="1"/>
  <c r="N625" i="1"/>
  <c r="N28" i="1"/>
  <c r="N332" i="1"/>
  <c r="N456" i="1"/>
  <c r="N218" i="1"/>
  <c r="N270" i="1"/>
  <c r="N291" i="1"/>
  <c r="N683" i="1"/>
  <c r="N290" i="1"/>
  <c r="N342" i="1"/>
  <c r="N530" i="1"/>
  <c r="N356" i="1"/>
  <c r="N52" i="1"/>
  <c r="N219" i="1"/>
  <c r="N662" i="1"/>
  <c r="N602" i="1"/>
  <c r="N306" i="1"/>
  <c r="N118" i="1"/>
  <c r="N140" i="1"/>
  <c r="N199" i="1"/>
  <c r="N389" i="1"/>
  <c r="N267" i="1"/>
  <c r="N637" i="1"/>
  <c r="N31" i="1"/>
  <c r="N592" i="1"/>
  <c r="N519" i="1"/>
  <c r="N561" i="1"/>
  <c r="N651" i="1"/>
  <c r="N347" i="1"/>
  <c r="N189" i="1"/>
  <c r="N108" i="1"/>
  <c r="N358" i="1"/>
  <c r="N388" i="1"/>
  <c r="N606" i="1"/>
  <c r="N200" i="1"/>
  <c r="N615" i="1"/>
  <c r="N187" i="1"/>
  <c r="N320" i="1"/>
  <c r="N647" i="1"/>
  <c r="N629" i="1"/>
  <c r="N82" i="1"/>
  <c r="N13" i="1"/>
  <c r="N382" i="1"/>
  <c r="N412" i="1"/>
  <c r="N638" i="1"/>
  <c r="N232" i="1"/>
  <c r="N145" i="1"/>
  <c r="N565" i="1"/>
  <c r="N274" i="1"/>
  <c r="N411" i="1"/>
  <c r="N183" i="1"/>
  <c r="N482" i="1"/>
  <c r="N679" i="1"/>
  <c r="N42" i="1"/>
  <c r="N540" i="1"/>
  <c r="N498" i="1"/>
  <c r="N161" i="1"/>
  <c r="N282" i="1"/>
  <c r="N277" i="1"/>
  <c r="N334" i="1"/>
  <c r="N355" i="1"/>
  <c r="N564" i="1"/>
  <c r="N15" i="1"/>
  <c r="N280" i="1"/>
  <c r="N522" i="1"/>
  <c r="N407" i="1"/>
  <c r="N313" i="1"/>
  <c r="N354" i="1"/>
  <c r="N349" i="1"/>
  <c r="N124" i="1"/>
  <c r="N493" i="1"/>
  <c r="N558" i="1"/>
  <c r="N87" i="1"/>
  <c r="N352" i="1"/>
  <c r="N594" i="1"/>
  <c r="N479" i="1"/>
  <c r="N401" i="1"/>
  <c r="N373" i="1"/>
  <c r="N430" i="1"/>
  <c r="N148" i="1"/>
  <c r="N517" i="1"/>
  <c r="N582" i="1"/>
  <c r="N111" i="1"/>
  <c r="N376" i="1"/>
  <c r="N618" i="1"/>
  <c r="N503" i="1"/>
  <c r="N425" i="1"/>
  <c r="N457" i="1"/>
  <c r="N515" i="1"/>
  <c r="C3" i="3" l="1"/>
  <c r="D3" i="3" s="1"/>
  <c r="C8" i="3"/>
  <c r="C7" i="3" s="1"/>
  <c r="C6" i="3" s="1"/>
  <c r="D6" i="3" s="1"/>
  <c r="C4" i="3" l="1"/>
  <c r="D4" i="3" s="1"/>
  <c r="C2" i="3"/>
  <c r="D2" i="3" s="1"/>
</calcChain>
</file>

<file path=xl/sharedStrings.xml><?xml version="1.0" encoding="utf-8"?>
<sst xmlns="http://schemas.openxmlformats.org/spreadsheetml/2006/main" count="966" uniqueCount="965">
  <si>
    <t>Дата</t>
  </si>
  <si>
    <t>06.04.2017</t>
  </si>
  <si>
    <t>05.04.2017</t>
  </si>
  <si>
    <t>04.04.2017</t>
  </si>
  <si>
    <t>03.04.2017</t>
  </si>
  <si>
    <t>31.03.2017</t>
  </si>
  <si>
    <t>30.03.2017</t>
  </si>
  <si>
    <t>29.03.2017</t>
  </si>
  <si>
    <t>28.03.2017</t>
  </si>
  <si>
    <t>27.03.2017</t>
  </si>
  <si>
    <t>24.03.2017</t>
  </si>
  <si>
    <t>23.03.2017</t>
  </si>
  <si>
    <t>22.03.2017</t>
  </si>
  <si>
    <t>21.03.2017</t>
  </si>
  <si>
    <t>20.03.2017</t>
  </si>
  <si>
    <t>17.03.2017</t>
  </si>
  <si>
    <t>16.03.2017</t>
  </si>
  <si>
    <t>15.03.2017</t>
  </si>
  <si>
    <t>14.03.2017</t>
  </si>
  <si>
    <t>13.03.2017</t>
  </si>
  <si>
    <t>10.03.2017</t>
  </si>
  <si>
    <t>09.03.2017</t>
  </si>
  <si>
    <t>07.03.2017</t>
  </si>
  <si>
    <t>06.03.2017</t>
  </si>
  <si>
    <t>03.03.2017</t>
  </si>
  <si>
    <t>02.03.2017</t>
  </si>
  <si>
    <t>01.03.2017</t>
  </si>
  <si>
    <t>28.02.2017</t>
  </si>
  <si>
    <t>27.02.2017</t>
  </si>
  <si>
    <t>22.02.2017</t>
  </si>
  <si>
    <t>21.02.2017</t>
  </si>
  <si>
    <t>20.02.2017</t>
  </si>
  <si>
    <t>17.02.2017</t>
  </si>
  <si>
    <t>16.02.2017</t>
  </si>
  <si>
    <t>15.02.2017</t>
  </si>
  <si>
    <t>14.02.2017</t>
  </si>
  <si>
    <t>13.02.2017</t>
  </si>
  <si>
    <t>10.02.2017</t>
  </si>
  <si>
    <t>09.02.2017</t>
  </si>
  <si>
    <t>08.02.2017</t>
  </si>
  <si>
    <t>07.02.2017</t>
  </si>
  <si>
    <t>06.02.2017</t>
  </si>
  <si>
    <t>03.02.2017</t>
  </si>
  <si>
    <t>02.02.2017</t>
  </si>
  <si>
    <t>01.02.2017</t>
  </si>
  <si>
    <t>31.01.2017</t>
  </si>
  <si>
    <t>30.01.2017</t>
  </si>
  <si>
    <t>27.01.2017</t>
  </si>
  <si>
    <t>26.01.2017</t>
  </si>
  <si>
    <t>25.01.2017</t>
  </si>
  <si>
    <t>24.01.2017</t>
  </si>
  <si>
    <t>23.01.2017</t>
  </si>
  <si>
    <t>20.01.2017</t>
  </si>
  <si>
    <t>19.01.2017</t>
  </si>
  <si>
    <t>18.01.2017</t>
  </si>
  <si>
    <t>17.01.2017</t>
  </si>
  <si>
    <t>16.01.2017</t>
  </si>
  <si>
    <t>13.01.2017</t>
  </si>
  <si>
    <t>12.01.2017</t>
  </si>
  <si>
    <t>11.01.2017</t>
  </si>
  <si>
    <t>10.01.2017</t>
  </si>
  <si>
    <t>09.01.2017</t>
  </si>
  <si>
    <t>30.12.2016</t>
  </si>
  <si>
    <t>29.12.2016</t>
  </si>
  <si>
    <t>28.12.2016</t>
  </si>
  <si>
    <t>27.12.2016</t>
  </si>
  <si>
    <t>26.12.2016</t>
  </si>
  <si>
    <t>23.12.2016</t>
  </si>
  <si>
    <t>22.12.2016</t>
  </si>
  <si>
    <t>21.12.2016</t>
  </si>
  <si>
    <t>20.12.2016</t>
  </si>
  <si>
    <t>19.12.2016</t>
  </si>
  <si>
    <t>16.12.2016</t>
  </si>
  <si>
    <t>15.12.2016</t>
  </si>
  <si>
    <t>14.12.2016</t>
  </si>
  <si>
    <t>13.12.2016</t>
  </si>
  <si>
    <t>12.12.2016</t>
  </si>
  <si>
    <t>09.12.2016</t>
  </si>
  <si>
    <t>08.12.2016</t>
  </si>
  <si>
    <t>07.12.2016</t>
  </si>
  <si>
    <t>06.12.2016</t>
  </si>
  <si>
    <t>05.12.2016</t>
  </si>
  <si>
    <t>02.12.2016</t>
  </si>
  <si>
    <t>01.12.2016</t>
  </si>
  <si>
    <t>30.11.2016</t>
  </si>
  <si>
    <t>29.11.2016</t>
  </si>
  <si>
    <t>28.11.2016</t>
  </si>
  <si>
    <t>25.11.2016</t>
  </si>
  <si>
    <t>24.11.2016</t>
  </si>
  <si>
    <t>23.11.2016</t>
  </si>
  <si>
    <t>22.11.2016</t>
  </si>
  <si>
    <t>21.11.2016</t>
  </si>
  <si>
    <t>18.11.2016</t>
  </si>
  <si>
    <t>17.11.2016</t>
  </si>
  <si>
    <t>16.11.2016</t>
  </si>
  <si>
    <t>15.11.2016</t>
  </si>
  <si>
    <t>14.11.2016</t>
  </si>
  <si>
    <t>11.11.2016</t>
  </si>
  <si>
    <t>10.11.2016</t>
  </si>
  <si>
    <t>09.11.2016</t>
  </si>
  <si>
    <t>08.11.2016</t>
  </si>
  <si>
    <t>07.11.2016</t>
  </si>
  <si>
    <t>03.11.2016</t>
  </si>
  <si>
    <t>02.11.2016</t>
  </si>
  <si>
    <t>01.11.2016</t>
  </si>
  <si>
    <t>31.10.2016</t>
  </si>
  <si>
    <t>28.10.2016</t>
  </si>
  <si>
    <t>27.10.2016</t>
  </si>
  <si>
    <t>26.10.2016</t>
  </si>
  <si>
    <t>25.10.2016</t>
  </si>
  <si>
    <t>24.10.2016</t>
  </si>
  <si>
    <t>21.10.2016</t>
  </si>
  <si>
    <t>20.10.2016</t>
  </si>
  <si>
    <t>19.10.2016</t>
  </si>
  <si>
    <t>18.10.2016</t>
  </si>
  <si>
    <t>17.10.2016</t>
  </si>
  <si>
    <t>14.10.2016</t>
  </si>
  <si>
    <t>13.10.2016</t>
  </si>
  <si>
    <t>12.10.2016</t>
  </si>
  <si>
    <t>11.10.2016</t>
  </si>
  <si>
    <t>10.10.2016</t>
  </si>
  <si>
    <t>07.10.2016</t>
  </si>
  <si>
    <t>06.10.2016</t>
  </si>
  <si>
    <t>05.10.2016</t>
  </si>
  <si>
    <t>04.10.2016</t>
  </si>
  <si>
    <t>03.10.2016</t>
  </si>
  <si>
    <t>30.09.2016</t>
  </si>
  <si>
    <t>29.09.2016</t>
  </si>
  <si>
    <t>28.09.2016</t>
  </si>
  <si>
    <t>27.09.2016</t>
  </si>
  <si>
    <t>26.09.2016</t>
  </si>
  <si>
    <t>23.09.2016</t>
  </si>
  <si>
    <t>22.09.2016</t>
  </si>
  <si>
    <t>21.09.2016</t>
  </si>
  <si>
    <t>20.09.2016</t>
  </si>
  <si>
    <t>19.09.2016</t>
  </si>
  <si>
    <t>16.09.2016</t>
  </si>
  <si>
    <t>15.09.2016</t>
  </si>
  <si>
    <t>14.09.2016</t>
  </si>
  <si>
    <t>13.09.2016</t>
  </si>
  <si>
    <t>12.09.2016</t>
  </si>
  <si>
    <t>09.09.2016</t>
  </si>
  <si>
    <t>08.09.2016</t>
  </si>
  <si>
    <t>07.09.2016</t>
  </si>
  <si>
    <t>06.09.2016</t>
  </si>
  <si>
    <t>05.09.2016</t>
  </si>
  <si>
    <t>02.09.2016</t>
  </si>
  <si>
    <t>01.09.2016</t>
  </si>
  <si>
    <t>31.08.2016</t>
  </si>
  <si>
    <t>30.08.2016</t>
  </si>
  <si>
    <t>29.08.2016</t>
  </si>
  <si>
    <t>26.08.2016</t>
  </si>
  <si>
    <t>25.08.2016</t>
  </si>
  <si>
    <t>24.08.2016</t>
  </si>
  <si>
    <t>23.08.2016</t>
  </si>
  <si>
    <t>22.08.2016</t>
  </si>
  <si>
    <t>19.08.2016</t>
  </si>
  <si>
    <t>18.08.2016</t>
  </si>
  <si>
    <t>17.08.2016</t>
  </si>
  <si>
    <t>16.08.2016</t>
  </si>
  <si>
    <t>15.08.2016</t>
  </si>
  <si>
    <t>12.08.2016</t>
  </si>
  <si>
    <t>11.08.2016</t>
  </si>
  <si>
    <t>10.08.2016</t>
  </si>
  <si>
    <t>09.08.2016</t>
  </si>
  <si>
    <t>08.08.2016</t>
  </si>
  <si>
    <t>05.08.2016</t>
  </si>
  <si>
    <t>04.08.2016</t>
  </si>
  <si>
    <t>03.08.2016</t>
  </si>
  <si>
    <t>02.08.2016</t>
  </si>
  <si>
    <t>01.08.2016</t>
  </si>
  <si>
    <t>29.07.2016</t>
  </si>
  <si>
    <t>28.07.2016</t>
  </si>
  <si>
    <t>27.07.2016</t>
  </si>
  <si>
    <t>26.07.2016</t>
  </si>
  <si>
    <t>25.07.2016</t>
  </si>
  <si>
    <t>22.07.2016</t>
  </si>
  <si>
    <t>21.07.2016</t>
  </si>
  <si>
    <t>20.07.2016</t>
  </si>
  <si>
    <t>19.07.2016</t>
  </si>
  <si>
    <t>18.07.2016</t>
  </si>
  <si>
    <t>15.07.2016</t>
  </si>
  <si>
    <t>14.07.2016</t>
  </si>
  <si>
    <t>13.07.2016</t>
  </si>
  <si>
    <t>12.07.2016</t>
  </si>
  <si>
    <t>11.07.2016</t>
  </si>
  <si>
    <t>08.07.2016</t>
  </si>
  <si>
    <t>07.07.2016</t>
  </si>
  <si>
    <t>06.07.2016</t>
  </si>
  <si>
    <t>05.07.2016</t>
  </si>
  <si>
    <t>04.07.2016</t>
  </si>
  <si>
    <t>01.07.2016</t>
  </si>
  <si>
    <t>30.06.2016</t>
  </si>
  <si>
    <t>29.06.2016</t>
  </si>
  <si>
    <t>28.06.2016</t>
  </si>
  <si>
    <t>27.06.2016</t>
  </si>
  <si>
    <t>24.06.2016</t>
  </si>
  <si>
    <t>23.06.2016</t>
  </si>
  <si>
    <t>22.06.2016</t>
  </si>
  <si>
    <t>21.06.2016</t>
  </si>
  <si>
    <t>20.06.2016</t>
  </si>
  <si>
    <t>17.06.2016</t>
  </si>
  <si>
    <t>16.06.2016</t>
  </si>
  <si>
    <t>15.06.2016</t>
  </si>
  <si>
    <t>14.06.2016</t>
  </si>
  <si>
    <t>10.06.2016</t>
  </si>
  <si>
    <t>09.06.2016</t>
  </si>
  <si>
    <t>08.06.2016</t>
  </si>
  <si>
    <t>07.06.2016</t>
  </si>
  <si>
    <t>06.06.2016</t>
  </si>
  <si>
    <t>03.06.2016</t>
  </si>
  <si>
    <t>02.06.2016</t>
  </si>
  <si>
    <t>01.06.2016</t>
  </si>
  <si>
    <t>31.05.2016</t>
  </si>
  <si>
    <t>30.05.2016</t>
  </si>
  <si>
    <t>27.05.2016</t>
  </si>
  <si>
    <t>26.05.2016</t>
  </si>
  <si>
    <t>25.05.2016</t>
  </si>
  <si>
    <t>24.05.2016</t>
  </si>
  <si>
    <t>23.05.2016</t>
  </si>
  <si>
    <t>20.05.2016</t>
  </si>
  <si>
    <t>19.05.2016</t>
  </si>
  <si>
    <t>18.05.2016</t>
  </si>
  <si>
    <t>17.05.2016</t>
  </si>
  <si>
    <t>16.05.2016</t>
  </si>
  <si>
    <t>13.05.2016</t>
  </si>
  <si>
    <t>12.05.2016</t>
  </si>
  <si>
    <t>11.05.2016</t>
  </si>
  <si>
    <t>10.05.2016</t>
  </si>
  <si>
    <t>06.05.2016</t>
  </si>
  <si>
    <t>05.05.2016</t>
  </si>
  <si>
    <t>04.05.2016</t>
  </si>
  <si>
    <t>29.04.2016</t>
  </si>
  <si>
    <t>28.04.2016</t>
  </si>
  <si>
    <t>27.04.2016</t>
  </si>
  <si>
    <t>26.04.2016</t>
  </si>
  <si>
    <t>25.04.2016</t>
  </si>
  <si>
    <t>22.04.2016</t>
  </si>
  <si>
    <t>21.04.2016</t>
  </si>
  <si>
    <t>20.04.2016</t>
  </si>
  <si>
    <t>19.04.2016</t>
  </si>
  <si>
    <t>18.04.2016</t>
  </si>
  <si>
    <t>15.04.2016</t>
  </si>
  <si>
    <t>14.04.2016</t>
  </si>
  <si>
    <t>13.04.2016</t>
  </si>
  <si>
    <t>12.04.2016</t>
  </si>
  <si>
    <t>11.04.2016</t>
  </si>
  <si>
    <t>08.04.2016</t>
  </si>
  <si>
    <t>07.04.2016</t>
  </si>
  <si>
    <t>06.04.2016</t>
  </si>
  <si>
    <t>05.04.2016</t>
  </si>
  <si>
    <t>04.04.2016</t>
  </si>
  <si>
    <t>01.04.2016</t>
  </si>
  <si>
    <t>31.03.2016</t>
  </si>
  <si>
    <t>30.03.2016</t>
  </si>
  <si>
    <t>29.03.2016</t>
  </si>
  <si>
    <t>28.03.2016</t>
  </si>
  <si>
    <t>25.03.2016</t>
  </si>
  <si>
    <t>24.03.2016</t>
  </si>
  <si>
    <t>23.03.2016</t>
  </si>
  <si>
    <t>22.03.2016</t>
  </si>
  <si>
    <t>21.03.2016</t>
  </si>
  <si>
    <t>18.03.2016</t>
  </si>
  <si>
    <t>17.03.2016</t>
  </si>
  <si>
    <t>16.03.2016</t>
  </si>
  <si>
    <t>15.03.2016</t>
  </si>
  <si>
    <t>14.03.2016</t>
  </si>
  <si>
    <t>11.03.2016</t>
  </si>
  <si>
    <t>10.03.2016</t>
  </si>
  <si>
    <t>09.03.2016</t>
  </si>
  <si>
    <t>04.03.2016</t>
  </si>
  <si>
    <t>03.03.2016</t>
  </si>
  <si>
    <t>02.03.2016</t>
  </si>
  <si>
    <t>01.03.2016</t>
  </si>
  <si>
    <t>29.02.2016</t>
  </si>
  <si>
    <t>26.02.2016</t>
  </si>
  <si>
    <t>25.02.2016</t>
  </si>
  <si>
    <t>24.02.2016</t>
  </si>
  <si>
    <t>20.02.2016</t>
  </si>
  <si>
    <t>19.02.2016</t>
  </si>
  <si>
    <t>18.02.2016</t>
  </si>
  <si>
    <t>17.02.2016</t>
  </si>
  <si>
    <t>16.02.2016</t>
  </si>
  <si>
    <t>15.02.2016</t>
  </si>
  <si>
    <t>12.02.2016</t>
  </si>
  <si>
    <t>11.02.2016</t>
  </si>
  <si>
    <t>10.02.2016</t>
  </si>
  <si>
    <t>09.02.2016</t>
  </si>
  <si>
    <t>08.02.2016</t>
  </si>
  <si>
    <t>05.02.2016</t>
  </si>
  <si>
    <t>04.02.2016</t>
  </si>
  <si>
    <t>03.02.2016</t>
  </si>
  <si>
    <t>02.02.2016</t>
  </si>
  <si>
    <t>01.02.2016</t>
  </si>
  <si>
    <t>29.01.2016</t>
  </si>
  <si>
    <t>28.01.2016</t>
  </si>
  <si>
    <t>27.01.2016</t>
  </si>
  <si>
    <t>26.01.2016</t>
  </si>
  <si>
    <t>25.01.2016</t>
  </si>
  <si>
    <t>22.01.2016</t>
  </si>
  <si>
    <t>21.01.2016</t>
  </si>
  <si>
    <t>20.01.2016</t>
  </si>
  <si>
    <t>19.01.2016</t>
  </si>
  <si>
    <t>18.01.2016</t>
  </si>
  <si>
    <t>15.01.2016</t>
  </si>
  <si>
    <t>14.01.2016</t>
  </si>
  <si>
    <t>13.01.2016</t>
  </si>
  <si>
    <t>12.01.2016</t>
  </si>
  <si>
    <t>11.01.2016</t>
  </si>
  <si>
    <t>31.12.2015</t>
  </si>
  <si>
    <t>30.12.2015</t>
  </si>
  <si>
    <t>29.12.2015</t>
  </si>
  <si>
    <t>28.12.2015</t>
  </si>
  <si>
    <t>25.12.2015</t>
  </si>
  <si>
    <t>24.12.2015</t>
  </si>
  <si>
    <t>23.12.2015</t>
  </si>
  <si>
    <t>22.12.2015</t>
  </si>
  <si>
    <t>21.12.2015</t>
  </si>
  <si>
    <t>18.12.2015</t>
  </si>
  <si>
    <t>17.12.2015</t>
  </si>
  <si>
    <t>16.12.2015</t>
  </si>
  <si>
    <t>15.12.2015</t>
  </si>
  <si>
    <t>14.12.2015</t>
  </si>
  <si>
    <t>11.12.2015</t>
  </si>
  <si>
    <t>10.12.2015</t>
  </si>
  <si>
    <t>09.12.2015</t>
  </si>
  <si>
    <t>08.12.2015</t>
  </si>
  <si>
    <t>07.12.2015</t>
  </si>
  <si>
    <t>04.12.2015</t>
  </si>
  <si>
    <t>03.12.2015</t>
  </si>
  <si>
    <t>02.12.2015</t>
  </si>
  <si>
    <t>01.12.2015</t>
  </si>
  <si>
    <t>30.11.2015</t>
  </si>
  <si>
    <t>27.11.2015</t>
  </si>
  <si>
    <t>26.11.2015</t>
  </si>
  <si>
    <t>25.11.2015</t>
  </si>
  <si>
    <t>24.11.2015</t>
  </si>
  <si>
    <t>23.11.2015</t>
  </si>
  <si>
    <t>20.11.2015</t>
  </si>
  <si>
    <t>19.11.2015</t>
  </si>
  <si>
    <t>18.11.2015</t>
  </si>
  <si>
    <t>17.11.2015</t>
  </si>
  <si>
    <t>16.11.2015</t>
  </si>
  <si>
    <t>13.11.2015</t>
  </si>
  <si>
    <t>12.11.2015</t>
  </si>
  <si>
    <t>11.11.2015</t>
  </si>
  <si>
    <t>10.11.2015</t>
  </si>
  <si>
    <t>09.11.2015</t>
  </si>
  <si>
    <t>06.11.2015</t>
  </si>
  <si>
    <t>05.11.2015</t>
  </si>
  <si>
    <t>03.11.2015</t>
  </si>
  <si>
    <t>02.11.2015</t>
  </si>
  <si>
    <t>30.10.2015</t>
  </si>
  <si>
    <t>29.10.2015</t>
  </si>
  <si>
    <t>28.10.2015</t>
  </si>
  <si>
    <t>27.10.2015</t>
  </si>
  <si>
    <t>26.10.2015</t>
  </si>
  <si>
    <t>23.10.2015</t>
  </si>
  <si>
    <t>22.10.2015</t>
  </si>
  <si>
    <t>21.10.2015</t>
  </si>
  <si>
    <t>20.10.2015</t>
  </si>
  <si>
    <t>19.10.2015</t>
  </si>
  <si>
    <t>16.10.2015</t>
  </si>
  <si>
    <t>15.10.2015</t>
  </si>
  <si>
    <t>14.10.2015</t>
  </si>
  <si>
    <t>13.10.2015</t>
  </si>
  <si>
    <t>12.10.2015</t>
  </si>
  <si>
    <t>09.10.2015</t>
  </si>
  <si>
    <t>08.10.2015</t>
  </si>
  <si>
    <t>07.10.2015</t>
  </si>
  <si>
    <t>06.10.2015</t>
  </si>
  <si>
    <t>05.10.2015</t>
  </si>
  <si>
    <t>02.10.2015</t>
  </si>
  <si>
    <t>01.10.2015</t>
  </si>
  <si>
    <t>30.09.2015</t>
  </si>
  <si>
    <t>29.09.2015</t>
  </si>
  <si>
    <t>28.09.2015</t>
  </si>
  <si>
    <t>25.09.2015</t>
  </si>
  <si>
    <t>24.09.2015</t>
  </si>
  <si>
    <t>23.09.2015</t>
  </si>
  <si>
    <t>22.09.2015</t>
  </si>
  <si>
    <t>21.09.2015</t>
  </si>
  <si>
    <t>18.09.2015</t>
  </si>
  <si>
    <t>17.09.2015</t>
  </si>
  <si>
    <t>16.09.2015</t>
  </si>
  <si>
    <t>15.09.2015</t>
  </si>
  <si>
    <t>14.09.2015</t>
  </si>
  <si>
    <t>11.09.2015</t>
  </si>
  <si>
    <t>10.09.2015</t>
  </si>
  <si>
    <t>09.09.2015</t>
  </si>
  <si>
    <t>08.09.2015</t>
  </si>
  <si>
    <t>07.09.2015</t>
  </si>
  <si>
    <t>04.09.2015</t>
  </si>
  <si>
    <t>03.09.2015</t>
  </si>
  <si>
    <t>02.09.2015</t>
  </si>
  <si>
    <t>01.09.2015</t>
  </si>
  <si>
    <t>31.08.2015</t>
  </si>
  <si>
    <t>28.08.2015</t>
  </si>
  <si>
    <t>27.08.2015</t>
  </si>
  <si>
    <t>26.08.2015</t>
  </si>
  <si>
    <t>25.08.2015</t>
  </si>
  <si>
    <t>24.08.2015</t>
  </si>
  <si>
    <t>21.08.2015</t>
  </si>
  <si>
    <t>20.08.2015</t>
  </si>
  <si>
    <t>19.08.2015</t>
  </si>
  <si>
    <t>18.08.2015</t>
  </si>
  <si>
    <t>17.08.2015</t>
  </si>
  <si>
    <t>14.08.2015</t>
  </si>
  <si>
    <t>13.08.2015</t>
  </si>
  <si>
    <t>12.08.2015</t>
  </si>
  <si>
    <t>11.08.2015</t>
  </si>
  <si>
    <t>10.08.2015</t>
  </si>
  <si>
    <t>07.08.2015</t>
  </si>
  <si>
    <t>06.08.2015</t>
  </si>
  <si>
    <t>05.08.2015</t>
  </si>
  <si>
    <t>04.08.2015</t>
  </si>
  <si>
    <t>03.08.2015</t>
  </si>
  <si>
    <t>31.07.2015</t>
  </si>
  <si>
    <t>30.07.2015</t>
  </si>
  <si>
    <t>29.07.2015</t>
  </si>
  <si>
    <t>28.07.2015</t>
  </si>
  <si>
    <t>27.07.2015</t>
  </si>
  <si>
    <t>24.07.2015</t>
  </si>
  <si>
    <t>23.07.2015</t>
  </si>
  <si>
    <t>22.07.2015</t>
  </si>
  <si>
    <t>21.07.2015</t>
  </si>
  <si>
    <t>20.07.2015</t>
  </si>
  <si>
    <t>17.07.2015</t>
  </si>
  <si>
    <t>16.07.2015</t>
  </si>
  <si>
    <t>15.07.2015</t>
  </si>
  <si>
    <t>14.07.2015</t>
  </si>
  <si>
    <t>13.07.2015</t>
  </si>
  <si>
    <t>10.07.2015</t>
  </si>
  <si>
    <t>09.07.2015</t>
  </si>
  <si>
    <t>08.07.2015</t>
  </si>
  <si>
    <t>07.07.2015</t>
  </si>
  <si>
    <t>06.07.2015</t>
  </si>
  <si>
    <t>03.07.2015</t>
  </si>
  <si>
    <t>02.07.2015</t>
  </si>
  <si>
    <t>01.07.2015</t>
  </si>
  <si>
    <t>30.06.2015</t>
  </si>
  <si>
    <t>29.06.2015</t>
  </si>
  <si>
    <t>26.06.2015</t>
  </si>
  <si>
    <t>25.06.2015</t>
  </si>
  <si>
    <t>24.06.2015</t>
  </si>
  <si>
    <t>23.06.2015</t>
  </si>
  <si>
    <t>22.06.2015</t>
  </si>
  <si>
    <t>19.06.2015</t>
  </si>
  <si>
    <t>18.06.2015</t>
  </si>
  <si>
    <t>17.06.2015</t>
  </si>
  <si>
    <t>16.06.2015</t>
  </si>
  <si>
    <t>15.06.2015</t>
  </si>
  <si>
    <t>11.06.2015</t>
  </si>
  <si>
    <t>10.06.2015</t>
  </si>
  <si>
    <t>09.06.2015</t>
  </si>
  <si>
    <t>08.06.2015</t>
  </si>
  <si>
    <t>05.06.2015</t>
  </si>
  <si>
    <t>04.06.2015</t>
  </si>
  <si>
    <t>03.06.2015</t>
  </si>
  <si>
    <t>02.06.2015</t>
  </si>
  <si>
    <t>01.06.2015</t>
  </si>
  <si>
    <t>29.05.2015</t>
  </si>
  <si>
    <t>28.05.2015</t>
  </si>
  <si>
    <t>27.05.2015</t>
  </si>
  <si>
    <t>26.05.2015</t>
  </si>
  <si>
    <t>25.05.2015</t>
  </si>
  <si>
    <t>22.05.2015</t>
  </si>
  <si>
    <t>21.05.2015</t>
  </si>
  <si>
    <t>20.05.2015</t>
  </si>
  <si>
    <t>19.05.2015</t>
  </si>
  <si>
    <t>18.05.2015</t>
  </si>
  <si>
    <t>15.05.2015</t>
  </si>
  <si>
    <t>14.05.2015</t>
  </si>
  <si>
    <t>13.05.2015</t>
  </si>
  <si>
    <t>12.05.2015</t>
  </si>
  <si>
    <t>08.05.2015</t>
  </si>
  <si>
    <t>07.05.2015</t>
  </si>
  <si>
    <t>06.05.2015</t>
  </si>
  <si>
    <t>05.05.2015</t>
  </si>
  <si>
    <t>04.05.2015</t>
  </si>
  <si>
    <t>30.04.2015</t>
  </si>
  <si>
    <t>29.04.2015</t>
  </si>
  <si>
    <t>28.04.2015</t>
  </si>
  <si>
    <t>27.04.2015</t>
  </si>
  <si>
    <t>24.04.2015</t>
  </si>
  <si>
    <t>23.04.2015</t>
  </si>
  <si>
    <t>22.04.2015</t>
  </si>
  <si>
    <t>21.04.2015</t>
  </si>
  <si>
    <t>20.04.2015</t>
  </si>
  <si>
    <t>17.04.2015</t>
  </si>
  <si>
    <t>16.04.2015</t>
  </si>
  <si>
    <t>15.04.2015</t>
  </si>
  <si>
    <t>14.04.2015</t>
  </si>
  <si>
    <t>13.04.2015</t>
  </si>
  <si>
    <t>10.04.2015</t>
  </si>
  <si>
    <t>09.04.2015</t>
  </si>
  <si>
    <t>08.04.2015</t>
  </si>
  <si>
    <t>07.04.2015</t>
  </si>
  <si>
    <t>06.04.2015</t>
  </si>
  <si>
    <t>05.04.2015</t>
  </si>
  <si>
    <t>03.04.2015</t>
  </si>
  <si>
    <t>02.04.2015</t>
  </si>
  <si>
    <t>01.04.2015</t>
  </si>
  <si>
    <t>31.03.2015</t>
  </si>
  <si>
    <t>30.03.2015</t>
  </si>
  <si>
    <t>27.03.2015</t>
  </si>
  <si>
    <t>26.03.2015</t>
  </si>
  <si>
    <t>25.03.2015</t>
  </si>
  <si>
    <t>24.03.2015</t>
  </si>
  <si>
    <t>23.03.2015</t>
  </si>
  <si>
    <t>20.03.2015</t>
  </si>
  <si>
    <t>19.03.2015</t>
  </si>
  <si>
    <t>18.03.2015</t>
  </si>
  <si>
    <t>17.03.2015</t>
  </si>
  <si>
    <t>16.03.2015</t>
  </si>
  <si>
    <t>13.03.2015</t>
  </si>
  <si>
    <t>12.03.2015</t>
  </si>
  <si>
    <t>11.03.2015</t>
  </si>
  <si>
    <t>10.03.2015</t>
  </si>
  <si>
    <t>06.03.2015</t>
  </si>
  <si>
    <t>05.03.2015</t>
  </si>
  <si>
    <t>04.03.2015</t>
  </si>
  <si>
    <t>03.03.2015</t>
  </si>
  <si>
    <t>02.03.2015</t>
  </si>
  <si>
    <t>27.02.2015</t>
  </si>
  <si>
    <t>26.02.2015</t>
  </si>
  <si>
    <t>25.02.2015</t>
  </si>
  <si>
    <t>24.02.2015</t>
  </si>
  <si>
    <t>20.02.2015</t>
  </si>
  <si>
    <t>19.02.2015</t>
  </si>
  <si>
    <t>18.02.2015</t>
  </si>
  <si>
    <t>17.02.2015</t>
  </si>
  <si>
    <t>16.02.2015</t>
  </si>
  <si>
    <t>13.02.2015</t>
  </si>
  <si>
    <t>12.02.2015</t>
  </si>
  <si>
    <t>11.02.2015</t>
  </si>
  <si>
    <t>10.02.2015</t>
  </si>
  <si>
    <t>09.02.2015</t>
  </si>
  <si>
    <t>06.02.2015</t>
  </si>
  <si>
    <t>05.02.2015</t>
  </si>
  <si>
    <t>04.02.2015</t>
  </si>
  <si>
    <t>03.02.2015</t>
  </si>
  <si>
    <t>02.02.2015</t>
  </si>
  <si>
    <t>30.01.2015</t>
  </si>
  <si>
    <t>29.01.2015</t>
  </si>
  <si>
    <t>28.01.2015</t>
  </si>
  <si>
    <t>27.01.2015</t>
  </si>
  <si>
    <t>26.01.2015</t>
  </si>
  <si>
    <t>23.01.2015</t>
  </si>
  <si>
    <t>22.01.2015</t>
  </si>
  <si>
    <t>21.01.2015</t>
  </si>
  <si>
    <t>20.01.2015</t>
  </si>
  <si>
    <t>19.01.2015</t>
  </si>
  <si>
    <t>16.01.2015</t>
  </si>
  <si>
    <t>15.01.2015</t>
  </si>
  <si>
    <t>14.01.2015</t>
  </si>
  <si>
    <t>13.01.2015</t>
  </si>
  <si>
    <t>12.01.2015</t>
  </si>
  <si>
    <t>31.12.2014</t>
  </si>
  <si>
    <t>30.12.2014</t>
  </si>
  <si>
    <t>29.12.2014</t>
  </si>
  <si>
    <t>26.12.2014</t>
  </si>
  <si>
    <t>25.12.2014</t>
  </si>
  <si>
    <t>24.12.2014</t>
  </si>
  <si>
    <t>23.12.2014</t>
  </si>
  <si>
    <t>22.12.2014</t>
  </si>
  <si>
    <t>19.12.2014</t>
  </si>
  <si>
    <t>18.12.2014</t>
  </si>
  <si>
    <t>17.12.2014</t>
  </si>
  <si>
    <t>16.12.2014</t>
  </si>
  <si>
    <t>15.12.2014</t>
  </si>
  <si>
    <t>12.12.2014</t>
  </si>
  <si>
    <t>11.12.2014</t>
  </si>
  <si>
    <t>10.12.2014</t>
  </si>
  <si>
    <t>09.12.2014</t>
  </si>
  <si>
    <t>08.12.2014</t>
  </si>
  <si>
    <t>05.12.2014</t>
  </si>
  <si>
    <t>04.12.2014</t>
  </si>
  <si>
    <t>03.12.2014</t>
  </si>
  <si>
    <t>02.12.2014</t>
  </si>
  <si>
    <t>01.12.2014</t>
  </si>
  <si>
    <t>28.11.2014</t>
  </si>
  <si>
    <t>27.11.2014</t>
  </si>
  <si>
    <t>26.11.2014</t>
  </si>
  <si>
    <t>25.11.2014</t>
  </si>
  <si>
    <t>24.11.2014</t>
  </si>
  <si>
    <t>21.11.2014</t>
  </si>
  <si>
    <t>20.11.2014</t>
  </si>
  <si>
    <t>19.11.2014</t>
  </si>
  <si>
    <t>18.11.2014</t>
  </si>
  <si>
    <t>17.11.2014</t>
  </si>
  <si>
    <t>14.11.2014</t>
  </si>
  <si>
    <t>13.11.2014</t>
  </si>
  <si>
    <t>12.11.2014</t>
  </si>
  <si>
    <t>11.11.2014</t>
  </si>
  <si>
    <t>10.11.2014</t>
  </si>
  <si>
    <t>07.11.2014</t>
  </si>
  <si>
    <t>06.11.2014</t>
  </si>
  <si>
    <t>05.11.2014</t>
  </si>
  <si>
    <t>31.10.2014</t>
  </si>
  <si>
    <t>30.10.2014</t>
  </si>
  <si>
    <t>29.10.2014</t>
  </si>
  <si>
    <t>28.10.2014</t>
  </si>
  <si>
    <t>27.10.2014</t>
  </si>
  <si>
    <t>24.10.2014</t>
  </si>
  <si>
    <t>23.10.2014</t>
  </si>
  <si>
    <t>22.10.2014</t>
  </si>
  <si>
    <t>21.10.2014</t>
  </si>
  <si>
    <t>20.10.2014</t>
  </si>
  <si>
    <t>17.10.2014</t>
  </si>
  <si>
    <t>16.10.2014</t>
  </si>
  <si>
    <t>15.10.2014</t>
  </si>
  <si>
    <t>14.10.2014</t>
  </si>
  <si>
    <t>13.10.2014</t>
  </si>
  <si>
    <t>10.10.2014</t>
  </si>
  <si>
    <t>09.10.2014</t>
  </si>
  <si>
    <t>08.10.2014</t>
  </si>
  <si>
    <t>07.10.2014</t>
  </si>
  <si>
    <t>06.10.2014</t>
  </si>
  <si>
    <t>03.10.2014</t>
  </si>
  <si>
    <t>02.10.2014</t>
  </si>
  <si>
    <t>01.10.2014</t>
  </si>
  <si>
    <t>30.09.2014</t>
  </si>
  <si>
    <t>29.09.2014</t>
  </si>
  <si>
    <t>26.09.2014</t>
  </si>
  <si>
    <t>25.09.2014</t>
  </si>
  <si>
    <t>24.09.2014</t>
  </si>
  <si>
    <t>23.09.2014</t>
  </si>
  <si>
    <t>22.09.2014</t>
  </si>
  <si>
    <t>19.09.2014</t>
  </si>
  <si>
    <t>18.09.2014</t>
  </si>
  <si>
    <t>17.09.2014</t>
  </si>
  <si>
    <t>16.09.2014</t>
  </si>
  <si>
    <t>15.09.2014</t>
  </si>
  <si>
    <t>12.09.2014</t>
  </si>
  <si>
    <t>11.09.2014</t>
  </si>
  <si>
    <t>10.09.2014</t>
  </si>
  <si>
    <t>09.09.2014</t>
  </si>
  <si>
    <t>08.09.2014</t>
  </si>
  <si>
    <t>05.09.2014</t>
  </si>
  <si>
    <t>04.09.2014</t>
  </si>
  <si>
    <t>03.09.2014</t>
  </si>
  <si>
    <t>02.09.2014</t>
  </si>
  <si>
    <t>01.09.2014</t>
  </si>
  <si>
    <t>29.08.2014</t>
  </si>
  <si>
    <t>28.08.2014</t>
  </si>
  <si>
    <t>27.08.2014</t>
  </si>
  <si>
    <t>26.08.2014</t>
  </si>
  <si>
    <t>25.08.2014</t>
  </si>
  <si>
    <t>22.08.2014</t>
  </si>
  <si>
    <t>21.08.2014</t>
  </si>
  <si>
    <t>20.08.2014</t>
  </si>
  <si>
    <t>19.08.2014</t>
  </si>
  <si>
    <t>18.08.2014</t>
  </si>
  <si>
    <t>15.08.2014</t>
  </si>
  <si>
    <t>14.08.2014</t>
  </si>
  <si>
    <t>13.08.2014</t>
  </si>
  <si>
    <t>12.08.2014</t>
  </si>
  <si>
    <t>11.08.2014</t>
  </si>
  <si>
    <t>08.08.2014</t>
  </si>
  <si>
    <t>07.08.2014</t>
  </si>
  <si>
    <t>06.08.2014</t>
  </si>
  <si>
    <t>05.08.2014</t>
  </si>
  <si>
    <t>04.08.2014</t>
  </si>
  <si>
    <t>01.08.2014</t>
  </si>
  <si>
    <t>31.07.2014</t>
  </si>
  <si>
    <t>30.07.2014</t>
  </si>
  <si>
    <t>29.07.2014</t>
  </si>
  <si>
    <t>28.07.2014</t>
  </si>
  <si>
    <t>25.07.2014</t>
  </si>
  <si>
    <t>24.07.2014</t>
  </si>
  <si>
    <t>23.07.2014</t>
  </si>
  <si>
    <t>22.07.2014</t>
  </si>
  <si>
    <t>21.07.2014</t>
  </si>
  <si>
    <t>18.07.2014</t>
  </si>
  <si>
    <t>17.07.2014</t>
  </si>
  <si>
    <t>16.07.2014</t>
  </si>
  <si>
    <t>15.07.2014</t>
  </si>
  <si>
    <t>14.07.2014</t>
  </si>
  <si>
    <t>11.07.2014</t>
  </si>
  <si>
    <t>10.07.2014</t>
  </si>
  <si>
    <t>09.07.2014</t>
  </si>
  <si>
    <t>08.07.2014</t>
  </si>
  <si>
    <t>07.07.2014</t>
  </si>
  <si>
    <t>04.07.2014</t>
  </si>
  <si>
    <t>03.07.2014</t>
  </si>
  <si>
    <t>02.07.2014</t>
  </si>
  <si>
    <t>01.07.2014</t>
  </si>
  <si>
    <t>30.06.2014</t>
  </si>
  <si>
    <t>27.06.2014</t>
  </si>
  <si>
    <t>26.06.2014</t>
  </si>
  <si>
    <t>25.06.2014</t>
  </si>
  <si>
    <t>24.06.2014</t>
  </si>
  <si>
    <t>23.06.2014</t>
  </si>
  <si>
    <t>20.06.2014</t>
  </si>
  <si>
    <t>19.06.2014</t>
  </si>
  <si>
    <t>18.06.2014</t>
  </si>
  <si>
    <t>17.06.2014</t>
  </si>
  <si>
    <t>16.06.2014</t>
  </si>
  <si>
    <t>11.06.2014</t>
  </si>
  <si>
    <t>10.06.2014</t>
  </si>
  <si>
    <t>09.06.2014</t>
  </si>
  <si>
    <t>06.06.2014</t>
  </si>
  <si>
    <t>05.06.2014</t>
  </si>
  <si>
    <t>04.06.2014</t>
  </si>
  <si>
    <t>03.06.2014</t>
  </si>
  <si>
    <t>02.06.2014</t>
  </si>
  <si>
    <t>30.05.2014</t>
  </si>
  <si>
    <t>29.05.2014</t>
  </si>
  <si>
    <t>28.05.2014</t>
  </si>
  <si>
    <t>27.05.2014</t>
  </si>
  <si>
    <t>26.05.2014</t>
  </si>
  <si>
    <t>23.05.2014</t>
  </si>
  <si>
    <t>22.05.2014</t>
  </si>
  <si>
    <t>21.05.2014</t>
  </si>
  <si>
    <t>20.05.2014</t>
  </si>
  <si>
    <t>19.05.2014</t>
  </si>
  <si>
    <t>16.05.2014</t>
  </si>
  <si>
    <t>15.05.2014</t>
  </si>
  <si>
    <t>14.05.2014</t>
  </si>
  <si>
    <t>13.05.2014</t>
  </si>
  <si>
    <t>12.05.2014</t>
  </si>
  <si>
    <t>08.05.2014</t>
  </si>
  <si>
    <t>07.05.2014</t>
  </si>
  <si>
    <t>06.05.2014</t>
  </si>
  <si>
    <t>05.05.2014</t>
  </si>
  <si>
    <t>30.04.2014</t>
  </si>
  <si>
    <t>29.04.2014</t>
  </si>
  <si>
    <t>28.04.2014</t>
  </si>
  <si>
    <t>25.04.2014</t>
  </si>
  <si>
    <t>24.04.2014</t>
  </si>
  <si>
    <t>23.04.2014</t>
  </si>
  <si>
    <t>22.04.2014</t>
  </si>
  <si>
    <t>21.04.2014</t>
  </si>
  <si>
    <t>18.04.2014</t>
  </si>
  <si>
    <t>17.04.2014</t>
  </si>
  <si>
    <t>16.04.2014</t>
  </si>
  <si>
    <t>15.04.2014</t>
  </si>
  <si>
    <t>14.04.2014</t>
  </si>
  <si>
    <t>11.04.2014</t>
  </si>
  <si>
    <t>10.04.2014</t>
  </si>
  <si>
    <t>09.04.2014</t>
  </si>
  <si>
    <t>08.04.2014</t>
  </si>
  <si>
    <t>07.04.2014</t>
  </si>
  <si>
    <t>04.04.2014</t>
  </si>
  <si>
    <t>03.04.2014</t>
  </si>
  <si>
    <t>02.04.2014</t>
  </si>
  <si>
    <t>01.04.2014</t>
  </si>
  <si>
    <t>31.03.2014</t>
  </si>
  <si>
    <t>28.03.2014</t>
  </si>
  <si>
    <t>27.03.2014</t>
  </si>
  <si>
    <t>26.03.2014</t>
  </si>
  <si>
    <t>25.03.2014</t>
  </si>
  <si>
    <t>24.03.2014</t>
  </si>
  <si>
    <t>21.03.2014</t>
  </si>
  <si>
    <t>20.03.2014</t>
  </si>
  <si>
    <t>19.03.2014</t>
  </si>
  <si>
    <t>18.03.2014</t>
  </si>
  <si>
    <t>17.03.2014</t>
  </si>
  <si>
    <t>14.03.2014</t>
  </si>
  <si>
    <t>13.03.2014</t>
  </si>
  <si>
    <t>12.03.2014</t>
  </si>
  <si>
    <t>11.03.2014</t>
  </si>
  <si>
    <t>07.03.2014</t>
  </si>
  <si>
    <t>06.03.2014</t>
  </si>
  <si>
    <t>05.03.2014</t>
  </si>
  <si>
    <t>04.03.2014</t>
  </si>
  <si>
    <t>03.03.2014</t>
  </si>
  <si>
    <t>28.02.2014</t>
  </si>
  <si>
    <t>27.02.2014</t>
  </si>
  <si>
    <t>26.02.2014</t>
  </si>
  <si>
    <t>25.02.2014</t>
  </si>
  <si>
    <t>24.02.2014</t>
  </si>
  <si>
    <t>21.02.2014</t>
  </si>
  <si>
    <t>20.02.2014</t>
  </si>
  <si>
    <t>19.02.2014</t>
  </si>
  <si>
    <t>18.02.2014</t>
  </si>
  <si>
    <t>17.02.2014</t>
  </si>
  <si>
    <t>14.02.2014</t>
  </si>
  <si>
    <t>13.02.2014</t>
  </si>
  <si>
    <t>12.02.2014</t>
  </si>
  <si>
    <t>11.02.2014</t>
  </si>
  <si>
    <t>10.02.2014</t>
  </si>
  <si>
    <t>07.02.2014</t>
  </si>
  <si>
    <t>06.02.2014</t>
  </si>
  <si>
    <t>05.02.2014</t>
  </si>
  <si>
    <t>04.02.2014</t>
  </si>
  <si>
    <t>03.02.2014</t>
  </si>
  <si>
    <t>31.01.2014</t>
  </si>
  <si>
    <t>30.01.2014</t>
  </si>
  <si>
    <t>29.01.2014</t>
  </si>
  <si>
    <t>28.01.2014</t>
  </si>
  <si>
    <t>27.01.2014</t>
  </si>
  <si>
    <t>24.01.2014</t>
  </si>
  <si>
    <t>23.01.2014</t>
  </si>
  <si>
    <t>22.01.2014</t>
  </si>
  <si>
    <t>21.01.2014</t>
  </si>
  <si>
    <t>20.01.2014</t>
  </si>
  <si>
    <t>17.01.2014</t>
  </si>
  <si>
    <t>16.01.2014</t>
  </si>
  <si>
    <t>15.01.2014</t>
  </si>
  <si>
    <t>14.01.2014</t>
  </si>
  <si>
    <t>13.01.2014</t>
  </si>
  <si>
    <t>10.01.2014</t>
  </si>
  <si>
    <t>09.01.2014</t>
  </si>
  <si>
    <t>31.12.2013</t>
  </si>
  <si>
    <t>30.12.2013</t>
  </si>
  <si>
    <t>27.12.2013</t>
  </si>
  <si>
    <t>26.12.2013</t>
  </si>
  <si>
    <t>25.12.2013</t>
  </si>
  <si>
    <t>24.12.2013</t>
  </si>
  <si>
    <t>23.12.2013</t>
  </si>
  <si>
    <t>20.12.2013</t>
  </si>
  <si>
    <t>19.12.2013</t>
  </si>
  <si>
    <t>18.12.2013</t>
  </si>
  <si>
    <t>17.12.2013</t>
  </si>
  <si>
    <t>16.12.2013</t>
  </si>
  <si>
    <t>13.12.2013</t>
  </si>
  <si>
    <t>12.12.2013</t>
  </si>
  <si>
    <t>11.12.2013</t>
  </si>
  <si>
    <t>10.12.2013</t>
  </si>
  <si>
    <t>09.12.2013</t>
  </si>
  <si>
    <t>06.12.2013</t>
  </si>
  <si>
    <t>05.12.2013</t>
  </si>
  <si>
    <t>04.12.2013</t>
  </si>
  <si>
    <t>03.12.2013</t>
  </si>
  <si>
    <t>02.12.2013</t>
  </si>
  <si>
    <t>29.11.2013</t>
  </si>
  <si>
    <t>28.11.2013</t>
  </si>
  <si>
    <t>27.11.2013</t>
  </si>
  <si>
    <t>26.11.2013</t>
  </si>
  <si>
    <t>25.11.2013</t>
  </si>
  <si>
    <t>22.11.2013</t>
  </si>
  <si>
    <t>21.11.2013</t>
  </si>
  <si>
    <t>20.11.2013</t>
  </si>
  <si>
    <t>19.11.2013</t>
  </si>
  <si>
    <t>18.11.2013</t>
  </si>
  <si>
    <t>15.11.2013</t>
  </si>
  <si>
    <t>14.11.2013</t>
  </si>
  <si>
    <t>13.11.2013</t>
  </si>
  <si>
    <t>12.11.2013</t>
  </si>
  <si>
    <t>11.11.2013</t>
  </si>
  <si>
    <t>08.11.2013</t>
  </si>
  <si>
    <t>07.11.2013</t>
  </si>
  <si>
    <t>06.11.2013</t>
  </si>
  <si>
    <t>05.11.2013</t>
  </si>
  <si>
    <t>01.11.2013</t>
  </si>
  <si>
    <t>31.10.2013</t>
  </si>
  <si>
    <t>30.10.2013</t>
  </si>
  <si>
    <t>29.10.2013</t>
  </si>
  <si>
    <t>28.10.2013</t>
  </si>
  <si>
    <t>25.10.2013</t>
  </si>
  <si>
    <t>24.10.2013</t>
  </si>
  <si>
    <t>23.10.2013</t>
  </si>
  <si>
    <t>22.10.2013</t>
  </si>
  <si>
    <t>21.10.2013</t>
  </si>
  <si>
    <t>18.10.2013</t>
  </si>
  <si>
    <t>17.10.2013</t>
  </si>
  <si>
    <t>16.10.2013</t>
  </si>
  <si>
    <t>15.10.2013</t>
  </si>
  <si>
    <t>14.10.2013</t>
  </si>
  <si>
    <t>11.10.2013</t>
  </si>
  <si>
    <t>10.10.2013</t>
  </si>
  <si>
    <t>09.10.2013</t>
  </si>
  <si>
    <t>08.10.2013</t>
  </si>
  <si>
    <t>07.10.2013</t>
  </si>
  <si>
    <t>04.10.2013</t>
  </si>
  <si>
    <t>03.10.2013</t>
  </si>
  <si>
    <t>02.10.2013</t>
  </si>
  <si>
    <t>01.10.2013</t>
  </si>
  <si>
    <t>30.09.2013</t>
  </si>
  <si>
    <t>27.09.2013</t>
  </si>
  <si>
    <t>26.09.2013</t>
  </si>
  <si>
    <t>25.09.2013</t>
  </si>
  <si>
    <t>24.09.2013</t>
  </si>
  <si>
    <t>23.09.2013</t>
  </si>
  <si>
    <t>20.09.2013</t>
  </si>
  <si>
    <t>19.09.2013</t>
  </si>
  <si>
    <t>18.09.2013</t>
  </si>
  <si>
    <t>17.09.2013</t>
  </si>
  <si>
    <t>16.09.2013</t>
  </si>
  <si>
    <t>13.09.2013</t>
  </si>
  <si>
    <t>12.09.2013</t>
  </si>
  <si>
    <t>11.09.2013</t>
  </si>
  <si>
    <t>10.09.2013</t>
  </si>
  <si>
    <t>09.09.2013</t>
  </si>
  <si>
    <t>06.09.2013</t>
  </si>
  <si>
    <t>05.09.2013</t>
  </si>
  <si>
    <t>04.09.2013</t>
  </si>
  <si>
    <t>03.09.2013</t>
  </si>
  <si>
    <t>02.09.2013</t>
  </si>
  <si>
    <t>30.08.2013</t>
  </si>
  <si>
    <t>29.08.2013</t>
  </si>
  <si>
    <t>28.08.2013</t>
  </si>
  <si>
    <t>27.08.2013</t>
  </si>
  <si>
    <t>26.08.2013</t>
  </si>
  <si>
    <t>23.08.2013</t>
  </si>
  <si>
    <t>22.08.2013</t>
  </si>
  <si>
    <t>21.08.2013</t>
  </si>
  <si>
    <t>20.08.2013</t>
  </si>
  <si>
    <t>19.08.2013</t>
  </si>
  <si>
    <t>16.08.2013</t>
  </si>
  <si>
    <t>15.08.2013</t>
  </si>
  <si>
    <t>14.08.2013</t>
  </si>
  <si>
    <t>13.08.2013</t>
  </si>
  <si>
    <t>12.08.2013</t>
  </si>
  <si>
    <t>09.08.2013</t>
  </si>
  <si>
    <t>08.08.2013</t>
  </si>
  <si>
    <t>07.08.2013</t>
  </si>
  <si>
    <t>06.08.2013</t>
  </si>
  <si>
    <t>05.08.2013</t>
  </si>
  <si>
    <t>02.08.2013</t>
  </si>
  <si>
    <t>01.08.2013</t>
  </si>
  <si>
    <t>31.07.2013</t>
  </si>
  <si>
    <t>30.07.2013</t>
  </si>
  <si>
    <t>29.07.2013</t>
  </si>
  <si>
    <t>26.07.2013</t>
  </si>
  <si>
    <t>25.07.2013</t>
  </si>
  <si>
    <t>24.07.2013</t>
  </si>
  <si>
    <t>23.07.2013</t>
  </si>
  <si>
    <t>22.07.2013</t>
  </si>
  <si>
    <t>19.07.2013</t>
  </si>
  <si>
    <t>18.07.2013</t>
  </si>
  <si>
    <t>17.07.2013</t>
  </si>
  <si>
    <t>16.07.2013</t>
  </si>
  <si>
    <t>15.07.2013</t>
  </si>
  <si>
    <t>12.07.2013</t>
  </si>
  <si>
    <t>11.07.2013</t>
  </si>
  <si>
    <t>10.07.2013</t>
  </si>
  <si>
    <t>09.07.2013</t>
  </si>
  <si>
    <t>08.07.2013</t>
  </si>
  <si>
    <t>05.07.2013</t>
  </si>
  <si>
    <t>Стоимость</t>
  </si>
  <si>
    <t>Вес</t>
  </si>
  <si>
    <t>Вес отн.</t>
  </si>
  <si>
    <t>Давность</t>
  </si>
  <si>
    <t>ln(отл.)</t>
  </si>
  <si>
    <t>Показатель</t>
  </si>
  <si>
    <t>Обозначение</t>
  </si>
  <si>
    <t>Вз. ln(пок)</t>
  </si>
  <si>
    <t>Знач.</t>
  </si>
  <si>
    <t>Знач вз.</t>
  </si>
  <si>
    <t>GM</t>
  </si>
  <si>
    <t>σ</t>
  </si>
  <si>
    <t>Ст. отклонение</t>
  </si>
  <si>
    <t>Ср. геометрическое</t>
  </si>
  <si>
    <t>Ст. Отклонение ln</t>
  </si>
  <si>
    <t>σ ln</t>
  </si>
  <si>
    <t>Ср. геом. / ст. откл.</t>
  </si>
  <si>
    <t>GM / σ</t>
  </si>
  <si>
    <t>Ср. геом. * ст. откл.</t>
  </si>
  <si>
    <t>GM * σ</t>
  </si>
  <si>
    <t>Рабочих дней в году</t>
  </si>
  <si>
    <t>Отл^2</t>
  </si>
  <si>
    <t>ln(пок)</t>
  </si>
  <si>
    <t>Отл</t>
  </si>
  <si>
    <t>Пок</t>
  </si>
  <si>
    <t>Вз. Отл^2</t>
  </si>
  <si>
    <t>Дисперсия ln</t>
  </si>
  <si>
    <t>D ln</t>
  </si>
  <si>
    <t>Дата_2</t>
  </si>
  <si>
    <t>Стоимость_2</t>
  </si>
  <si>
    <t>Период: c 07.01.2007 по 07.04.2017</t>
  </si>
  <si>
    <t>РСХБ – Фонд Акций</t>
  </si>
  <si>
    <t>07.04.2017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</si>
</sst>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##\ ###\ ###\ ###.00"/>
    <numFmt numFmtId="165" formatCode="[$-419]d\ mmm\ yy;@"/>
    <numFmt numFmtId="166" formatCode="#,##0.0000"/>
    <numFmt numFmtId="167" formatCode="#,##0.000000"/>
  </numFmts>
  <fonts count="8" x14ac:knownFonts="1">
    <font>
      <sz val="10"/>
      <name val="Arial"/>
      <charset val="204"/>
    </font>
    <font>
      <sz val="11"/>
      <color theme="1"/>
      <name val="Calibri"/>
      <family val="2"/>
      <charset val="204"/>
      <scheme val="minor"/>
    </font>
    <font>
      <b/>
      <sz val="10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name val="Arial"/>
      <family val="2"/>
      <charset val="204"/>
    </font>
    <font>
      <b/>
      <sz val="11"/>
      <color indexed="18"/>
      <name val="Verdana"/>
      <family val="2"/>
      <charset val="204"/>
    </font>
    <font>
      <sz val="10"/>
      <name val="Arial"/>
      <family val="2"/>
      <charset val="204"/>
    </font>
    <font>
      <i/>
      <sz val="10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165" fontId="0" fillId="0" borderId="0"/>
  </cellStyleXfs>
  <cellXfs count="29">
    <xf numFmtId="165" fontId="0" fillId="0" borderId="0" xfId="0" applyProtection="1">
      <protection locked="0"/>
    </xf>
    <xf numFmtId="164" fontId="0" fillId="0" borderId="0" xfId="0" applyNumberFormat="1" applyProtection="1">
      <protection locked="0"/>
    </xf>
    <xf numFmtId="0" fontId="0" fillId="0" borderId="0" xfId="0" applyNumberFormat="1" applyProtection="1">
      <protection locked="0"/>
    </xf>
    <xf numFmtId="165" fontId="5" fillId="0" borderId="0" xfId="0" applyFont="1" applyAlignment="1" applyProtection="1">
      <alignment horizontal="centerContinuous"/>
      <protection locked="0"/>
    </xf>
    <xf numFmtId="0" fontId="3" fillId="2" borderId="0" xfId="0" applyNumberFormat="1" applyFont="1" applyFill="1" applyAlignment="1">
      <alignment horizontal="center"/>
    </xf>
    <xf numFmtId="0" fontId="2" fillId="2" borderId="0" xfId="0" applyNumberFormat="1" applyFont="1" applyFill="1" applyAlignment="1" applyProtection="1">
      <alignment horizontal="center"/>
      <protection locked="0"/>
    </xf>
    <xf numFmtId="0" fontId="0" fillId="0" borderId="0" xfId="0" applyNumberFormat="1"/>
    <xf numFmtId="14" fontId="0" fillId="0" borderId="0" xfId="0" applyNumberFormat="1" applyProtection="1">
      <protection locked="0"/>
    </xf>
    <xf numFmtId="0" fontId="6" fillId="0" borderId="0" xfId="0" applyNumberFormat="1" applyFont="1" applyProtection="1">
      <protection locked="0"/>
    </xf>
    <xf numFmtId="0" fontId="7" fillId="0" borderId="0" xfId="0" applyNumberFormat="1" applyFont="1" applyProtection="1">
      <protection locked="0"/>
    </xf>
    <xf numFmtId="0" fontId="3" fillId="0" borderId="0" xfId="0" applyNumberFormat="1" applyFont="1" applyFill="1" applyAlignment="1">
      <alignment horizontal="center"/>
    </xf>
    <xf numFmtId="0" fontId="4" fillId="0" borderId="0" xfId="0" applyNumberFormat="1" applyFont="1" applyFill="1" applyAlignment="1" applyProtection="1">
      <alignment horizontal="center"/>
      <protection locked="0"/>
    </xf>
    <xf numFmtId="0" fontId="2" fillId="0" borderId="0" xfId="0" applyNumberFormat="1" applyFont="1" applyFill="1" applyAlignment="1" applyProtection="1">
      <alignment horizontal="center"/>
      <protection locked="0"/>
    </xf>
    <xf numFmtId="166" fontId="6" fillId="0" borderId="0" xfId="0" applyNumberFormat="1" applyFont="1" applyFill="1" applyProtection="1">
      <protection locked="0"/>
    </xf>
    <xf numFmtId="166" fontId="0" fillId="0" borderId="0" xfId="0" applyNumberFormat="1" applyProtection="1">
      <protection locked="0"/>
    </xf>
    <xf numFmtId="166" fontId="1" fillId="0" borderId="0" xfId="0" applyNumberFormat="1" applyFont="1" applyFill="1"/>
    <xf numFmtId="10" fontId="1" fillId="0" borderId="0" xfId="0" applyNumberFormat="1" applyFont="1" applyFill="1"/>
    <xf numFmtId="166" fontId="6" fillId="0" borderId="0" xfId="0" applyNumberFormat="1" applyFont="1" applyProtection="1">
      <protection locked="0"/>
    </xf>
    <xf numFmtId="10" fontId="6" fillId="0" borderId="0" xfId="0" applyNumberFormat="1" applyFont="1" applyProtection="1">
      <protection locked="0"/>
    </xf>
    <xf numFmtId="10" fontId="6" fillId="0" borderId="0" xfId="0" applyNumberFormat="1" applyFont="1" applyFill="1" applyProtection="1">
      <protection locked="0"/>
    </xf>
    <xf numFmtId="167" fontId="0" fillId="0" borderId="0" xfId="0" applyNumberFormat="1" applyProtection="1">
      <protection locked="0"/>
    </xf>
    <xf numFmtId="166" fontId="3" fillId="0" borderId="0" xfId="0" applyNumberFormat="1" applyFont="1" applyFill="1"/>
    <xf numFmtId="166" fontId="2" fillId="0" borderId="0" xfId="0" applyNumberFormat="1" applyFont="1" applyProtection="1">
      <protection locked="0"/>
    </xf>
    <xf numFmtId="0" fontId="3" fillId="2" borderId="0" xfId="0" applyNumberFormat="1" applyFont="1" applyFill="1" applyAlignment="1">
      <alignment horizontal="center"/>
    </xf>
    <xf numFmtId="165" fontId="2" fillId="0" borderId="0" xfId="0" applyFont="1" applyAlignment="1" applyProtection="1">
      <alignment horizontal="center"/>
      <protection locked="0"/>
    </xf>
    <xf numFmtId="165" fontId="0" fillId="0" borderId="0" xfId="0" applyProtection="1">
      <protection locked="0"/>
    </xf>
    <xf numFmtId="165" fontId="2" fillId="0" borderId="0" xfId="0" applyFont="1" applyAlignment="1" applyProtection="1">
      <alignment horizontal="center"/>
      <protection locked="0"/>
    </xf>
    <xf numFmtId="165" fontId="0" fillId="0" borderId="0" xfId="0" applyProtection="1">
      <protection locked="0"/>
    </xf>
    <xf numFmtId="0" fontId="3" fillId="2" borderId="0" xfId="0" applyNumberFormat="1" applyFont="1" applyFill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2"/>
          <c:order val="2"/>
          <c:tx>
            <c:v>Кот. было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'Обработанные данные'!$A$2:$A$1242</c:f>
              <c:numCache>
                <c:formatCode>General</c:formatCode>
                <c:ptCount val="12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</c:numCache>
            </c:numRef>
          </c:xVal>
          <c:yVal>
            <c:numRef>
              <c:f>'Обработанные данные'!$C$2:$C$1242</c:f>
              <c:numCache>
                <c:formatCode>General</c:formatCode>
                <c:ptCount val="1241"/>
                <c:pt idx="0">
                  <c:v>1742.24</c:v>
                </c:pt>
                <c:pt idx="1">
                  <c:v>1748.2</c:v>
                </c:pt>
                <c:pt idx="2">
                  <c:v>1741.23</c:v>
                </c:pt>
                <c:pt idx="3">
                  <c:v>1754.21</c:v>
                </c:pt>
                <c:pt idx="4">
                  <c:v>1740.02</c:v>
                </c:pt>
                <c:pt idx="5">
                  <c:v>1743.78</c:v>
                </c:pt>
                <c:pt idx="6">
                  <c:v>1736.67</c:v>
                </c:pt>
                <c:pt idx="7">
                  <c:v>1715.05</c:v>
                </c:pt>
                <c:pt idx="8">
                  <c:v>1730.73</c:v>
                </c:pt>
                <c:pt idx="9">
                  <c:v>1739.98</c:v>
                </c:pt>
                <c:pt idx="10">
                  <c:v>1734.94</c:v>
                </c:pt>
                <c:pt idx="11">
                  <c:v>1755.66</c:v>
                </c:pt>
                <c:pt idx="12">
                  <c:v>1769.23</c:v>
                </c:pt>
                <c:pt idx="13">
                  <c:v>1761.06</c:v>
                </c:pt>
                <c:pt idx="14">
                  <c:v>1766.17</c:v>
                </c:pt>
                <c:pt idx="15">
                  <c:v>1751.63</c:v>
                </c:pt>
                <c:pt idx="16">
                  <c:v>1733.61</c:v>
                </c:pt>
                <c:pt idx="17">
                  <c:v>1735.28</c:v>
                </c:pt>
                <c:pt idx="18">
                  <c:v>1732.54</c:v>
                </c:pt>
                <c:pt idx="19">
                  <c:v>1745.27</c:v>
                </c:pt>
                <c:pt idx="20">
                  <c:v>1752.28</c:v>
                </c:pt>
                <c:pt idx="21">
                  <c:v>1749.68</c:v>
                </c:pt>
                <c:pt idx="22">
                  <c:v>1730.86</c:v>
                </c:pt>
                <c:pt idx="23">
                  <c:v>1715.25</c:v>
                </c:pt>
                <c:pt idx="24">
                  <c:v>1708.92</c:v>
                </c:pt>
                <c:pt idx="25">
                  <c:v>1717.22</c:v>
                </c:pt>
                <c:pt idx="26">
                  <c:v>1699.54</c:v>
                </c:pt>
                <c:pt idx="27">
                  <c:v>1689.74</c:v>
                </c:pt>
                <c:pt idx="28">
                  <c:v>1669.59</c:v>
                </c:pt>
                <c:pt idx="29">
                  <c:v>1662.41</c:v>
                </c:pt>
                <c:pt idx="30">
                  <c:v>1658.97</c:v>
                </c:pt>
                <c:pt idx="31">
                  <c:v>1660.81</c:v>
                </c:pt>
                <c:pt idx="32">
                  <c:v>1665.64</c:v>
                </c:pt>
                <c:pt idx="33">
                  <c:v>1636.08</c:v>
                </c:pt>
                <c:pt idx="34">
                  <c:v>1623.63</c:v>
                </c:pt>
                <c:pt idx="35">
                  <c:v>1609.66</c:v>
                </c:pt>
                <c:pt idx="36">
                  <c:v>1601.99</c:v>
                </c:pt>
                <c:pt idx="37">
                  <c:v>1583.73</c:v>
                </c:pt>
                <c:pt idx="38">
                  <c:v>1599.37</c:v>
                </c:pt>
                <c:pt idx="39">
                  <c:v>1606.73</c:v>
                </c:pt>
                <c:pt idx="40">
                  <c:v>1632.85</c:v>
                </c:pt>
                <c:pt idx="41">
                  <c:v>1652.46</c:v>
                </c:pt>
                <c:pt idx="42">
                  <c:v>1652.37</c:v>
                </c:pt>
                <c:pt idx="43">
                  <c:v>1635.34</c:v>
                </c:pt>
                <c:pt idx="44">
                  <c:v>1635.94</c:v>
                </c:pt>
                <c:pt idx="45">
                  <c:v>1640.37</c:v>
                </c:pt>
                <c:pt idx="46">
                  <c:v>1638.59</c:v>
                </c:pt>
                <c:pt idx="47">
                  <c:v>1623.22</c:v>
                </c:pt>
                <c:pt idx="48">
                  <c:v>1601.67</c:v>
                </c:pt>
                <c:pt idx="49">
                  <c:v>1573.36</c:v>
                </c:pt>
                <c:pt idx="50">
                  <c:v>1582.34</c:v>
                </c:pt>
                <c:pt idx="51">
                  <c:v>1572.45</c:v>
                </c:pt>
                <c:pt idx="52">
                  <c:v>1539.81</c:v>
                </c:pt>
                <c:pt idx="53">
                  <c:v>1504.79</c:v>
                </c:pt>
                <c:pt idx="54">
                  <c:v>1537.09</c:v>
                </c:pt>
                <c:pt idx="55">
                  <c:v>1503.55</c:v>
                </c:pt>
                <c:pt idx="56">
                  <c:v>1513.01</c:v>
                </c:pt>
                <c:pt idx="57">
                  <c:v>1545.98</c:v>
                </c:pt>
                <c:pt idx="58">
                  <c:v>1566.76</c:v>
                </c:pt>
                <c:pt idx="59">
                  <c:v>1555</c:v>
                </c:pt>
                <c:pt idx="60">
                  <c:v>1561.19</c:v>
                </c:pt>
                <c:pt idx="61">
                  <c:v>1623.71</c:v>
                </c:pt>
                <c:pt idx="62">
                  <c:v>1623.97</c:v>
                </c:pt>
                <c:pt idx="63">
                  <c:v>1614.85</c:v>
                </c:pt>
                <c:pt idx="64">
                  <c:v>1604.05</c:v>
                </c:pt>
                <c:pt idx="65">
                  <c:v>1613.94</c:v>
                </c:pt>
                <c:pt idx="66">
                  <c:v>1623.77</c:v>
                </c:pt>
                <c:pt idx="67">
                  <c:v>1620.2</c:v>
                </c:pt>
                <c:pt idx="68">
                  <c:v>1605.12</c:v>
                </c:pt>
                <c:pt idx="69">
                  <c:v>1604.21</c:v>
                </c:pt>
                <c:pt idx="70">
                  <c:v>1614.74</c:v>
                </c:pt>
                <c:pt idx="71">
                  <c:v>1645.12</c:v>
                </c:pt>
                <c:pt idx="72">
                  <c:v>1627.54</c:v>
                </c:pt>
                <c:pt idx="73">
                  <c:v>1615.44</c:v>
                </c:pt>
                <c:pt idx="74">
                  <c:v>1594.7</c:v>
                </c:pt>
                <c:pt idx="75">
                  <c:v>1613.64</c:v>
                </c:pt>
                <c:pt idx="76">
                  <c:v>1619.2</c:v>
                </c:pt>
                <c:pt idx="77">
                  <c:v>1618.57</c:v>
                </c:pt>
                <c:pt idx="78">
                  <c:v>1619.55</c:v>
                </c:pt>
                <c:pt idx="79">
                  <c:v>1635.54</c:v>
                </c:pt>
                <c:pt idx="80">
                  <c:v>1645.8</c:v>
                </c:pt>
                <c:pt idx="81">
                  <c:v>1655.71</c:v>
                </c:pt>
                <c:pt idx="82">
                  <c:v>1651.11</c:v>
                </c:pt>
                <c:pt idx="83">
                  <c:v>1651.58</c:v>
                </c:pt>
                <c:pt idx="84">
                  <c:v>1661.7</c:v>
                </c:pt>
                <c:pt idx="85">
                  <c:v>1672.52</c:v>
                </c:pt>
                <c:pt idx="86">
                  <c:v>1700.64</c:v>
                </c:pt>
                <c:pt idx="87">
                  <c:v>1686.38</c:v>
                </c:pt>
                <c:pt idx="88">
                  <c:v>1682.24</c:v>
                </c:pt>
                <c:pt idx="89">
                  <c:v>1697.71</c:v>
                </c:pt>
                <c:pt idx="90">
                  <c:v>1669.98</c:v>
                </c:pt>
                <c:pt idx="91">
                  <c:v>1686.61</c:v>
                </c:pt>
                <c:pt idx="92">
                  <c:v>1672.43</c:v>
                </c:pt>
                <c:pt idx="93">
                  <c:v>1648.97</c:v>
                </c:pt>
                <c:pt idx="94">
                  <c:v>1619.25</c:v>
                </c:pt>
                <c:pt idx="95">
                  <c:v>1611.85</c:v>
                </c:pt>
                <c:pt idx="96">
                  <c:v>1616</c:v>
                </c:pt>
                <c:pt idx="97">
                  <c:v>1617.47</c:v>
                </c:pt>
                <c:pt idx="98">
                  <c:v>1620.05</c:v>
                </c:pt>
                <c:pt idx="99">
                  <c:v>1630.71</c:v>
                </c:pt>
                <c:pt idx="100">
                  <c:v>1637.56</c:v>
                </c:pt>
                <c:pt idx="101">
                  <c:v>1647.47</c:v>
                </c:pt>
                <c:pt idx="102">
                  <c:v>1635.71</c:v>
                </c:pt>
                <c:pt idx="103">
                  <c:v>1612.83</c:v>
                </c:pt>
                <c:pt idx="104">
                  <c:v>1596.82</c:v>
                </c:pt>
                <c:pt idx="105">
                  <c:v>1592.81</c:v>
                </c:pt>
                <c:pt idx="106">
                  <c:v>1592.06</c:v>
                </c:pt>
                <c:pt idx="107">
                  <c:v>1575.29</c:v>
                </c:pt>
                <c:pt idx="108">
                  <c:v>1579.07</c:v>
                </c:pt>
                <c:pt idx="109">
                  <c:v>1579.57</c:v>
                </c:pt>
                <c:pt idx="110">
                  <c:v>1570.01</c:v>
                </c:pt>
                <c:pt idx="111">
                  <c:v>1568.95</c:v>
                </c:pt>
                <c:pt idx="112">
                  <c:v>1566.58</c:v>
                </c:pt>
                <c:pt idx="113">
                  <c:v>1557.95</c:v>
                </c:pt>
                <c:pt idx="114">
                  <c:v>1568.94</c:v>
                </c:pt>
                <c:pt idx="115">
                  <c:v>1573.62</c:v>
                </c:pt>
                <c:pt idx="116">
                  <c:v>1559.38</c:v>
                </c:pt>
                <c:pt idx="117">
                  <c:v>1547.56</c:v>
                </c:pt>
                <c:pt idx="118">
                  <c:v>1551.1</c:v>
                </c:pt>
                <c:pt idx="119">
                  <c:v>1550.72</c:v>
                </c:pt>
                <c:pt idx="120">
                  <c:v>1523.48</c:v>
                </c:pt>
                <c:pt idx="121">
                  <c:v>1518.16</c:v>
                </c:pt>
                <c:pt idx="122">
                  <c:v>1513.82</c:v>
                </c:pt>
                <c:pt idx="123">
                  <c:v>1501.33</c:v>
                </c:pt>
                <c:pt idx="124">
                  <c:v>1478.54</c:v>
                </c:pt>
                <c:pt idx="125">
                  <c:v>1492.3</c:v>
                </c:pt>
                <c:pt idx="126">
                  <c:v>1502.48</c:v>
                </c:pt>
                <c:pt idx="127">
                  <c:v>1479.03</c:v>
                </c:pt>
                <c:pt idx="128">
                  <c:v>1486.61</c:v>
                </c:pt>
                <c:pt idx="129">
                  <c:v>1499.24</c:v>
                </c:pt>
                <c:pt idx="130">
                  <c:v>1491.34</c:v>
                </c:pt>
                <c:pt idx="131">
                  <c:v>1513.5</c:v>
                </c:pt>
                <c:pt idx="132">
                  <c:v>1535.65</c:v>
                </c:pt>
                <c:pt idx="133">
                  <c:v>1561.03</c:v>
                </c:pt>
                <c:pt idx="134">
                  <c:v>1569.84</c:v>
                </c:pt>
                <c:pt idx="135">
                  <c:v>1574.25</c:v>
                </c:pt>
                <c:pt idx="136">
                  <c:v>1573.88</c:v>
                </c:pt>
                <c:pt idx="137">
                  <c:v>1568.99</c:v>
                </c:pt>
                <c:pt idx="138">
                  <c:v>1581.54</c:v>
                </c:pt>
                <c:pt idx="139">
                  <c:v>1568.92</c:v>
                </c:pt>
                <c:pt idx="140">
                  <c:v>1571.02</c:v>
                </c:pt>
                <c:pt idx="141">
                  <c:v>1580.21</c:v>
                </c:pt>
                <c:pt idx="142">
                  <c:v>1575.34</c:v>
                </c:pt>
                <c:pt idx="143">
                  <c:v>1562.2</c:v>
                </c:pt>
                <c:pt idx="144">
                  <c:v>1559.59</c:v>
                </c:pt>
                <c:pt idx="145">
                  <c:v>1561.76</c:v>
                </c:pt>
                <c:pt idx="146">
                  <c:v>1557.98</c:v>
                </c:pt>
                <c:pt idx="147">
                  <c:v>1563.98</c:v>
                </c:pt>
                <c:pt idx="148">
                  <c:v>1574.53</c:v>
                </c:pt>
                <c:pt idx="149">
                  <c:v>1554.07</c:v>
                </c:pt>
                <c:pt idx="150">
                  <c:v>1537.8</c:v>
                </c:pt>
                <c:pt idx="151">
                  <c:v>1524.16</c:v>
                </c:pt>
                <c:pt idx="152">
                  <c:v>1532.7</c:v>
                </c:pt>
                <c:pt idx="153">
                  <c:v>1523.92</c:v>
                </c:pt>
                <c:pt idx="154">
                  <c:v>1552.81</c:v>
                </c:pt>
                <c:pt idx="155">
                  <c:v>1549.9</c:v>
                </c:pt>
                <c:pt idx="156">
                  <c:v>1541.97</c:v>
                </c:pt>
                <c:pt idx="157">
                  <c:v>1550.37</c:v>
                </c:pt>
                <c:pt idx="158">
                  <c:v>1555.9</c:v>
                </c:pt>
                <c:pt idx="159">
                  <c:v>1560.15</c:v>
                </c:pt>
                <c:pt idx="160">
                  <c:v>1548.61</c:v>
                </c:pt>
                <c:pt idx="161">
                  <c:v>1543.31</c:v>
                </c:pt>
                <c:pt idx="162">
                  <c:v>1554.21</c:v>
                </c:pt>
                <c:pt idx="163">
                  <c:v>1536.83</c:v>
                </c:pt>
                <c:pt idx="164">
                  <c:v>1532.58</c:v>
                </c:pt>
                <c:pt idx="165">
                  <c:v>1524.3</c:v>
                </c:pt>
                <c:pt idx="166">
                  <c:v>1520.17</c:v>
                </c:pt>
                <c:pt idx="167">
                  <c:v>1515.74</c:v>
                </c:pt>
                <c:pt idx="168">
                  <c:v>1508.57</c:v>
                </c:pt>
                <c:pt idx="169">
                  <c:v>1459.69</c:v>
                </c:pt>
                <c:pt idx="170">
                  <c:v>1442.2</c:v>
                </c:pt>
                <c:pt idx="171">
                  <c:v>1433.4</c:v>
                </c:pt>
                <c:pt idx="172">
                  <c:v>1427.62</c:v>
                </c:pt>
                <c:pt idx="173">
                  <c:v>1410.72</c:v>
                </c:pt>
                <c:pt idx="174">
                  <c:v>1423.17</c:v>
                </c:pt>
                <c:pt idx="175">
                  <c:v>1426.87</c:v>
                </c:pt>
                <c:pt idx="176">
                  <c:v>1429.39</c:v>
                </c:pt>
                <c:pt idx="177">
                  <c:v>1430.95</c:v>
                </c:pt>
                <c:pt idx="178">
                  <c:v>1434.11</c:v>
                </c:pt>
                <c:pt idx="179">
                  <c:v>1447.9</c:v>
                </c:pt>
                <c:pt idx="180">
                  <c:v>1443.65</c:v>
                </c:pt>
                <c:pt idx="181">
                  <c:v>1429.23</c:v>
                </c:pt>
                <c:pt idx="182">
                  <c:v>1442.36</c:v>
                </c:pt>
                <c:pt idx="183">
                  <c:v>1435.83</c:v>
                </c:pt>
                <c:pt idx="184">
                  <c:v>1429.75</c:v>
                </c:pt>
                <c:pt idx="185">
                  <c:v>1420.73</c:v>
                </c:pt>
                <c:pt idx="186">
                  <c:v>1403.66</c:v>
                </c:pt>
                <c:pt idx="187">
                  <c:v>1427.68</c:v>
                </c:pt>
                <c:pt idx="188">
                  <c:v>1422.58</c:v>
                </c:pt>
                <c:pt idx="189">
                  <c:v>1432.6</c:v>
                </c:pt>
                <c:pt idx="190">
                  <c:v>1440.6</c:v>
                </c:pt>
                <c:pt idx="191">
                  <c:v>1448.39</c:v>
                </c:pt>
                <c:pt idx="192">
                  <c:v>1442.61</c:v>
                </c:pt>
                <c:pt idx="193">
                  <c:v>1434.58</c:v>
                </c:pt>
                <c:pt idx="194">
                  <c:v>1436.22</c:v>
                </c:pt>
                <c:pt idx="195">
                  <c:v>1434.25</c:v>
                </c:pt>
                <c:pt idx="196">
                  <c:v>1440.34</c:v>
                </c:pt>
                <c:pt idx="197">
                  <c:v>1446.86</c:v>
                </c:pt>
                <c:pt idx="198">
                  <c:v>1453.58</c:v>
                </c:pt>
                <c:pt idx="199">
                  <c:v>1446.49</c:v>
                </c:pt>
                <c:pt idx="200">
                  <c:v>1448.67</c:v>
                </c:pt>
                <c:pt idx="201">
                  <c:v>1452.12</c:v>
                </c:pt>
                <c:pt idx="202">
                  <c:v>1440.84</c:v>
                </c:pt>
                <c:pt idx="203">
                  <c:v>1424.44</c:v>
                </c:pt>
                <c:pt idx="204">
                  <c:v>1419.48</c:v>
                </c:pt>
                <c:pt idx="205">
                  <c:v>1428.99</c:v>
                </c:pt>
                <c:pt idx="206">
                  <c:v>1430.38</c:v>
                </c:pt>
                <c:pt idx="207">
                  <c:v>1432.9</c:v>
                </c:pt>
                <c:pt idx="208">
                  <c:v>1427.85</c:v>
                </c:pt>
                <c:pt idx="209">
                  <c:v>1424.31</c:v>
                </c:pt>
                <c:pt idx="210">
                  <c:v>1427.22</c:v>
                </c:pt>
                <c:pt idx="211">
                  <c:v>1429.04</c:v>
                </c:pt>
                <c:pt idx="212">
                  <c:v>1426.48</c:v>
                </c:pt>
                <c:pt idx="213">
                  <c:v>1450.38</c:v>
                </c:pt>
                <c:pt idx="214">
                  <c:v>1458.46</c:v>
                </c:pt>
                <c:pt idx="215">
                  <c:v>1441.37</c:v>
                </c:pt>
                <c:pt idx="216">
                  <c:v>1434.66</c:v>
                </c:pt>
                <c:pt idx="217">
                  <c:v>1430.35</c:v>
                </c:pt>
                <c:pt idx="218">
                  <c:v>1437.95</c:v>
                </c:pt>
                <c:pt idx="219">
                  <c:v>1429.43</c:v>
                </c:pt>
                <c:pt idx="220">
                  <c:v>1422.94</c:v>
                </c:pt>
                <c:pt idx="221">
                  <c:v>1439.66</c:v>
                </c:pt>
                <c:pt idx="222">
                  <c:v>1468.13</c:v>
                </c:pt>
                <c:pt idx="223">
                  <c:v>1470.44</c:v>
                </c:pt>
                <c:pt idx="224">
                  <c:v>1465.77</c:v>
                </c:pt>
                <c:pt idx="225">
                  <c:v>1480.1</c:v>
                </c:pt>
                <c:pt idx="226">
                  <c:v>1489.55</c:v>
                </c:pt>
                <c:pt idx="227">
                  <c:v>1487.41</c:v>
                </c:pt>
                <c:pt idx="228">
                  <c:v>1472.71</c:v>
                </c:pt>
                <c:pt idx="229">
                  <c:v>1495.55</c:v>
                </c:pt>
                <c:pt idx="230">
                  <c:v>1498.04</c:v>
                </c:pt>
                <c:pt idx="231">
                  <c:v>1464.96</c:v>
                </c:pt>
                <c:pt idx="232">
                  <c:v>1464.96</c:v>
                </c:pt>
                <c:pt idx="233">
                  <c:v>1464.09</c:v>
                </c:pt>
                <c:pt idx="234">
                  <c:v>1460.89</c:v>
                </c:pt>
                <c:pt idx="235">
                  <c:v>1476.35</c:v>
                </c:pt>
                <c:pt idx="236">
                  <c:v>1470.42</c:v>
                </c:pt>
                <c:pt idx="237">
                  <c:v>1455.03</c:v>
                </c:pt>
                <c:pt idx="238">
                  <c:v>1486.23</c:v>
                </c:pt>
                <c:pt idx="239">
                  <c:v>1500.92</c:v>
                </c:pt>
                <c:pt idx="240">
                  <c:v>1475.47</c:v>
                </c:pt>
                <c:pt idx="241">
                  <c:v>1465.95</c:v>
                </c:pt>
                <c:pt idx="242">
                  <c:v>1464.43</c:v>
                </c:pt>
                <c:pt idx="243">
                  <c:v>1453.72</c:v>
                </c:pt>
                <c:pt idx="244">
                  <c:v>1452.21</c:v>
                </c:pt>
                <c:pt idx="245">
                  <c:v>1473.19</c:v>
                </c:pt>
                <c:pt idx="246">
                  <c:v>1451.85</c:v>
                </c:pt>
                <c:pt idx="247">
                  <c:v>1457.63</c:v>
                </c:pt>
                <c:pt idx="248">
                  <c:v>1468.64</c:v>
                </c:pt>
                <c:pt idx="249">
                  <c:v>1484.71</c:v>
                </c:pt>
                <c:pt idx="250">
                  <c:v>1483.23</c:v>
                </c:pt>
                <c:pt idx="251">
                  <c:v>1474.26</c:v>
                </c:pt>
                <c:pt idx="252">
                  <c:v>1474.26</c:v>
                </c:pt>
                <c:pt idx="253">
                  <c:v>1464.08</c:v>
                </c:pt>
                <c:pt idx="254">
                  <c:v>1453.33</c:v>
                </c:pt>
                <c:pt idx="255">
                  <c:v>1430.88</c:v>
                </c:pt>
                <c:pt idx="256">
                  <c:v>1417.32</c:v>
                </c:pt>
                <c:pt idx="257">
                  <c:v>1392.08</c:v>
                </c:pt>
                <c:pt idx="258">
                  <c:v>1410.07</c:v>
                </c:pt>
                <c:pt idx="259">
                  <c:v>1421.23</c:v>
                </c:pt>
                <c:pt idx="260">
                  <c:v>1423.78</c:v>
                </c:pt>
                <c:pt idx="261">
                  <c:v>1436.5</c:v>
                </c:pt>
                <c:pt idx="262">
                  <c:v>1447.89</c:v>
                </c:pt>
                <c:pt idx="263">
                  <c:v>1453.32</c:v>
                </c:pt>
                <c:pt idx="264">
                  <c:v>1456.84</c:v>
                </c:pt>
                <c:pt idx="265">
                  <c:v>1439.25</c:v>
                </c:pt>
                <c:pt idx="266">
                  <c:v>1448.25</c:v>
                </c:pt>
                <c:pt idx="267">
                  <c:v>1470.3</c:v>
                </c:pt>
                <c:pt idx="268">
                  <c:v>1483.42</c:v>
                </c:pt>
                <c:pt idx="269">
                  <c:v>1492.02</c:v>
                </c:pt>
                <c:pt idx="270">
                  <c:v>1494.47</c:v>
                </c:pt>
                <c:pt idx="271">
                  <c:v>1550.98</c:v>
                </c:pt>
                <c:pt idx="272">
                  <c:v>1572.58</c:v>
                </c:pt>
                <c:pt idx="273">
                  <c:v>1576.37</c:v>
                </c:pt>
                <c:pt idx="274">
                  <c:v>1590.14</c:v>
                </c:pt>
                <c:pt idx="275">
                  <c:v>1571.56</c:v>
                </c:pt>
                <c:pt idx="276">
                  <c:v>1547.42</c:v>
                </c:pt>
                <c:pt idx="277">
                  <c:v>1541.5</c:v>
                </c:pt>
                <c:pt idx="278">
                  <c:v>1536.5</c:v>
                </c:pt>
                <c:pt idx="279">
                  <c:v>1554.43</c:v>
                </c:pt>
                <c:pt idx="280">
                  <c:v>1572.28</c:v>
                </c:pt>
                <c:pt idx="281">
                  <c:v>1565.81</c:v>
                </c:pt>
                <c:pt idx="282">
                  <c:v>1601.36</c:v>
                </c:pt>
                <c:pt idx="283">
                  <c:v>1594.24</c:v>
                </c:pt>
                <c:pt idx="284">
                  <c:v>1582.99</c:v>
                </c:pt>
                <c:pt idx="285">
                  <c:v>1609.42</c:v>
                </c:pt>
                <c:pt idx="286">
                  <c:v>1595</c:v>
                </c:pt>
                <c:pt idx="287">
                  <c:v>1579.39</c:v>
                </c:pt>
                <c:pt idx="288">
                  <c:v>1559.78</c:v>
                </c:pt>
                <c:pt idx="289">
                  <c:v>1577.97</c:v>
                </c:pt>
                <c:pt idx="290">
                  <c:v>1551.17</c:v>
                </c:pt>
                <c:pt idx="291">
                  <c:v>1503.91</c:v>
                </c:pt>
                <c:pt idx="292">
                  <c:v>1489.17</c:v>
                </c:pt>
                <c:pt idx="293">
                  <c:v>1481.52</c:v>
                </c:pt>
                <c:pt idx="294">
                  <c:v>1478.3</c:v>
                </c:pt>
                <c:pt idx="295">
                  <c:v>1479.81</c:v>
                </c:pt>
                <c:pt idx="296">
                  <c:v>1488.23</c:v>
                </c:pt>
                <c:pt idx="297">
                  <c:v>1502.45</c:v>
                </c:pt>
                <c:pt idx="298">
                  <c:v>1474.66</c:v>
                </c:pt>
                <c:pt idx="299">
                  <c:v>1430.79</c:v>
                </c:pt>
                <c:pt idx="300">
                  <c:v>1465.11</c:v>
                </c:pt>
                <c:pt idx="301">
                  <c:v>1440.29</c:v>
                </c:pt>
                <c:pt idx="302">
                  <c:v>1393.86</c:v>
                </c:pt>
                <c:pt idx="303">
                  <c:v>1375.03</c:v>
                </c:pt>
                <c:pt idx="304">
                  <c:v>1385.65</c:v>
                </c:pt>
                <c:pt idx="305">
                  <c:v>1357.95</c:v>
                </c:pt>
                <c:pt idx="306">
                  <c:v>1347.07</c:v>
                </c:pt>
                <c:pt idx="307">
                  <c:v>1331.99</c:v>
                </c:pt>
                <c:pt idx="308">
                  <c:v>1315.1</c:v>
                </c:pt>
                <c:pt idx="309">
                  <c:v>1299.8399999999999</c:v>
                </c:pt>
                <c:pt idx="310">
                  <c:v>1189.07</c:v>
                </c:pt>
                <c:pt idx="311">
                  <c:v>1189.21</c:v>
                </c:pt>
                <c:pt idx="312">
                  <c:v>1223.1400000000001</c:v>
                </c:pt>
                <c:pt idx="313">
                  <c:v>1202.05</c:v>
                </c:pt>
                <c:pt idx="314">
                  <c:v>1183.56</c:v>
                </c:pt>
                <c:pt idx="315">
                  <c:v>1192.1199999999999</c:v>
                </c:pt>
                <c:pt idx="316">
                  <c:v>1203.3499999999999</c:v>
                </c:pt>
                <c:pt idx="317">
                  <c:v>1241.21</c:v>
                </c:pt>
                <c:pt idx="318">
                  <c:v>1244.9100000000001</c:v>
                </c:pt>
                <c:pt idx="319">
                  <c:v>1283.8399999999999</c:v>
                </c:pt>
                <c:pt idx="320">
                  <c:v>1259.95</c:v>
                </c:pt>
                <c:pt idx="321">
                  <c:v>1233.97</c:v>
                </c:pt>
                <c:pt idx="322">
                  <c:v>1272.8499999999999</c:v>
                </c:pt>
                <c:pt idx="323">
                  <c:v>1285.6199999999999</c:v>
                </c:pt>
                <c:pt idx="324">
                  <c:v>1289</c:v>
                </c:pt>
                <c:pt idx="325">
                  <c:v>1304.1300000000001</c:v>
                </c:pt>
                <c:pt idx="326">
                  <c:v>1281.19</c:v>
                </c:pt>
                <c:pt idx="327">
                  <c:v>1303.02</c:v>
                </c:pt>
                <c:pt idx="328">
                  <c:v>1334.34</c:v>
                </c:pt>
                <c:pt idx="329">
                  <c:v>1364.44</c:v>
                </c:pt>
                <c:pt idx="330">
                  <c:v>1354.93</c:v>
                </c:pt>
                <c:pt idx="331">
                  <c:v>1333.82</c:v>
                </c:pt>
                <c:pt idx="332">
                  <c:v>1319.39</c:v>
                </c:pt>
                <c:pt idx="333">
                  <c:v>1272.8</c:v>
                </c:pt>
                <c:pt idx="334">
                  <c:v>1259.22</c:v>
                </c:pt>
                <c:pt idx="335">
                  <c:v>1257.01</c:v>
                </c:pt>
                <c:pt idx="336">
                  <c:v>1258.82</c:v>
                </c:pt>
                <c:pt idx="337">
                  <c:v>1261.5899999999999</c:v>
                </c:pt>
                <c:pt idx="338">
                  <c:v>1271.56</c:v>
                </c:pt>
                <c:pt idx="339">
                  <c:v>1275.4100000000001</c:v>
                </c:pt>
                <c:pt idx="340">
                  <c:v>1254.48</c:v>
                </c:pt>
                <c:pt idx="341">
                  <c:v>1256.81</c:v>
                </c:pt>
                <c:pt idx="342">
                  <c:v>1252.58</c:v>
                </c:pt>
                <c:pt idx="343">
                  <c:v>1242.3699999999999</c:v>
                </c:pt>
                <c:pt idx="344">
                  <c:v>1246.18</c:v>
                </c:pt>
                <c:pt idx="345">
                  <c:v>1255.1400000000001</c:v>
                </c:pt>
                <c:pt idx="346">
                  <c:v>1262.5999999999999</c:v>
                </c:pt>
                <c:pt idx="347">
                  <c:v>1246.28</c:v>
                </c:pt>
                <c:pt idx="348">
                  <c:v>1240.31</c:v>
                </c:pt>
                <c:pt idx="349">
                  <c:v>1241.31</c:v>
                </c:pt>
                <c:pt idx="350">
                  <c:v>1219.06</c:v>
                </c:pt>
                <c:pt idx="351">
                  <c:v>1204.9100000000001</c:v>
                </c:pt>
                <c:pt idx="352">
                  <c:v>1185.8900000000001</c:v>
                </c:pt>
                <c:pt idx="353">
                  <c:v>1175.5999999999999</c:v>
                </c:pt>
                <c:pt idx="354">
                  <c:v>1161.6199999999999</c:v>
                </c:pt>
                <c:pt idx="355">
                  <c:v>1147.28</c:v>
                </c:pt>
                <c:pt idx="356">
                  <c:v>1126.0999999999999</c:v>
                </c:pt>
                <c:pt idx="357">
                  <c:v>1119.32</c:v>
                </c:pt>
                <c:pt idx="358">
                  <c:v>1132.26</c:v>
                </c:pt>
                <c:pt idx="359">
                  <c:v>1133.9100000000001</c:v>
                </c:pt>
                <c:pt idx="360">
                  <c:v>1133.6199999999999</c:v>
                </c:pt>
                <c:pt idx="361">
                  <c:v>1134.18</c:v>
                </c:pt>
                <c:pt idx="362">
                  <c:v>1126.3</c:v>
                </c:pt>
                <c:pt idx="363">
                  <c:v>1134.1600000000001</c:v>
                </c:pt>
                <c:pt idx="364">
                  <c:v>1142.54</c:v>
                </c:pt>
                <c:pt idx="365">
                  <c:v>1134.6099999999999</c:v>
                </c:pt>
                <c:pt idx="366">
                  <c:v>1120.69</c:v>
                </c:pt>
                <c:pt idx="367">
                  <c:v>1137.9000000000001</c:v>
                </c:pt>
                <c:pt idx="368">
                  <c:v>1132.98</c:v>
                </c:pt>
                <c:pt idx="369">
                  <c:v>1145.43</c:v>
                </c:pt>
                <c:pt idx="370">
                  <c:v>1148.75</c:v>
                </c:pt>
                <c:pt idx="371">
                  <c:v>1133.25</c:v>
                </c:pt>
                <c:pt idx="372">
                  <c:v>1132.1099999999999</c:v>
                </c:pt>
                <c:pt idx="373">
                  <c:v>1153.46</c:v>
                </c:pt>
                <c:pt idx="374">
                  <c:v>1157.0899999999999</c:v>
                </c:pt>
                <c:pt idx="375">
                  <c:v>1165.78</c:v>
                </c:pt>
                <c:pt idx="376">
                  <c:v>1165.3599999999999</c:v>
                </c:pt>
                <c:pt idx="377">
                  <c:v>1174.48</c:v>
                </c:pt>
                <c:pt idx="378">
                  <c:v>1172.27</c:v>
                </c:pt>
                <c:pt idx="379">
                  <c:v>1160.45</c:v>
                </c:pt>
                <c:pt idx="380">
                  <c:v>1161.9100000000001</c:v>
                </c:pt>
                <c:pt idx="381">
                  <c:v>1171.25</c:v>
                </c:pt>
                <c:pt idx="382">
                  <c:v>1182.19</c:v>
                </c:pt>
                <c:pt idx="383">
                  <c:v>1179.83</c:v>
                </c:pt>
                <c:pt idx="384">
                  <c:v>1185.83</c:v>
                </c:pt>
                <c:pt idx="385">
                  <c:v>1170.7</c:v>
                </c:pt>
                <c:pt idx="386">
                  <c:v>1177.76</c:v>
                </c:pt>
                <c:pt idx="387">
                  <c:v>1174.32</c:v>
                </c:pt>
                <c:pt idx="388">
                  <c:v>1178.8699999999999</c:v>
                </c:pt>
                <c:pt idx="389">
                  <c:v>1186.23</c:v>
                </c:pt>
                <c:pt idx="390">
                  <c:v>1186.0999999999999</c:v>
                </c:pt>
                <c:pt idx="391">
                  <c:v>1185.0999999999999</c:v>
                </c:pt>
                <c:pt idx="392">
                  <c:v>1176.28</c:v>
                </c:pt>
                <c:pt idx="393">
                  <c:v>1161.58</c:v>
                </c:pt>
                <c:pt idx="394">
                  <c:v>1133.33</c:v>
                </c:pt>
                <c:pt idx="395">
                  <c:v>1139.21</c:v>
                </c:pt>
                <c:pt idx="396">
                  <c:v>1145.94</c:v>
                </c:pt>
                <c:pt idx="397">
                  <c:v>1153.8</c:v>
                </c:pt>
                <c:pt idx="398">
                  <c:v>1171.53</c:v>
                </c:pt>
                <c:pt idx="399">
                  <c:v>1170.58</c:v>
                </c:pt>
                <c:pt idx="400">
                  <c:v>1172.03</c:v>
                </c:pt>
                <c:pt idx="401">
                  <c:v>1164.58</c:v>
                </c:pt>
                <c:pt idx="402">
                  <c:v>1177.92</c:v>
                </c:pt>
                <c:pt idx="403">
                  <c:v>1160.24</c:v>
                </c:pt>
                <c:pt idx="404">
                  <c:v>1151.53</c:v>
                </c:pt>
                <c:pt idx="405">
                  <c:v>1142.4100000000001</c:v>
                </c:pt>
                <c:pt idx="406">
                  <c:v>1138</c:v>
                </c:pt>
                <c:pt idx="407">
                  <c:v>1133.8399999999999</c:v>
                </c:pt>
                <c:pt idx="408">
                  <c:v>1127.6400000000001</c:v>
                </c:pt>
                <c:pt idx="409">
                  <c:v>1115.44</c:v>
                </c:pt>
                <c:pt idx="410">
                  <c:v>1115.21</c:v>
                </c:pt>
                <c:pt idx="411">
                  <c:v>1093.8399999999999</c:v>
                </c:pt>
                <c:pt idx="412">
                  <c:v>1076.99</c:v>
                </c:pt>
                <c:pt idx="413">
                  <c:v>1094.08</c:v>
                </c:pt>
                <c:pt idx="414">
                  <c:v>1108.07</c:v>
                </c:pt>
                <c:pt idx="415">
                  <c:v>1117.3699999999999</c:v>
                </c:pt>
                <c:pt idx="416">
                  <c:v>1101.8900000000001</c:v>
                </c:pt>
                <c:pt idx="417">
                  <c:v>1115.52</c:v>
                </c:pt>
                <c:pt idx="418">
                  <c:v>1119.45</c:v>
                </c:pt>
                <c:pt idx="419">
                  <c:v>1104.6500000000001</c:v>
                </c:pt>
                <c:pt idx="420">
                  <c:v>1103.17</c:v>
                </c:pt>
                <c:pt idx="421">
                  <c:v>1120.23</c:v>
                </c:pt>
                <c:pt idx="422">
                  <c:v>1131.79</c:v>
                </c:pt>
                <c:pt idx="423">
                  <c:v>1136.3599999999999</c:v>
                </c:pt>
                <c:pt idx="424">
                  <c:v>1122.8</c:v>
                </c:pt>
                <c:pt idx="425">
                  <c:v>1115.3599999999999</c:v>
                </c:pt>
                <c:pt idx="426">
                  <c:v>1133.24</c:v>
                </c:pt>
                <c:pt idx="427">
                  <c:v>1152.03</c:v>
                </c:pt>
                <c:pt idx="428">
                  <c:v>1180.06</c:v>
                </c:pt>
                <c:pt idx="429">
                  <c:v>1190.08</c:v>
                </c:pt>
                <c:pt idx="430">
                  <c:v>1197.57</c:v>
                </c:pt>
                <c:pt idx="431">
                  <c:v>1201.54</c:v>
                </c:pt>
                <c:pt idx="432">
                  <c:v>1203.83</c:v>
                </c:pt>
                <c:pt idx="433">
                  <c:v>1210.58</c:v>
                </c:pt>
                <c:pt idx="434">
                  <c:v>1225.26</c:v>
                </c:pt>
                <c:pt idx="435">
                  <c:v>1203.3499999999999</c:v>
                </c:pt>
                <c:pt idx="436">
                  <c:v>1198.06</c:v>
                </c:pt>
                <c:pt idx="437">
                  <c:v>1208.92</c:v>
                </c:pt>
                <c:pt idx="438">
                  <c:v>1194.43</c:v>
                </c:pt>
                <c:pt idx="439">
                  <c:v>1177.3800000000001</c:v>
                </c:pt>
                <c:pt idx="440">
                  <c:v>1174.3900000000001</c:v>
                </c:pt>
                <c:pt idx="441">
                  <c:v>1174.45</c:v>
                </c:pt>
                <c:pt idx="442">
                  <c:v>1167.1099999999999</c:v>
                </c:pt>
                <c:pt idx="443">
                  <c:v>1172.93</c:v>
                </c:pt>
                <c:pt idx="444">
                  <c:v>1176.54</c:v>
                </c:pt>
                <c:pt idx="445">
                  <c:v>1163.81</c:v>
                </c:pt>
                <c:pt idx="446">
                  <c:v>1166.71</c:v>
                </c:pt>
                <c:pt idx="447">
                  <c:v>1175.43</c:v>
                </c:pt>
                <c:pt idx="448">
                  <c:v>1169.3900000000001</c:v>
                </c:pt>
                <c:pt idx="449">
                  <c:v>1164.82</c:v>
                </c:pt>
                <c:pt idx="450">
                  <c:v>1166.78</c:v>
                </c:pt>
                <c:pt idx="451">
                  <c:v>1167.79</c:v>
                </c:pt>
                <c:pt idx="452">
                  <c:v>1164.1099999999999</c:v>
                </c:pt>
                <c:pt idx="453">
                  <c:v>1169.51</c:v>
                </c:pt>
                <c:pt idx="454">
                  <c:v>1159.42</c:v>
                </c:pt>
                <c:pt idx="455">
                  <c:v>1167.33</c:v>
                </c:pt>
                <c:pt idx="456">
                  <c:v>1167.06</c:v>
                </c:pt>
                <c:pt idx="457">
                  <c:v>1158.53</c:v>
                </c:pt>
                <c:pt idx="458">
                  <c:v>1160.6199999999999</c:v>
                </c:pt>
                <c:pt idx="459">
                  <c:v>1144.75</c:v>
                </c:pt>
                <c:pt idx="460">
                  <c:v>1140.76</c:v>
                </c:pt>
                <c:pt idx="461">
                  <c:v>1124.1099999999999</c:v>
                </c:pt>
                <c:pt idx="462">
                  <c:v>1123.71</c:v>
                </c:pt>
                <c:pt idx="463">
                  <c:v>1140.92</c:v>
                </c:pt>
                <c:pt idx="464">
                  <c:v>1128.21</c:v>
                </c:pt>
                <c:pt idx="465">
                  <c:v>1124.31</c:v>
                </c:pt>
                <c:pt idx="466">
                  <c:v>1119.8900000000001</c:v>
                </c:pt>
                <c:pt idx="467">
                  <c:v>1112.1199999999999</c:v>
                </c:pt>
                <c:pt idx="468">
                  <c:v>1105.6500000000001</c:v>
                </c:pt>
                <c:pt idx="469">
                  <c:v>1089.43</c:v>
                </c:pt>
                <c:pt idx="470">
                  <c:v>1096.8699999999999</c:v>
                </c:pt>
                <c:pt idx="471">
                  <c:v>1090.24</c:v>
                </c:pt>
                <c:pt idx="472">
                  <c:v>1091.01</c:v>
                </c:pt>
                <c:pt idx="473">
                  <c:v>1072.92</c:v>
                </c:pt>
                <c:pt idx="474">
                  <c:v>1065.3399999999999</c:v>
                </c:pt>
                <c:pt idx="475">
                  <c:v>1045.29</c:v>
                </c:pt>
                <c:pt idx="476">
                  <c:v>1015.29</c:v>
                </c:pt>
                <c:pt idx="477">
                  <c:v>1002.4</c:v>
                </c:pt>
                <c:pt idx="478">
                  <c:v>1004.05</c:v>
                </c:pt>
                <c:pt idx="479">
                  <c:v>1003.09</c:v>
                </c:pt>
                <c:pt idx="480">
                  <c:v>979.4</c:v>
                </c:pt>
                <c:pt idx="481">
                  <c:v>987.81</c:v>
                </c:pt>
                <c:pt idx="482">
                  <c:v>1004.49</c:v>
                </c:pt>
                <c:pt idx="483">
                  <c:v>1017.22</c:v>
                </c:pt>
                <c:pt idx="484">
                  <c:v>1021.34</c:v>
                </c:pt>
                <c:pt idx="485">
                  <c:v>1031.01</c:v>
                </c:pt>
                <c:pt idx="486">
                  <c:v>1040.26</c:v>
                </c:pt>
                <c:pt idx="487">
                  <c:v>1019.38</c:v>
                </c:pt>
                <c:pt idx="488">
                  <c:v>1009.76</c:v>
                </c:pt>
                <c:pt idx="489">
                  <c:v>1015.82</c:v>
                </c:pt>
                <c:pt idx="490">
                  <c:v>1031.3599999999999</c:v>
                </c:pt>
                <c:pt idx="491">
                  <c:v>1044.1600000000001</c:v>
                </c:pt>
                <c:pt idx="492">
                  <c:v>1044.3499999999999</c:v>
                </c:pt>
                <c:pt idx="493">
                  <c:v>1035.07</c:v>
                </c:pt>
                <c:pt idx="494">
                  <c:v>1026.75</c:v>
                </c:pt>
                <c:pt idx="495">
                  <c:v>1027.76</c:v>
                </c:pt>
                <c:pt idx="496">
                  <c:v>1045.3599999999999</c:v>
                </c:pt>
                <c:pt idx="497">
                  <c:v>1041.97</c:v>
                </c:pt>
                <c:pt idx="498">
                  <c:v>1037.6099999999999</c:v>
                </c:pt>
                <c:pt idx="499">
                  <c:v>1039.21</c:v>
                </c:pt>
                <c:pt idx="500">
                  <c:v>1022.96</c:v>
                </c:pt>
                <c:pt idx="501">
                  <c:v>1012.26</c:v>
                </c:pt>
                <c:pt idx="502">
                  <c:v>1005.47</c:v>
                </c:pt>
                <c:pt idx="503">
                  <c:v>1016.55</c:v>
                </c:pt>
                <c:pt idx="504">
                  <c:v>993.55</c:v>
                </c:pt>
                <c:pt idx="505">
                  <c:v>992.68</c:v>
                </c:pt>
                <c:pt idx="506">
                  <c:v>976.83</c:v>
                </c:pt>
                <c:pt idx="507">
                  <c:v>998.38</c:v>
                </c:pt>
                <c:pt idx="508">
                  <c:v>1003.5</c:v>
                </c:pt>
                <c:pt idx="509">
                  <c:v>977.95</c:v>
                </c:pt>
                <c:pt idx="510">
                  <c:v>948.09</c:v>
                </c:pt>
                <c:pt idx="511">
                  <c:v>914.68</c:v>
                </c:pt>
                <c:pt idx="512">
                  <c:v>959.19</c:v>
                </c:pt>
                <c:pt idx="513">
                  <c:v>974.23</c:v>
                </c:pt>
                <c:pt idx="514">
                  <c:v>994.82</c:v>
                </c:pt>
                <c:pt idx="515">
                  <c:v>1011.88</c:v>
                </c:pt>
                <c:pt idx="516">
                  <c:v>1009.61</c:v>
                </c:pt>
                <c:pt idx="517">
                  <c:v>1015.22</c:v>
                </c:pt>
                <c:pt idx="518">
                  <c:v>1009.28</c:v>
                </c:pt>
                <c:pt idx="519">
                  <c:v>984.42</c:v>
                </c:pt>
                <c:pt idx="520">
                  <c:v>1073.01</c:v>
                </c:pt>
                <c:pt idx="521">
                  <c:v>1074.67</c:v>
                </c:pt>
                <c:pt idx="522">
                  <c:v>1080.92</c:v>
                </c:pt>
                <c:pt idx="523">
                  <c:v>1077.98</c:v>
                </c:pt>
                <c:pt idx="524">
                  <c:v>1077.47</c:v>
                </c:pt>
                <c:pt idx="525">
                  <c:v>1076.0999999999999</c:v>
                </c:pt>
                <c:pt idx="526">
                  <c:v>1068.3599999999999</c:v>
                </c:pt>
                <c:pt idx="527">
                  <c:v>1074.98</c:v>
                </c:pt>
                <c:pt idx="528">
                  <c:v>1083.3699999999999</c:v>
                </c:pt>
                <c:pt idx="529">
                  <c:v>1084.94</c:v>
                </c:pt>
                <c:pt idx="530">
                  <c:v>1078.8499999999999</c:v>
                </c:pt>
                <c:pt idx="531">
                  <c:v>1072.3699999999999</c:v>
                </c:pt>
                <c:pt idx="532">
                  <c:v>1075.48</c:v>
                </c:pt>
                <c:pt idx="533">
                  <c:v>1068.1099999999999</c:v>
                </c:pt>
                <c:pt idx="534">
                  <c:v>1067.58</c:v>
                </c:pt>
                <c:pt idx="535">
                  <c:v>1065.77</c:v>
                </c:pt>
                <c:pt idx="536">
                  <c:v>1054.23</c:v>
                </c:pt>
                <c:pt idx="537">
                  <c:v>1046.0899999999999</c:v>
                </c:pt>
                <c:pt idx="538">
                  <c:v>1036.07</c:v>
                </c:pt>
                <c:pt idx="539">
                  <c:v>1052.31</c:v>
                </c:pt>
                <c:pt idx="540">
                  <c:v>1052.82</c:v>
                </c:pt>
                <c:pt idx="541">
                  <c:v>1051.31</c:v>
                </c:pt>
                <c:pt idx="542">
                  <c:v>1065.98</c:v>
                </c:pt>
                <c:pt idx="543">
                  <c:v>1064.93</c:v>
                </c:pt>
                <c:pt idx="544">
                  <c:v>1074.8599999999999</c:v>
                </c:pt>
                <c:pt idx="545">
                  <c:v>1083.1400000000001</c:v>
                </c:pt>
                <c:pt idx="546">
                  <c:v>1093.2</c:v>
                </c:pt>
                <c:pt idx="547">
                  <c:v>1083.98</c:v>
                </c:pt>
                <c:pt idx="548">
                  <c:v>1093.6600000000001</c:v>
                </c:pt>
                <c:pt idx="549">
                  <c:v>1089.04</c:v>
                </c:pt>
                <c:pt idx="550">
                  <c:v>1084.97</c:v>
                </c:pt>
                <c:pt idx="551">
                  <c:v>1087.33</c:v>
                </c:pt>
                <c:pt idx="552">
                  <c:v>1090.73</c:v>
                </c:pt>
                <c:pt idx="553">
                  <c:v>1081.33</c:v>
                </c:pt>
                <c:pt idx="554">
                  <c:v>1085.08</c:v>
                </c:pt>
                <c:pt idx="555">
                  <c:v>1071.5</c:v>
                </c:pt>
                <c:pt idx="556">
                  <c:v>1069.77</c:v>
                </c:pt>
                <c:pt idx="557">
                  <c:v>1095.32</c:v>
                </c:pt>
                <c:pt idx="558">
                  <c:v>1092.8399999999999</c:v>
                </c:pt>
                <c:pt idx="559">
                  <c:v>1090.9000000000001</c:v>
                </c:pt>
                <c:pt idx="560">
                  <c:v>1090.05</c:v>
                </c:pt>
                <c:pt idx="561">
                  <c:v>1092.23</c:v>
                </c:pt>
                <c:pt idx="562">
                  <c:v>1091.95</c:v>
                </c:pt>
                <c:pt idx="563">
                  <c:v>1092.1400000000001</c:v>
                </c:pt>
                <c:pt idx="564">
                  <c:v>1084.49</c:v>
                </c:pt>
                <c:pt idx="565">
                  <c:v>1087.8699999999999</c:v>
                </c:pt>
                <c:pt idx="566">
                  <c:v>1077.68</c:v>
                </c:pt>
                <c:pt idx="567">
                  <c:v>1072.28</c:v>
                </c:pt>
                <c:pt idx="568">
                  <c:v>1063.2</c:v>
                </c:pt>
                <c:pt idx="569">
                  <c:v>1059.3399999999999</c:v>
                </c:pt>
                <c:pt idx="570">
                  <c:v>1057.81</c:v>
                </c:pt>
                <c:pt idx="571">
                  <c:v>1059.9100000000001</c:v>
                </c:pt>
                <c:pt idx="572">
                  <c:v>1062.31</c:v>
                </c:pt>
                <c:pt idx="573">
                  <c:v>1056.24</c:v>
                </c:pt>
                <c:pt idx="574">
                  <c:v>1041.0899999999999</c:v>
                </c:pt>
                <c:pt idx="575">
                  <c:v>1040.31</c:v>
                </c:pt>
                <c:pt idx="576">
                  <c:v>1044.5999999999999</c:v>
                </c:pt>
                <c:pt idx="577">
                  <c:v>1042.4000000000001</c:v>
                </c:pt>
                <c:pt idx="578">
                  <c:v>1059.2</c:v>
                </c:pt>
                <c:pt idx="579">
                  <c:v>1057.8</c:v>
                </c:pt>
                <c:pt idx="580">
                  <c:v>1062.99</c:v>
                </c:pt>
                <c:pt idx="581">
                  <c:v>1062.3</c:v>
                </c:pt>
                <c:pt idx="582">
                  <c:v>1068.5899999999999</c:v>
                </c:pt>
                <c:pt idx="583">
                  <c:v>1079.4100000000001</c:v>
                </c:pt>
                <c:pt idx="584">
                  <c:v>1072.8499999999999</c:v>
                </c:pt>
                <c:pt idx="585">
                  <c:v>1070.81</c:v>
                </c:pt>
                <c:pt idx="586">
                  <c:v>1071.24</c:v>
                </c:pt>
                <c:pt idx="587">
                  <c:v>1075.69</c:v>
                </c:pt>
                <c:pt idx="588">
                  <c:v>1069.67</c:v>
                </c:pt>
                <c:pt idx="589">
                  <c:v>1063.23</c:v>
                </c:pt>
                <c:pt idx="590">
                  <c:v>1058.93</c:v>
                </c:pt>
                <c:pt idx="591">
                  <c:v>1056.07</c:v>
                </c:pt>
                <c:pt idx="592">
                  <c:v>1066.8900000000001</c:v>
                </c:pt>
                <c:pt idx="593">
                  <c:v>1061.6199999999999</c:v>
                </c:pt>
                <c:pt idx="594">
                  <c:v>1064.6600000000001</c:v>
                </c:pt>
                <c:pt idx="595">
                  <c:v>1074.3900000000001</c:v>
                </c:pt>
                <c:pt idx="596">
                  <c:v>1072.6500000000001</c:v>
                </c:pt>
                <c:pt idx="597">
                  <c:v>1075.58</c:v>
                </c:pt>
                <c:pt idx="598">
                  <c:v>1077.05</c:v>
                </c:pt>
                <c:pt idx="599">
                  <c:v>1071.24</c:v>
                </c:pt>
                <c:pt idx="600">
                  <c:v>1080.3</c:v>
                </c:pt>
                <c:pt idx="601">
                  <c:v>1076.4000000000001</c:v>
                </c:pt>
                <c:pt idx="602">
                  <c:v>1077.45</c:v>
                </c:pt>
                <c:pt idx="603">
                  <c:v>1070.94</c:v>
                </c:pt>
                <c:pt idx="604">
                  <c:v>1071.8800000000001</c:v>
                </c:pt>
                <c:pt idx="605">
                  <c:v>1079.3900000000001</c:v>
                </c:pt>
                <c:pt idx="606">
                  <c:v>1090.08</c:v>
                </c:pt>
                <c:pt idx="607">
                  <c:v>1090.6099999999999</c:v>
                </c:pt>
                <c:pt idx="608">
                  <c:v>1086.3499999999999</c:v>
                </c:pt>
                <c:pt idx="609">
                  <c:v>1080.8699999999999</c:v>
                </c:pt>
                <c:pt idx="610">
                  <c:v>1094.06</c:v>
                </c:pt>
                <c:pt idx="611">
                  <c:v>1092.03</c:v>
                </c:pt>
                <c:pt idx="612">
                  <c:v>1077.21</c:v>
                </c:pt>
                <c:pt idx="613">
                  <c:v>1080.22</c:v>
                </c:pt>
                <c:pt idx="614">
                  <c:v>1078.18</c:v>
                </c:pt>
                <c:pt idx="615">
                  <c:v>1067.07</c:v>
                </c:pt>
                <c:pt idx="616">
                  <c:v>1059.1300000000001</c:v>
                </c:pt>
                <c:pt idx="617">
                  <c:v>1049.72</c:v>
                </c:pt>
                <c:pt idx="618">
                  <c:v>1044.19</c:v>
                </c:pt>
                <c:pt idx="619">
                  <c:v>1042.23</c:v>
                </c:pt>
                <c:pt idx="620">
                  <c:v>1041.3599999999999</c:v>
                </c:pt>
                <c:pt idx="621">
                  <c:v>1046.92</c:v>
                </c:pt>
                <c:pt idx="622">
                  <c:v>1044.6199999999999</c:v>
                </c:pt>
                <c:pt idx="623">
                  <c:v>1052.8900000000001</c:v>
                </c:pt>
                <c:pt idx="624">
                  <c:v>1059.5899999999999</c:v>
                </c:pt>
                <c:pt idx="625">
                  <c:v>1053.55</c:v>
                </c:pt>
                <c:pt idx="626">
                  <c:v>1052.17</c:v>
                </c:pt>
                <c:pt idx="627">
                  <c:v>1056.3699999999999</c:v>
                </c:pt>
                <c:pt idx="628">
                  <c:v>1067.7</c:v>
                </c:pt>
                <c:pt idx="629">
                  <c:v>1074.3900000000001</c:v>
                </c:pt>
                <c:pt idx="630">
                  <c:v>1062.5999999999999</c:v>
                </c:pt>
                <c:pt idx="631">
                  <c:v>1056.8</c:v>
                </c:pt>
                <c:pt idx="632">
                  <c:v>1049.1400000000001</c:v>
                </c:pt>
                <c:pt idx="633">
                  <c:v>1044.1400000000001</c:v>
                </c:pt>
                <c:pt idx="634">
                  <c:v>1044.83</c:v>
                </c:pt>
                <c:pt idx="635">
                  <c:v>1047.71</c:v>
                </c:pt>
                <c:pt idx="636">
                  <c:v>1047.67</c:v>
                </c:pt>
                <c:pt idx="637">
                  <c:v>1047.55</c:v>
                </c:pt>
                <c:pt idx="638">
                  <c:v>1040.43</c:v>
                </c:pt>
                <c:pt idx="639">
                  <c:v>1019.01</c:v>
                </c:pt>
                <c:pt idx="640">
                  <c:v>999.16</c:v>
                </c:pt>
                <c:pt idx="641">
                  <c:v>1001.74</c:v>
                </c:pt>
                <c:pt idx="642">
                  <c:v>1000.02</c:v>
                </c:pt>
                <c:pt idx="643">
                  <c:v>995.05</c:v>
                </c:pt>
                <c:pt idx="644">
                  <c:v>1001.16</c:v>
                </c:pt>
                <c:pt idx="645">
                  <c:v>996.26</c:v>
                </c:pt>
                <c:pt idx="646">
                  <c:v>1000.78</c:v>
                </c:pt>
                <c:pt idx="647">
                  <c:v>1010.83</c:v>
                </c:pt>
                <c:pt idx="648">
                  <c:v>1013.86</c:v>
                </c:pt>
                <c:pt idx="649">
                  <c:v>1006.98</c:v>
                </c:pt>
                <c:pt idx="650">
                  <c:v>1000.71</c:v>
                </c:pt>
                <c:pt idx="651">
                  <c:v>996</c:v>
                </c:pt>
                <c:pt idx="652">
                  <c:v>1002.85</c:v>
                </c:pt>
                <c:pt idx="653">
                  <c:v>1003.73</c:v>
                </c:pt>
                <c:pt idx="654">
                  <c:v>1014.61</c:v>
                </c:pt>
                <c:pt idx="655">
                  <c:v>1021.01</c:v>
                </c:pt>
                <c:pt idx="656">
                  <c:v>1015.05</c:v>
                </c:pt>
                <c:pt idx="657">
                  <c:v>1000.08</c:v>
                </c:pt>
                <c:pt idx="658">
                  <c:v>993.76</c:v>
                </c:pt>
                <c:pt idx="659">
                  <c:v>986.82</c:v>
                </c:pt>
                <c:pt idx="660">
                  <c:v>986.64</c:v>
                </c:pt>
                <c:pt idx="661">
                  <c:v>992.07</c:v>
                </c:pt>
                <c:pt idx="662">
                  <c:v>1002.71</c:v>
                </c:pt>
                <c:pt idx="663">
                  <c:v>1000.34</c:v>
                </c:pt>
                <c:pt idx="664">
                  <c:v>998.6</c:v>
                </c:pt>
                <c:pt idx="665">
                  <c:v>990.02</c:v>
                </c:pt>
                <c:pt idx="666">
                  <c:v>994.21</c:v>
                </c:pt>
                <c:pt idx="667">
                  <c:v>990.37</c:v>
                </c:pt>
                <c:pt idx="668">
                  <c:v>988.46</c:v>
                </c:pt>
                <c:pt idx="669">
                  <c:v>989.74</c:v>
                </c:pt>
                <c:pt idx="670">
                  <c:v>993.57</c:v>
                </c:pt>
                <c:pt idx="671">
                  <c:v>1002.84</c:v>
                </c:pt>
                <c:pt idx="672">
                  <c:v>997.42</c:v>
                </c:pt>
                <c:pt idx="673">
                  <c:v>997.44</c:v>
                </c:pt>
                <c:pt idx="674">
                  <c:v>996.73</c:v>
                </c:pt>
                <c:pt idx="675">
                  <c:v>998.93</c:v>
                </c:pt>
                <c:pt idx="676">
                  <c:v>999.07</c:v>
                </c:pt>
                <c:pt idx="677">
                  <c:v>998.92</c:v>
                </c:pt>
                <c:pt idx="678">
                  <c:v>999.05</c:v>
                </c:pt>
                <c:pt idx="679">
                  <c:v>999.4</c:v>
                </c:pt>
                <c:pt idx="680">
                  <c:v>999.5</c:v>
                </c:pt>
                <c:pt idx="681">
                  <c:v>999.6</c:v>
                </c:pt>
                <c:pt idx="682">
                  <c:v>999.7</c:v>
                </c:pt>
                <c:pt idx="683">
                  <c:v>1000</c:v>
                </c:pt>
              </c:numCache>
            </c:numRef>
          </c:yVal>
          <c:smooth val="1"/>
        </c:ser>
        <c:ser>
          <c:idx val="3"/>
          <c:order val="3"/>
          <c:tx>
            <c:v>Кот. стало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'Обработанные данные'!$A$2:$A$1242</c:f>
              <c:numCache>
                <c:formatCode>General</c:formatCode>
                <c:ptCount val="12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</c:numCache>
            </c:numRef>
          </c:xVal>
          <c:yVal>
            <c:numRef>
              <c:f>'Обработанные данные'!$E$2:$E$1242</c:f>
              <c:numCache>
                <c:formatCode>General</c:formatCode>
                <c:ptCount val="1241"/>
                <c:pt idx="0">
                  <c:v>2136.4699999999998</c:v>
                </c:pt>
                <c:pt idx="1">
                  <c:v>2177.37</c:v>
                </c:pt>
                <c:pt idx="2">
                  <c:v>2176.56</c:v>
                </c:pt>
                <c:pt idx="3">
                  <c:v>2145.65</c:v>
                </c:pt>
                <c:pt idx="4">
                  <c:v>2134.06</c:v>
                </c:pt>
                <c:pt idx="5">
                  <c:v>2132.63</c:v>
                </c:pt>
                <c:pt idx="6">
                  <c:v>2143.64</c:v>
                </c:pt>
                <c:pt idx="7">
                  <c:v>2143.87</c:v>
                </c:pt>
                <c:pt idx="8">
                  <c:v>2129.48</c:v>
                </c:pt>
                <c:pt idx="9">
                  <c:v>2115.17</c:v>
                </c:pt>
                <c:pt idx="10">
                  <c:v>2155.98</c:v>
                </c:pt>
                <c:pt idx="11">
                  <c:v>2157.15</c:v>
                </c:pt>
                <c:pt idx="12">
                  <c:v>2133.5</c:v>
                </c:pt>
                <c:pt idx="13">
                  <c:v>2160.5700000000002</c:v>
                </c:pt>
                <c:pt idx="14">
                  <c:v>2146.61</c:v>
                </c:pt>
                <c:pt idx="15">
                  <c:v>2133.69</c:v>
                </c:pt>
                <c:pt idx="16">
                  <c:v>2107.31</c:v>
                </c:pt>
                <c:pt idx="17">
                  <c:v>2085.9299999999998</c:v>
                </c:pt>
                <c:pt idx="18">
                  <c:v>2094.4299999999998</c:v>
                </c:pt>
                <c:pt idx="19">
                  <c:v>2079.08</c:v>
                </c:pt>
                <c:pt idx="20">
                  <c:v>2066.81</c:v>
                </c:pt>
                <c:pt idx="21">
                  <c:v>2080.73</c:v>
                </c:pt>
                <c:pt idx="22">
                  <c:v>2135.21</c:v>
                </c:pt>
                <c:pt idx="23">
                  <c:v>2185.52</c:v>
                </c:pt>
                <c:pt idx="24">
                  <c:v>2175.1799999999998</c:v>
                </c:pt>
                <c:pt idx="25">
                  <c:v>2188.4699999999998</c:v>
                </c:pt>
                <c:pt idx="26">
                  <c:v>2181.9299999999998</c:v>
                </c:pt>
                <c:pt idx="27">
                  <c:v>2149.02</c:v>
                </c:pt>
                <c:pt idx="28">
                  <c:v>2186.7399999999998</c:v>
                </c:pt>
                <c:pt idx="29">
                  <c:v>2250.33</c:v>
                </c:pt>
                <c:pt idx="30">
                  <c:v>2266.2199999999998</c:v>
                </c:pt>
                <c:pt idx="31">
                  <c:v>2265.7800000000002</c:v>
                </c:pt>
                <c:pt idx="32">
                  <c:v>2280.1999999999998</c:v>
                </c:pt>
                <c:pt idx="33">
                  <c:v>2285.35</c:v>
                </c:pt>
                <c:pt idx="34">
                  <c:v>2288.23</c:v>
                </c:pt>
                <c:pt idx="35">
                  <c:v>2293.9299999999998</c:v>
                </c:pt>
                <c:pt idx="36">
                  <c:v>2311.2600000000002</c:v>
                </c:pt>
                <c:pt idx="37">
                  <c:v>2320.38</c:v>
                </c:pt>
                <c:pt idx="38">
                  <c:v>2326.17</c:v>
                </c:pt>
                <c:pt idx="39">
                  <c:v>2348.64</c:v>
                </c:pt>
                <c:pt idx="40">
                  <c:v>2362.48</c:v>
                </c:pt>
                <c:pt idx="41">
                  <c:v>2371.88</c:v>
                </c:pt>
                <c:pt idx="42">
                  <c:v>2373.36</c:v>
                </c:pt>
                <c:pt idx="43">
                  <c:v>2367.5</c:v>
                </c:pt>
                <c:pt idx="44">
                  <c:v>2358.6</c:v>
                </c:pt>
                <c:pt idx="45">
                  <c:v>2361.75</c:v>
                </c:pt>
                <c:pt idx="46">
                  <c:v>2376.91</c:v>
                </c:pt>
                <c:pt idx="47">
                  <c:v>2371.96</c:v>
                </c:pt>
                <c:pt idx="48">
                  <c:v>2338.04</c:v>
                </c:pt>
                <c:pt idx="49">
                  <c:v>2308.14</c:v>
                </c:pt>
                <c:pt idx="50">
                  <c:v>2304.5300000000002</c:v>
                </c:pt>
                <c:pt idx="51">
                  <c:v>2292.48</c:v>
                </c:pt>
                <c:pt idx="52">
                  <c:v>2297.8200000000002</c:v>
                </c:pt>
                <c:pt idx="53">
                  <c:v>2298.37</c:v>
                </c:pt>
                <c:pt idx="54">
                  <c:v>2300.2399999999998</c:v>
                </c:pt>
                <c:pt idx="55">
                  <c:v>2296.6999999999998</c:v>
                </c:pt>
                <c:pt idx="56">
                  <c:v>2313.9699999999998</c:v>
                </c:pt>
                <c:pt idx="57">
                  <c:v>2314.09</c:v>
                </c:pt>
                <c:pt idx="58">
                  <c:v>2339.66</c:v>
                </c:pt>
                <c:pt idx="59">
                  <c:v>2347.2800000000002</c:v>
                </c:pt>
                <c:pt idx="60">
                  <c:v>2337.84</c:v>
                </c:pt>
                <c:pt idx="61">
                  <c:v>2322.5700000000002</c:v>
                </c:pt>
                <c:pt idx="62">
                  <c:v>2320.38</c:v>
                </c:pt>
                <c:pt idx="63">
                  <c:v>2292.04</c:v>
                </c:pt>
                <c:pt idx="64">
                  <c:v>2299.6799999999998</c:v>
                </c:pt>
                <c:pt idx="65">
                  <c:v>2289.9499999999998</c:v>
                </c:pt>
                <c:pt idx="66">
                  <c:v>2282.77</c:v>
                </c:pt>
                <c:pt idx="67">
                  <c:v>2275.12</c:v>
                </c:pt>
                <c:pt idx="68">
                  <c:v>2280.79</c:v>
                </c:pt>
                <c:pt idx="69">
                  <c:v>2334.19</c:v>
                </c:pt>
                <c:pt idx="70">
                  <c:v>2323.0700000000002</c:v>
                </c:pt>
                <c:pt idx="71">
                  <c:v>2328.19</c:v>
                </c:pt>
                <c:pt idx="72">
                  <c:v>2345.1999999999998</c:v>
                </c:pt>
                <c:pt idx="73">
                  <c:v>2332.52</c:v>
                </c:pt>
                <c:pt idx="74">
                  <c:v>2336.0700000000002</c:v>
                </c:pt>
                <c:pt idx="75">
                  <c:v>2338.0500000000002</c:v>
                </c:pt>
                <c:pt idx="76">
                  <c:v>2332.02</c:v>
                </c:pt>
                <c:pt idx="77">
                  <c:v>2306.85</c:v>
                </c:pt>
                <c:pt idx="78">
                  <c:v>2287.67</c:v>
                </c:pt>
                <c:pt idx="79">
                  <c:v>2245.9699999999998</c:v>
                </c:pt>
                <c:pt idx="80">
                  <c:v>2249.3000000000002</c:v>
                </c:pt>
                <c:pt idx="81">
                  <c:v>2239.23</c:v>
                </c:pt>
                <c:pt idx="82">
                  <c:v>2212.88</c:v>
                </c:pt>
                <c:pt idx="83">
                  <c:v>2223.0100000000002</c:v>
                </c:pt>
                <c:pt idx="84">
                  <c:v>2209.73</c:v>
                </c:pt>
                <c:pt idx="85">
                  <c:v>2196.86</c:v>
                </c:pt>
                <c:pt idx="86">
                  <c:v>2190.59</c:v>
                </c:pt>
                <c:pt idx="87">
                  <c:v>2192.42</c:v>
                </c:pt>
                <c:pt idx="88">
                  <c:v>2189.62</c:v>
                </c:pt>
                <c:pt idx="89">
                  <c:v>2172.0300000000002</c:v>
                </c:pt>
                <c:pt idx="90">
                  <c:v>2161.3200000000002</c:v>
                </c:pt>
                <c:pt idx="91">
                  <c:v>2147.87</c:v>
                </c:pt>
                <c:pt idx="92">
                  <c:v>2132.42</c:v>
                </c:pt>
                <c:pt idx="93">
                  <c:v>2124.7199999999998</c:v>
                </c:pt>
                <c:pt idx="94">
                  <c:v>2120.11</c:v>
                </c:pt>
                <c:pt idx="95">
                  <c:v>2092.34</c:v>
                </c:pt>
                <c:pt idx="96">
                  <c:v>2094</c:v>
                </c:pt>
                <c:pt idx="97">
                  <c:v>2102.06</c:v>
                </c:pt>
                <c:pt idx="98">
                  <c:v>2112.91</c:v>
                </c:pt>
                <c:pt idx="99">
                  <c:v>2048.6799999999998</c:v>
                </c:pt>
                <c:pt idx="100">
                  <c:v>2027.98</c:v>
                </c:pt>
                <c:pt idx="101">
                  <c:v>2027.38</c:v>
                </c:pt>
                <c:pt idx="102">
                  <c:v>2034.22</c:v>
                </c:pt>
                <c:pt idx="103">
                  <c:v>2052.79</c:v>
                </c:pt>
                <c:pt idx="104">
                  <c:v>2067.37</c:v>
                </c:pt>
                <c:pt idx="105">
                  <c:v>2047.01</c:v>
                </c:pt>
                <c:pt idx="106">
                  <c:v>2045.44</c:v>
                </c:pt>
                <c:pt idx="107">
                  <c:v>2044.35</c:v>
                </c:pt>
                <c:pt idx="108">
                  <c:v>2039.37</c:v>
                </c:pt>
                <c:pt idx="109">
                  <c:v>2042.68</c:v>
                </c:pt>
                <c:pt idx="110">
                  <c:v>2028.45</c:v>
                </c:pt>
                <c:pt idx="111">
                  <c:v>2023.14</c:v>
                </c:pt>
                <c:pt idx="112">
                  <c:v>2031.86</c:v>
                </c:pt>
                <c:pt idx="113">
                  <c:v>2032.5</c:v>
                </c:pt>
                <c:pt idx="114">
                  <c:v>2031.18</c:v>
                </c:pt>
                <c:pt idx="115">
                  <c:v>2022.28</c:v>
                </c:pt>
                <c:pt idx="116">
                  <c:v>2026.58</c:v>
                </c:pt>
                <c:pt idx="117">
                  <c:v>2038.43</c:v>
                </c:pt>
                <c:pt idx="118">
                  <c:v>2053.36</c:v>
                </c:pt>
                <c:pt idx="119">
                  <c:v>2055.02</c:v>
                </c:pt>
                <c:pt idx="120">
                  <c:v>2046.47</c:v>
                </c:pt>
                <c:pt idx="121">
                  <c:v>2038.76</c:v>
                </c:pt>
                <c:pt idx="122">
                  <c:v>2031.35</c:v>
                </c:pt>
                <c:pt idx="123">
                  <c:v>2028.27</c:v>
                </c:pt>
                <c:pt idx="124">
                  <c:v>2043.36</c:v>
                </c:pt>
                <c:pt idx="125">
                  <c:v>2048.16</c:v>
                </c:pt>
                <c:pt idx="126">
                  <c:v>2039.4</c:v>
                </c:pt>
                <c:pt idx="127">
                  <c:v>2051.7199999999998</c:v>
                </c:pt>
                <c:pt idx="128">
                  <c:v>2034.49</c:v>
                </c:pt>
                <c:pt idx="129">
                  <c:v>2035.2</c:v>
                </c:pt>
                <c:pt idx="130">
                  <c:v>2052.11</c:v>
                </c:pt>
                <c:pt idx="131">
                  <c:v>2060.0100000000002</c:v>
                </c:pt>
                <c:pt idx="132">
                  <c:v>2063.7600000000002</c:v>
                </c:pt>
                <c:pt idx="133">
                  <c:v>2042.28</c:v>
                </c:pt>
                <c:pt idx="134">
                  <c:v>2022.19</c:v>
                </c:pt>
                <c:pt idx="135">
                  <c:v>2023.68</c:v>
                </c:pt>
                <c:pt idx="136">
                  <c:v>2028.76</c:v>
                </c:pt>
                <c:pt idx="137">
                  <c:v>2040.85</c:v>
                </c:pt>
                <c:pt idx="138">
                  <c:v>2049.2800000000002</c:v>
                </c:pt>
                <c:pt idx="139">
                  <c:v>2058.67</c:v>
                </c:pt>
                <c:pt idx="140">
                  <c:v>2066</c:v>
                </c:pt>
                <c:pt idx="141">
                  <c:v>2084.0100000000002</c:v>
                </c:pt>
                <c:pt idx="142">
                  <c:v>2100.63</c:v>
                </c:pt>
                <c:pt idx="143">
                  <c:v>2101.8000000000002</c:v>
                </c:pt>
                <c:pt idx="144">
                  <c:v>2080.69</c:v>
                </c:pt>
                <c:pt idx="145">
                  <c:v>2062.09</c:v>
                </c:pt>
                <c:pt idx="146">
                  <c:v>2040.75</c:v>
                </c:pt>
                <c:pt idx="147">
                  <c:v>2026.85</c:v>
                </c:pt>
                <c:pt idx="148">
                  <c:v>2029.44</c:v>
                </c:pt>
                <c:pt idx="149">
                  <c:v>2049.52</c:v>
                </c:pt>
                <c:pt idx="150">
                  <c:v>2034.11</c:v>
                </c:pt>
                <c:pt idx="151">
                  <c:v>2042.43</c:v>
                </c:pt>
                <c:pt idx="152">
                  <c:v>2029.85</c:v>
                </c:pt>
                <c:pt idx="153">
                  <c:v>2027.25</c:v>
                </c:pt>
                <c:pt idx="154">
                  <c:v>2031.85</c:v>
                </c:pt>
                <c:pt idx="155">
                  <c:v>2007.01</c:v>
                </c:pt>
                <c:pt idx="156">
                  <c:v>2004.55</c:v>
                </c:pt>
                <c:pt idx="157">
                  <c:v>2012.43</c:v>
                </c:pt>
                <c:pt idx="158">
                  <c:v>2013.02</c:v>
                </c:pt>
                <c:pt idx="159">
                  <c:v>2029.67</c:v>
                </c:pt>
                <c:pt idx="160">
                  <c:v>2029.53</c:v>
                </c:pt>
                <c:pt idx="161">
                  <c:v>2013.47</c:v>
                </c:pt>
                <c:pt idx="162">
                  <c:v>1991.03</c:v>
                </c:pt>
                <c:pt idx="163">
                  <c:v>1996.45</c:v>
                </c:pt>
                <c:pt idx="164">
                  <c:v>2000.07</c:v>
                </c:pt>
                <c:pt idx="165">
                  <c:v>1992.42</c:v>
                </c:pt>
                <c:pt idx="166">
                  <c:v>1983.31</c:v>
                </c:pt>
                <c:pt idx="167">
                  <c:v>1980.71</c:v>
                </c:pt>
                <c:pt idx="168">
                  <c:v>1962.04</c:v>
                </c:pt>
                <c:pt idx="169">
                  <c:v>1970.61</c:v>
                </c:pt>
                <c:pt idx="170">
                  <c:v>1998.45</c:v>
                </c:pt>
                <c:pt idx="171">
                  <c:v>1988.54</c:v>
                </c:pt>
                <c:pt idx="172">
                  <c:v>1983.74</c:v>
                </c:pt>
                <c:pt idx="173">
                  <c:v>1975.72</c:v>
                </c:pt>
                <c:pt idx="174">
                  <c:v>1964.18</c:v>
                </c:pt>
                <c:pt idx="175">
                  <c:v>1965.07</c:v>
                </c:pt>
                <c:pt idx="176">
                  <c:v>1961.26</c:v>
                </c:pt>
                <c:pt idx="177">
                  <c:v>1956.94</c:v>
                </c:pt>
                <c:pt idx="178">
                  <c:v>1939.29</c:v>
                </c:pt>
                <c:pt idx="179">
                  <c:v>1941.23</c:v>
                </c:pt>
                <c:pt idx="180">
                  <c:v>1945.98</c:v>
                </c:pt>
                <c:pt idx="181">
                  <c:v>1940.48</c:v>
                </c:pt>
                <c:pt idx="182">
                  <c:v>1937.63</c:v>
                </c:pt>
                <c:pt idx="183">
                  <c:v>1936.64</c:v>
                </c:pt>
                <c:pt idx="184">
                  <c:v>1929.45</c:v>
                </c:pt>
                <c:pt idx="185">
                  <c:v>1891.5</c:v>
                </c:pt>
                <c:pt idx="186">
                  <c:v>1869.45</c:v>
                </c:pt>
                <c:pt idx="187">
                  <c:v>1875.78</c:v>
                </c:pt>
                <c:pt idx="188">
                  <c:v>1864.65</c:v>
                </c:pt>
                <c:pt idx="189">
                  <c:v>1875.31</c:v>
                </c:pt>
                <c:pt idx="190">
                  <c:v>1875.25</c:v>
                </c:pt>
                <c:pt idx="191">
                  <c:v>1862.06</c:v>
                </c:pt>
                <c:pt idx="192">
                  <c:v>1860.35</c:v>
                </c:pt>
                <c:pt idx="193">
                  <c:v>1845.62</c:v>
                </c:pt>
                <c:pt idx="194">
                  <c:v>1826.94</c:v>
                </c:pt>
                <c:pt idx="195">
                  <c:v>1840.69</c:v>
                </c:pt>
                <c:pt idx="196">
                  <c:v>1852.7</c:v>
                </c:pt>
                <c:pt idx="197">
                  <c:v>1887.47</c:v>
                </c:pt>
                <c:pt idx="198">
                  <c:v>1885.33</c:v>
                </c:pt>
                <c:pt idx="199">
                  <c:v>1878.65</c:v>
                </c:pt>
                <c:pt idx="200">
                  <c:v>1883.11</c:v>
                </c:pt>
                <c:pt idx="201">
                  <c:v>1860.44</c:v>
                </c:pt>
                <c:pt idx="202">
                  <c:v>1845.29</c:v>
                </c:pt>
                <c:pt idx="203">
                  <c:v>1866.69</c:v>
                </c:pt>
                <c:pt idx="204">
                  <c:v>1863.79</c:v>
                </c:pt>
                <c:pt idx="205">
                  <c:v>1886.5</c:v>
                </c:pt>
                <c:pt idx="206">
                  <c:v>1904.19</c:v>
                </c:pt>
                <c:pt idx="207">
                  <c:v>1914.08</c:v>
                </c:pt>
                <c:pt idx="208">
                  <c:v>1908.08</c:v>
                </c:pt>
                <c:pt idx="209">
                  <c:v>1882.61</c:v>
                </c:pt>
                <c:pt idx="210">
                  <c:v>1864.55</c:v>
                </c:pt>
                <c:pt idx="211">
                  <c:v>1853.98</c:v>
                </c:pt>
                <c:pt idx="212">
                  <c:v>1862.71</c:v>
                </c:pt>
                <c:pt idx="213">
                  <c:v>1883.4</c:v>
                </c:pt>
                <c:pt idx="214">
                  <c:v>1894.63</c:v>
                </c:pt>
                <c:pt idx="215">
                  <c:v>1886.2</c:v>
                </c:pt>
                <c:pt idx="216">
                  <c:v>1880.92</c:v>
                </c:pt>
                <c:pt idx="217">
                  <c:v>1870.92</c:v>
                </c:pt>
                <c:pt idx="218">
                  <c:v>1849.7</c:v>
                </c:pt>
                <c:pt idx="219">
                  <c:v>1841.4</c:v>
                </c:pt>
                <c:pt idx="220">
                  <c:v>1863.17</c:v>
                </c:pt>
                <c:pt idx="221">
                  <c:v>1871.58</c:v>
                </c:pt>
                <c:pt idx="222">
                  <c:v>1873.39</c:v>
                </c:pt>
                <c:pt idx="223">
                  <c:v>1851.02</c:v>
                </c:pt>
                <c:pt idx="224">
                  <c:v>1873.86</c:v>
                </c:pt>
                <c:pt idx="225">
                  <c:v>1819.22</c:v>
                </c:pt>
                <c:pt idx="226">
                  <c:v>1836.58</c:v>
                </c:pt>
                <c:pt idx="227">
                  <c:v>1824.48</c:v>
                </c:pt>
                <c:pt idx="228">
                  <c:v>1801</c:v>
                </c:pt>
                <c:pt idx="229">
                  <c:v>1819.53</c:v>
                </c:pt>
                <c:pt idx="230">
                  <c:v>1829.87</c:v>
                </c:pt>
                <c:pt idx="231">
                  <c:v>1843.25</c:v>
                </c:pt>
                <c:pt idx="232">
                  <c:v>1872.28</c:v>
                </c:pt>
                <c:pt idx="233">
                  <c:v>1863.34</c:v>
                </c:pt>
                <c:pt idx="234">
                  <c:v>1859.11</c:v>
                </c:pt>
                <c:pt idx="235">
                  <c:v>1856.09</c:v>
                </c:pt>
                <c:pt idx="236">
                  <c:v>1874.65</c:v>
                </c:pt>
                <c:pt idx="237">
                  <c:v>1874.68</c:v>
                </c:pt>
                <c:pt idx="238">
                  <c:v>1869.34</c:v>
                </c:pt>
                <c:pt idx="239">
                  <c:v>1868.64</c:v>
                </c:pt>
                <c:pt idx="240">
                  <c:v>1845.45</c:v>
                </c:pt>
                <c:pt idx="241">
                  <c:v>1809.86</c:v>
                </c:pt>
                <c:pt idx="242">
                  <c:v>1829.55</c:v>
                </c:pt>
                <c:pt idx="243">
                  <c:v>1829.96</c:v>
                </c:pt>
                <c:pt idx="244">
                  <c:v>1821.3</c:v>
                </c:pt>
                <c:pt idx="245">
                  <c:v>1797.83</c:v>
                </c:pt>
                <c:pt idx="246">
                  <c:v>1786.8</c:v>
                </c:pt>
                <c:pt idx="247">
                  <c:v>1757.8</c:v>
                </c:pt>
                <c:pt idx="248">
                  <c:v>1742.24</c:v>
                </c:pt>
                <c:pt idx="249">
                  <c:v>1748.2</c:v>
                </c:pt>
                <c:pt idx="250">
                  <c:v>1741.23</c:v>
                </c:pt>
                <c:pt idx="251">
                  <c:v>1754.21</c:v>
                </c:pt>
                <c:pt idx="252">
                  <c:v>1740.02</c:v>
                </c:pt>
                <c:pt idx="253">
                  <c:v>1743.78</c:v>
                </c:pt>
                <c:pt idx="254">
                  <c:v>1736.67</c:v>
                </c:pt>
                <c:pt idx="255">
                  <c:v>1715.05</c:v>
                </c:pt>
                <c:pt idx="256">
                  <c:v>1730.73</c:v>
                </c:pt>
                <c:pt idx="257">
                  <c:v>1739.98</c:v>
                </c:pt>
                <c:pt idx="258">
                  <c:v>1734.94</c:v>
                </c:pt>
                <c:pt idx="259">
                  <c:v>1755.66</c:v>
                </c:pt>
                <c:pt idx="260">
                  <c:v>1769.23</c:v>
                </c:pt>
                <c:pt idx="261">
                  <c:v>1761.06</c:v>
                </c:pt>
                <c:pt idx="262">
                  <c:v>1766.17</c:v>
                </c:pt>
                <c:pt idx="263">
                  <c:v>1751.63</c:v>
                </c:pt>
                <c:pt idx="264">
                  <c:v>1733.61</c:v>
                </c:pt>
                <c:pt idx="265">
                  <c:v>1735.28</c:v>
                </c:pt>
                <c:pt idx="266">
                  <c:v>1732.54</c:v>
                </c:pt>
                <c:pt idx="267">
                  <c:v>1745.27</c:v>
                </c:pt>
                <c:pt idx="268">
                  <c:v>1752.28</c:v>
                </c:pt>
                <c:pt idx="269">
                  <c:v>1749.68</c:v>
                </c:pt>
                <c:pt idx="270">
                  <c:v>1730.86</c:v>
                </c:pt>
                <c:pt idx="271">
                  <c:v>1715.25</c:v>
                </c:pt>
                <c:pt idx="272">
                  <c:v>1708.92</c:v>
                </c:pt>
                <c:pt idx="273">
                  <c:v>1717.22</c:v>
                </c:pt>
                <c:pt idx="274">
                  <c:v>1699.54</c:v>
                </c:pt>
                <c:pt idx="275">
                  <c:v>1689.74</c:v>
                </c:pt>
                <c:pt idx="276">
                  <c:v>1669.59</c:v>
                </c:pt>
                <c:pt idx="277">
                  <c:v>1662.41</c:v>
                </c:pt>
                <c:pt idx="278">
                  <c:v>1658.97</c:v>
                </c:pt>
                <c:pt idx="279">
                  <c:v>1660.81</c:v>
                </c:pt>
                <c:pt idx="280">
                  <c:v>1665.64</c:v>
                </c:pt>
                <c:pt idx="281">
                  <c:v>1636.08</c:v>
                </c:pt>
                <c:pt idx="282">
                  <c:v>1623.63</c:v>
                </c:pt>
                <c:pt idx="283">
                  <c:v>1609.66</c:v>
                </c:pt>
                <c:pt idx="284">
                  <c:v>1601.99</c:v>
                </c:pt>
                <c:pt idx="285">
                  <c:v>1583.73</c:v>
                </c:pt>
                <c:pt idx="286">
                  <c:v>1599.37</c:v>
                </c:pt>
                <c:pt idx="287">
                  <c:v>1606.73</c:v>
                </c:pt>
                <c:pt idx="288">
                  <c:v>1632.85</c:v>
                </c:pt>
                <c:pt idx="289">
                  <c:v>1652.46</c:v>
                </c:pt>
                <c:pt idx="290">
                  <c:v>1652.37</c:v>
                </c:pt>
                <c:pt idx="291">
                  <c:v>1635.34</c:v>
                </c:pt>
                <c:pt idx="292">
                  <c:v>1635.94</c:v>
                </c:pt>
                <c:pt idx="293">
                  <c:v>1640.37</c:v>
                </c:pt>
                <c:pt idx="294">
                  <c:v>1638.59</c:v>
                </c:pt>
                <c:pt idx="295">
                  <c:v>1623.22</c:v>
                </c:pt>
                <c:pt idx="296">
                  <c:v>1601.67</c:v>
                </c:pt>
                <c:pt idx="297">
                  <c:v>1573.36</c:v>
                </c:pt>
                <c:pt idx="298">
                  <c:v>1582.34</c:v>
                </c:pt>
                <c:pt idx="299">
                  <c:v>1572.45</c:v>
                </c:pt>
                <c:pt idx="300">
                  <c:v>1539.81</c:v>
                </c:pt>
                <c:pt idx="301">
                  <c:v>1504.79</c:v>
                </c:pt>
                <c:pt idx="302">
                  <c:v>1537.09</c:v>
                </c:pt>
                <c:pt idx="303">
                  <c:v>1503.55</c:v>
                </c:pt>
                <c:pt idx="304">
                  <c:v>1513.01</c:v>
                </c:pt>
                <c:pt idx="305">
                  <c:v>1545.98</c:v>
                </c:pt>
                <c:pt idx="306">
                  <c:v>1566.76</c:v>
                </c:pt>
                <c:pt idx="307">
                  <c:v>1555</c:v>
                </c:pt>
                <c:pt idx="308">
                  <c:v>1561.19</c:v>
                </c:pt>
                <c:pt idx="309">
                  <c:v>1623.71</c:v>
                </c:pt>
                <c:pt idx="310">
                  <c:v>1623.97</c:v>
                </c:pt>
                <c:pt idx="311">
                  <c:v>1614.85</c:v>
                </c:pt>
                <c:pt idx="312">
                  <c:v>1604.05</c:v>
                </c:pt>
                <c:pt idx="313">
                  <c:v>1613.94</c:v>
                </c:pt>
                <c:pt idx="314">
                  <c:v>1623.77</c:v>
                </c:pt>
                <c:pt idx="315">
                  <c:v>1620.2</c:v>
                </c:pt>
                <c:pt idx="316">
                  <c:v>1605.12</c:v>
                </c:pt>
                <c:pt idx="317">
                  <c:v>1604.21</c:v>
                </c:pt>
                <c:pt idx="318">
                  <c:v>1614.74</c:v>
                </c:pt>
                <c:pt idx="319">
                  <c:v>1645.12</c:v>
                </c:pt>
                <c:pt idx="320">
                  <c:v>1627.54</c:v>
                </c:pt>
                <c:pt idx="321">
                  <c:v>1615.44</c:v>
                </c:pt>
                <c:pt idx="322">
                  <c:v>1594.7</c:v>
                </c:pt>
                <c:pt idx="323">
                  <c:v>1613.64</c:v>
                </c:pt>
                <c:pt idx="324">
                  <c:v>1619.2</c:v>
                </c:pt>
                <c:pt idx="325">
                  <c:v>1618.57</c:v>
                </c:pt>
                <c:pt idx="326">
                  <c:v>1619.55</c:v>
                </c:pt>
                <c:pt idx="327">
                  <c:v>1635.54</c:v>
                </c:pt>
                <c:pt idx="328">
                  <c:v>1645.8</c:v>
                </c:pt>
                <c:pt idx="329">
                  <c:v>1655.71</c:v>
                </c:pt>
                <c:pt idx="330">
                  <c:v>1651.11</c:v>
                </c:pt>
                <c:pt idx="331">
                  <c:v>1651.58</c:v>
                </c:pt>
                <c:pt idx="332">
                  <c:v>1661.7</c:v>
                </c:pt>
                <c:pt idx="333">
                  <c:v>1672.52</c:v>
                </c:pt>
                <c:pt idx="334">
                  <c:v>1700.64</c:v>
                </c:pt>
                <c:pt idx="335">
                  <c:v>1686.38</c:v>
                </c:pt>
                <c:pt idx="336">
                  <c:v>1682.24</c:v>
                </c:pt>
                <c:pt idx="337">
                  <c:v>1697.71</c:v>
                </c:pt>
                <c:pt idx="338">
                  <c:v>1669.98</c:v>
                </c:pt>
                <c:pt idx="339">
                  <c:v>1686.61</c:v>
                </c:pt>
                <c:pt idx="340">
                  <c:v>1672.43</c:v>
                </c:pt>
                <c:pt idx="341">
                  <c:v>1648.97</c:v>
                </c:pt>
                <c:pt idx="342">
                  <c:v>1619.25</c:v>
                </c:pt>
                <c:pt idx="343">
                  <c:v>1611.85</c:v>
                </c:pt>
                <c:pt idx="344">
                  <c:v>1616</c:v>
                </c:pt>
                <c:pt idx="345">
                  <c:v>1617.47</c:v>
                </c:pt>
                <c:pt idx="346">
                  <c:v>1620.05</c:v>
                </c:pt>
                <c:pt idx="347">
                  <c:v>1630.71</c:v>
                </c:pt>
                <c:pt idx="348">
                  <c:v>1637.56</c:v>
                </c:pt>
                <c:pt idx="349">
                  <c:v>1647.47</c:v>
                </c:pt>
                <c:pt idx="350">
                  <c:v>1635.71</c:v>
                </c:pt>
                <c:pt idx="351">
                  <c:v>1612.83</c:v>
                </c:pt>
                <c:pt idx="352">
                  <c:v>1596.82</c:v>
                </c:pt>
                <c:pt idx="353">
                  <c:v>1592.81</c:v>
                </c:pt>
                <c:pt idx="354">
                  <c:v>1592.06</c:v>
                </c:pt>
                <c:pt idx="355">
                  <c:v>1575.29</c:v>
                </c:pt>
                <c:pt idx="356">
                  <c:v>1579.07</c:v>
                </c:pt>
                <c:pt idx="357">
                  <c:v>1579.57</c:v>
                </c:pt>
                <c:pt idx="358">
                  <c:v>1570.01</c:v>
                </c:pt>
                <c:pt idx="359">
                  <c:v>1568.95</c:v>
                </c:pt>
                <c:pt idx="360">
                  <c:v>1566.58</c:v>
                </c:pt>
                <c:pt idx="361">
                  <c:v>1557.95</c:v>
                </c:pt>
                <c:pt idx="362">
                  <c:v>1568.94</c:v>
                </c:pt>
                <c:pt idx="363">
                  <c:v>1573.62</c:v>
                </c:pt>
                <c:pt idx="364">
                  <c:v>1559.38</c:v>
                </c:pt>
                <c:pt idx="365">
                  <c:v>1547.56</c:v>
                </c:pt>
                <c:pt idx="366">
                  <c:v>1551.1</c:v>
                </c:pt>
                <c:pt idx="367">
                  <c:v>1550.72</c:v>
                </c:pt>
                <c:pt idx="368">
                  <c:v>1523.48</c:v>
                </c:pt>
                <c:pt idx="369">
                  <c:v>1518.16</c:v>
                </c:pt>
                <c:pt idx="370">
                  <c:v>1513.82</c:v>
                </c:pt>
                <c:pt idx="371">
                  <c:v>1501.33</c:v>
                </c:pt>
                <c:pt idx="372">
                  <c:v>1478.54</c:v>
                </c:pt>
                <c:pt idx="373">
                  <c:v>1492.3</c:v>
                </c:pt>
                <c:pt idx="374">
                  <c:v>1502.48</c:v>
                </c:pt>
                <c:pt idx="375">
                  <c:v>1479.03</c:v>
                </c:pt>
                <c:pt idx="376">
                  <c:v>1486.61</c:v>
                </c:pt>
                <c:pt idx="377">
                  <c:v>1499.24</c:v>
                </c:pt>
                <c:pt idx="378">
                  <c:v>1491.34</c:v>
                </c:pt>
                <c:pt idx="379">
                  <c:v>1513.5</c:v>
                </c:pt>
                <c:pt idx="380">
                  <c:v>1535.65</c:v>
                </c:pt>
                <c:pt idx="381">
                  <c:v>1561.03</c:v>
                </c:pt>
                <c:pt idx="382">
                  <c:v>1569.84</c:v>
                </c:pt>
                <c:pt idx="383">
                  <c:v>1574.25</c:v>
                </c:pt>
                <c:pt idx="384">
                  <c:v>1573.88</c:v>
                </c:pt>
                <c:pt idx="385">
                  <c:v>1568.99</c:v>
                </c:pt>
                <c:pt idx="386">
                  <c:v>1581.54</c:v>
                </c:pt>
                <c:pt idx="387">
                  <c:v>1568.92</c:v>
                </c:pt>
                <c:pt idx="388">
                  <c:v>1571.02</c:v>
                </c:pt>
                <c:pt idx="389">
                  <c:v>1580.21</c:v>
                </c:pt>
                <c:pt idx="390">
                  <c:v>1575.34</c:v>
                </c:pt>
                <c:pt idx="391">
                  <c:v>1562.2</c:v>
                </c:pt>
                <c:pt idx="392">
                  <c:v>1559.59</c:v>
                </c:pt>
                <c:pt idx="393">
                  <c:v>1561.76</c:v>
                </c:pt>
                <c:pt idx="394">
                  <c:v>1557.98</c:v>
                </c:pt>
                <c:pt idx="395">
                  <c:v>1563.98</c:v>
                </c:pt>
                <c:pt idx="396">
                  <c:v>1574.53</c:v>
                </c:pt>
                <c:pt idx="397">
                  <c:v>1554.07</c:v>
                </c:pt>
                <c:pt idx="398">
                  <c:v>1537.8</c:v>
                </c:pt>
                <c:pt idx="399">
                  <c:v>1524.16</c:v>
                </c:pt>
                <c:pt idx="400">
                  <c:v>1532.7</c:v>
                </c:pt>
                <c:pt idx="401">
                  <c:v>1523.92</c:v>
                </c:pt>
                <c:pt idx="402">
                  <c:v>1552.81</c:v>
                </c:pt>
                <c:pt idx="403">
                  <c:v>1549.9</c:v>
                </c:pt>
                <c:pt idx="404">
                  <c:v>1541.97</c:v>
                </c:pt>
                <c:pt idx="405">
                  <c:v>1550.37</c:v>
                </c:pt>
                <c:pt idx="406">
                  <c:v>1555.9</c:v>
                </c:pt>
                <c:pt idx="407">
                  <c:v>1560.15</c:v>
                </c:pt>
                <c:pt idx="408">
                  <c:v>1548.61</c:v>
                </c:pt>
                <c:pt idx="409">
                  <c:v>1543.31</c:v>
                </c:pt>
                <c:pt idx="410">
                  <c:v>1554.21</c:v>
                </c:pt>
                <c:pt idx="411">
                  <c:v>1536.83</c:v>
                </c:pt>
                <c:pt idx="412">
                  <c:v>1532.58</c:v>
                </c:pt>
                <c:pt idx="413">
                  <c:v>1524.3</c:v>
                </c:pt>
                <c:pt idx="414">
                  <c:v>1520.17</c:v>
                </c:pt>
                <c:pt idx="415">
                  <c:v>1515.74</c:v>
                </c:pt>
                <c:pt idx="416">
                  <c:v>1508.57</c:v>
                </c:pt>
                <c:pt idx="417">
                  <c:v>1459.69</c:v>
                </c:pt>
                <c:pt idx="418">
                  <c:v>1442.2</c:v>
                </c:pt>
                <c:pt idx="419">
                  <c:v>1433.4</c:v>
                </c:pt>
                <c:pt idx="420">
                  <c:v>1427.62</c:v>
                </c:pt>
                <c:pt idx="421">
                  <c:v>1410.72</c:v>
                </c:pt>
                <c:pt idx="422">
                  <c:v>1423.17</c:v>
                </c:pt>
                <c:pt idx="423">
                  <c:v>1426.87</c:v>
                </c:pt>
                <c:pt idx="424">
                  <c:v>1429.39</c:v>
                </c:pt>
                <c:pt idx="425">
                  <c:v>1430.95</c:v>
                </c:pt>
                <c:pt idx="426">
                  <c:v>1434.11</c:v>
                </c:pt>
                <c:pt idx="427">
                  <c:v>1447.9</c:v>
                </c:pt>
                <c:pt idx="428">
                  <c:v>1443.65</c:v>
                </c:pt>
                <c:pt idx="429">
                  <c:v>1429.23</c:v>
                </c:pt>
                <c:pt idx="430">
                  <c:v>1442.36</c:v>
                </c:pt>
                <c:pt idx="431">
                  <c:v>1435.83</c:v>
                </c:pt>
                <c:pt idx="432">
                  <c:v>1429.75</c:v>
                </c:pt>
                <c:pt idx="433">
                  <c:v>1420.73</c:v>
                </c:pt>
                <c:pt idx="434">
                  <c:v>1403.66</c:v>
                </c:pt>
                <c:pt idx="435">
                  <c:v>1427.68</c:v>
                </c:pt>
                <c:pt idx="436">
                  <c:v>1422.58</c:v>
                </c:pt>
                <c:pt idx="437">
                  <c:v>1432.6</c:v>
                </c:pt>
                <c:pt idx="438">
                  <c:v>1440.6</c:v>
                </c:pt>
                <c:pt idx="439">
                  <c:v>1448.39</c:v>
                </c:pt>
                <c:pt idx="440">
                  <c:v>1442.61</c:v>
                </c:pt>
                <c:pt idx="441">
                  <c:v>1434.58</c:v>
                </c:pt>
                <c:pt idx="442">
                  <c:v>1436.22</c:v>
                </c:pt>
                <c:pt idx="443">
                  <c:v>1434.25</c:v>
                </c:pt>
                <c:pt idx="444">
                  <c:v>1440.34</c:v>
                </c:pt>
                <c:pt idx="445">
                  <c:v>1446.86</c:v>
                </c:pt>
                <c:pt idx="446">
                  <c:v>1453.58</c:v>
                </c:pt>
                <c:pt idx="447">
                  <c:v>1446.49</c:v>
                </c:pt>
                <c:pt idx="448">
                  <c:v>1448.67</c:v>
                </c:pt>
                <c:pt idx="449">
                  <c:v>1452.12</c:v>
                </c:pt>
                <c:pt idx="450">
                  <c:v>1440.84</c:v>
                </c:pt>
                <c:pt idx="451">
                  <c:v>1424.44</c:v>
                </c:pt>
                <c:pt idx="452">
                  <c:v>1419.48</c:v>
                </c:pt>
                <c:pt idx="453">
                  <c:v>1428.99</c:v>
                </c:pt>
                <c:pt idx="454">
                  <c:v>1430.38</c:v>
                </c:pt>
                <c:pt idx="455">
                  <c:v>1432.9</c:v>
                </c:pt>
                <c:pt idx="456">
                  <c:v>1427.85</c:v>
                </c:pt>
                <c:pt idx="457">
                  <c:v>1424.31</c:v>
                </c:pt>
                <c:pt idx="458">
                  <c:v>1427.22</c:v>
                </c:pt>
                <c:pt idx="459">
                  <c:v>1429.04</c:v>
                </c:pt>
                <c:pt idx="460">
                  <c:v>1426.48</c:v>
                </c:pt>
                <c:pt idx="461">
                  <c:v>1450.38</c:v>
                </c:pt>
                <c:pt idx="462">
                  <c:v>1458.46</c:v>
                </c:pt>
                <c:pt idx="463">
                  <c:v>1441.37</c:v>
                </c:pt>
                <c:pt idx="464">
                  <c:v>1434.66</c:v>
                </c:pt>
                <c:pt idx="465">
                  <c:v>1430.35</c:v>
                </c:pt>
                <c:pt idx="466">
                  <c:v>1437.95</c:v>
                </c:pt>
                <c:pt idx="467">
                  <c:v>1429.43</c:v>
                </c:pt>
                <c:pt idx="468">
                  <c:v>1422.94</c:v>
                </c:pt>
                <c:pt idx="469">
                  <c:v>1439.66</c:v>
                </c:pt>
                <c:pt idx="470">
                  <c:v>1468.13</c:v>
                </c:pt>
                <c:pt idx="471">
                  <c:v>1470.44</c:v>
                </c:pt>
                <c:pt idx="472">
                  <c:v>1465.77</c:v>
                </c:pt>
                <c:pt idx="473">
                  <c:v>1480.1</c:v>
                </c:pt>
                <c:pt idx="474">
                  <c:v>1489.55</c:v>
                </c:pt>
                <c:pt idx="475">
                  <c:v>1487.41</c:v>
                </c:pt>
                <c:pt idx="476">
                  <c:v>1472.71</c:v>
                </c:pt>
                <c:pt idx="477">
                  <c:v>1495.55</c:v>
                </c:pt>
                <c:pt idx="478">
                  <c:v>1498.04</c:v>
                </c:pt>
                <c:pt idx="479">
                  <c:v>1464.96</c:v>
                </c:pt>
                <c:pt idx="480">
                  <c:v>1464.96</c:v>
                </c:pt>
                <c:pt idx="481">
                  <c:v>1464.09</c:v>
                </c:pt>
                <c:pt idx="482">
                  <c:v>1460.89</c:v>
                </c:pt>
                <c:pt idx="483">
                  <c:v>1476.35</c:v>
                </c:pt>
                <c:pt idx="484">
                  <c:v>1470.42</c:v>
                </c:pt>
                <c:pt idx="485">
                  <c:v>1455.03</c:v>
                </c:pt>
                <c:pt idx="486">
                  <c:v>1486.23</c:v>
                </c:pt>
                <c:pt idx="487">
                  <c:v>1500.92</c:v>
                </c:pt>
                <c:pt idx="488">
                  <c:v>1475.47</c:v>
                </c:pt>
                <c:pt idx="489">
                  <c:v>1465.95</c:v>
                </c:pt>
                <c:pt idx="490">
                  <c:v>1464.43</c:v>
                </c:pt>
                <c:pt idx="491">
                  <c:v>1453.72</c:v>
                </c:pt>
                <c:pt idx="492">
                  <c:v>1452.21</c:v>
                </c:pt>
                <c:pt idx="493">
                  <c:v>1473.19</c:v>
                </c:pt>
                <c:pt idx="494">
                  <c:v>1451.85</c:v>
                </c:pt>
                <c:pt idx="495">
                  <c:v>1457.63</c:v>
                </c:pt>
                <c:pt idx="496">
                  <c:v>1468.64</c:v>
                </c:pt>
                <c:pt idx="497">
                  <c:v>1484.71</c:v>
                </c:pt>
                <c:pt idx="498">
                  <c:v>1483.23</c:v>
                </c:pt>
                <c:pt idx="499">
                  <c:v>1474.26</c:v>
                </c:pt>
                <c:pt idx="500">
                  <c:v>1474.26</c:v>
                </c:pt>
                <c:pt idx="501">
                  <c:v>1464.08</c:v>
                </c:pt>
                <c:pt idx="502">
                  <c:v>1453.33</c:v>
                </c:pt>
                <c:pt idx="503">
                  <c:v>1430.88</c:v>
                </c:pt>
                <c:pt idx="504">
                  <c:v>1417.32</c:v>
                </c:pt>
                <c:pt idx="505">
                  <c:v>1392.08</c:v>
                </c:pt>
                <c:pt idx="506">
                  <c:v>1410.07</c:v>
                </c:pt>
                <c:pt idx="507">
                  <c:v>1421.23</c:v>
                </c:pt>
                <c:pt idx="508">
                  <c:v>1423.78</c:v>
                </c:pt>
                <c:pt idx="509">
                  <c:v>1436.5</c:v>
                </c:pt>
                <c:pt idx="510">
                  <c:v>1447.89</c:v>
                </c:pt>
                <c:pt idx="511">
                  <c:v>1453.32</c:v>
                </c:pt>
                <c:pt idx="512">
                  <c:v>1456.84</c:v>
                </c:pt>
                <c:pt idx="513">
                  <c:v>1439.25</c:v>
                </c:pt>
                <c:pt idx="514">
                  <c:v>1448.25</c:v>
                </c:pt>
                <c:pt idx="515">
                  <c:v>1470.3</c:v>
                </c:pt>
                <c:pt idx="516">
                  <c:v>1483.42</c:v>
                </c:pt>
                <c:pt idx="517">
                  <c:v>1492.02</c:v>
                </c:pt>
                <c:pt idx="518">
                  <c:v>1494.47</c:v>
                </c:pt>
                <c:pt idx="519">
                  <c:v>1550.98</c:v>
                </c:pt>
                <c:pt idx="520">
                  <c:v>1572.58</c:v>
                </c:pt>
                <c:pt idx="521">
                  <c:v>1576.37</c:v>
                </c:pt>
                <c:pt idx="522">
                  <c:v>1590.14</c:v>
                </c:pt>
                <c:pt idx="523">
                  <c:v>1571.56</c:v>
                </c:pt>
                <c:pt idx="524">
                  <c:v>1547.42</c:v>
                </c:pt>
                <c:pt idx="525">
                  <c:v>1541.5</c:v>
                </c:pt>
                <c:pt idx="526">
                  <c:v>1536.5</c:v>
                </c:pt>
                <c:pt idx="527">
                  <c:v>1554.43</c:v>
                </c:pt>
                <c:pt idx="528">
                  <c:v>1572.28</c:v>
                </c:pt>
                <c:pt idx="529">
                  <c:v>1565.81</c:v>
                </c:pt>
                <c:pt idx="530">
                  <c:v>1601.36</c:v>
                </c:pt>
                <c:pt idx="531">
                  <c:v>1594.24</c:v>
                </c:pt>
                <c:pt idx="532">
                  <c:v>1582.99</c:v>
                </c:pt>
                <c:pt idx="533">
                  <c:v>1609.42</c:v>
                </c:pt>
                <c:pt idx="534">
                  <c:v>1595</c:v>
                </c:pt>
                <c:pt idx="535">
                  <c:v>1579.39</c:v>
                </c:pt>
                <c:pt idx="536">
                  <c:v>1559.78</c:v>
                </c:pt>
                <c:pt idx="537">
                  <c:v>1577.97</c:v>
                </c:pt>
                <c:pt idx="538">
                  <c:v>1551.17</c:v>
                </c:pt>
                <c:pt idx="539">
                  <c:v>1503.91</c:v>
                </c:pt>
                <c:pt idx="540">
                  <c:v>1489.17</c:v>
                </c:pt>
                <c:pt idx="541">
                  <c:v>1481.52</c:v>
                </c:pt>
                <c:pt idx="542">
                  <c:v>1478.3</c:v>
                </c:pt>
                <c:pt idx="543">
                  <c:v>1479.81</c:v>
                </c:pt>
                <c:pt idx="544">
                  <c:v>1488.23</c:v>
                </c:pt>
                <c:pt idx="545">
                  <c:v>1502.45</c:v>
                </c:pt>
                <c:pt idx="546">
                  <c:v>1474.66</c:v>
                </c:pt>
                <c:pt idx="547">
                  <c:v>1430.79</c:v>
                </c:pt>
                <c:pt idx="548">
                  <c:v>1465.11</c:v>
                </c:pt>
                <c:pt idx="549">
                  <c:v>1440.29</c:v>
                </c:pt>
                <c:pt idx="550">
                  <c:v>1393.86</c:v>
                </c:pt>
                <c:pt idx="551">
                  <c:v>1375.03</c:v>
                </c:pt>
                <c:pt idx="552">
                  <c:v>1385.65</c:v>
                </c:pt>
                <c:pt idx="553">
                  <c:v>1357.95</c:v>
                </c:pt>
                <c:pt idx="554">
                  <c:v>1347.07</c:v>
                </c:pt>
                <c:pt idx="555">
                  <c:v>1331.99</c:v>
                </c:pt>
                <c:pt idx="556">
                  <c:v>1315.1</c:v>
                </c:pt>
                <c:pt idx="557">
                  <c:v>1299.8399999999999</c:v>
                </c:pt>
                <c:pt idx="558">
                  <c:v>1189.07</c:v>
                </c:pt>
                <c:pt idx="559">
                  <c:v>1189.21</c:v>
                </c:pt>
                <c:pt idx="560">
                  <c:v>1223.1400000000001</c:v>
                </c:pt>
                <c:pt idx="561">
                  <c:v>1202.05</c:v>
                </c:pt>
                <c:pt idx="562">
                  <c:v>1183.56</c:v>
                </c:pt>
                <c:pt idx="563">
                  <c:v>1192.1199999999999</c:v>
                </c:pt>
                <c:pt idx="564">
                  <c:v>1203.3499999999999</c:v>
                </c:pt>
                <c:pt idx="565">
                  <c:v>1241.21</c:v>
                </c:pt>
                <c:pt idx="566">
                  <c:v>1244.9100000000001</c:v>
                </c:pt>
                <c:pt idx="567">
                  <c:v>1283.8399999999999</c:v>
                </c:pt>
                <c:pt idx="568">
                  <c:v>1259.95</c:v>
                </c:pt>
                <c:pt idx="569">
                  <c:v>1233.97</c:v>
                </c:pt>
                <c:pt idx="570">
                  <c:v>1272.8499999999999</c:v>
                </c:pt>
                <c:pt idx="571">
                  <c:v>1285.6199999999999</c:v>
                </c:pt>
                <c:pt idx="572">
                  <c:v>1289</c:v>
                </c:pt>
                <c:pt idx="573">
                  <c:v>1304.1300000000001</c:v>
                </c:pt>
                <c:pt idx="574">
                  <c:v>1281.19</c:v>
                </c:pt>
                <c:pt idx="575">
                  <c:v>1303.02</c:v>
                </c:pt>
                <c:pt idx="576">
                  <c:v>1334.34</c:v>
                </c:pt>
                <c:pt idx="577">
                  <c:v>1364.44</c:v>
                </c:pt>
                <c:pt idx="578">
                  <c:v>1354.93</c:v>
                </c:pt>
                <c:pt idx="579">
                  <c:v>1333.82</c:v>
                </c:pt>
                <c:pt idx="580">
                  <c:v>1319.39</c:v>
                </c:pt>
                <c:pt idx="581">
                  <c:v>1272.8</c:v>
                </c:pt>
                <c:pt idx="582">
                  <c:v>1259.22</c:v>
                </c:pt>
                <c:pt idx="583">
                  <c:v>1257.01</c:v>
                </c:pt>
                <c:pt idx="584">
                  <c:v>1258.82</c:v>
                </c:pt>
                <c:pt idx="585">
                  <c:v>1261.5899999999999</c:v>
                </c:pt>
                <c:pt idx="586">
                  <c:v>1271.56</c:v>
                </c:pt>
                <c:pt idx="587">
                  <c:v>1275.4100000000001</c:v>
                </c:pt>
                <c:pt idx="588">
                  <c:v>1254.48</c:v>
                </c:pt>
                <c:pt idx="589">
                  <c:v>1256.81</c:v>
                </c:pt>
                <c:pt idx="590">
                  <c:v>1252.58</c:v>
                </c:pt>
                <c:pt idx="591">
                  <c:v>1242.3699999999999</c:v>
                </c:pt>
                <c:pt idx="592">
                  <c:v>1246.18</c:v>
                </c:pt>
                <c:pt idx="593">
                  <c:v>1255.1400000000001</c:v>
                </c:pt>
                <c:pt idx="594">
                  <c:v>1262.5999999999999</c:v>
                </c:pt>
                <c:pt idx="595">
                  <c:v>1246.28</c:v>
                </c:pt>
                <c:pt idx="596">
                  <c:v>1240.31</c:v>
                </c:pt>
                <c:pt idx="597">
                  <c:v>1241.31</c:v>
                </c:pt>
                <c:pt idx="598">
                  <c:v>1219.06</c:v>
                </c:pt>
                <c:pt idx="599">
                  <c:v>1204.9100000000001</c:v>
                </c:pt>
                <c:pt idx="600">
                  <c:v>1185.8900000000001</c:v>
                </c:pt>
                <c:pt idx="601">
                  <c:v>1175.5999999999999</c:v>
                </c:pt>
                <c:pt idx="602">
                  <c:v>1161.6199999999999</c:v>
                </c:pt>
                <c:pt idx="603">
                  <c:v>1147.28</c:v>
                </c:pt>
                <c:pt idx="604">
                  <c:v>1126.0999999999999</c:v>
                </c:pt>
                <c:pt idx="605">
                  <c:v>1119.32</c:v>
                </c:pt>
                <c:pt idx="606">
                  <c:v>1132.26</c:v>
                </c:pt>
                <c:pt idx="607">
                  <c:v>1133.9100000000001</c:v>
                </c:pt>
                <c:pt idx="608">
                  <c:v>1133.6199999999999</c:v>
                </c:pt>
                <c:pt idx="609">
                  <c:v>1134.18</c:v>
                </c:pt>
                <c:pt idx="610">
                  <c:v>1126.3</c:v>
                </c:pt>
                <c:pt idx="611">
                  <c:v>1134.1600000000001</c:v>
                </c:pt>
                <c:pt idx="612">
                  <c:v>1142.54</c:v>
                </c:pt>
                <c:pt idx="613">
                  <c:v>1134.6099999999999</c:v>
                </c:pt>
                <c:pt idx="614">
                  <c:v>1120.69</c:v>
                </c:pt>
                <c:pt idx="615">
                  <c:v>1137.9000000000001</c:v>
                </c:pt>
                <c:pt idx="616">
                  <c:v>1132.98</c:v>
                </c:pt>
                <c:pt idx="617">
                  <c:v>1145.43</c:v>
                </c:pt>
                <c:pt idx="618">
                  <c:v>1148.75</c:v>
                </c:pt>
                <c:pt idx="619">
                  <c:v>1133.25</c:v>
                </c:pt>
                <c:pt idx="620">
                  <c:v>1132.1099999999999</c:v>
                </c:pt>
                <c:pt idx="621">
                  <c:v>1153.46</c:v>
                </c:pt>
                <c:pt idx="622">
                  <c:v>1157.0899999999999</c:v>
                </c:pt>
                <c:pt idx="623">
                  <c:v>1165.78</c:v>
                </c:pt>
                <c:pt idx="624">
                  <c:v>1165.3599999999999</c:v>
                </c:pt>
                <c:pt idx="625">
                  <c:v>1174.48</c:v>
                </c:pt>
                <c:pt idx="626">
                  <c:v>1172.27</c:v>
                </c:pt>
                <c:pt idx="627">
                  <c:v>1160.45</c:v>
                </c:pt>
                <c:pt idx="628">
                  <c:v>1161.9100000000001</c:v>
                </c:pt>
                <c:pt idx="629">
                  <c:v>1171.25</c:v>
                </c:pt>
                <c:pt idx="630">
                  <c:v>1182.19</c:v>
                </c:pt>
                <c:pt idx="631">
                  <c:v>1179.83</c:v>
                </c:pt>
                <c:pt idx="632">
                  <c:v>1185.83</c:v>
                </c:pt>
                <c:pt idx="633">
                  <c:v>1170.7</c:v>
                </c:pt>
                <c:pt idx="634">
                  <c:v>1177.76</c:v>
                </c:pt>
                <c:pt idx="635">
                  <c:v>1174.32</c:v>
                </c:pt>
                <c:pt idx="636">
                  <c:v>1178.8699999999999</c:v>
                </c:pt>
                <c:pt idx="637">
                  <c:v>1186.23</c:v>
                </c:pt>
                <c:pt idx="638">
                  <c:v>1186.0999999999999</c:v>
                </c:pt>
                <c:pt idx="639">
                  <c:v>1185.0999999999999</c:v>
                </c:pt>
                <c:pt idx="640">
                  <c:v>1176.28</c:v>
                </c:pt>
                <c:pt idx="641">
                  <c:v>1161.58</c:v>
                </c:pt>
                <c:pt idx="642">
                  <c:v>1133.33</c:v>
                </c:pt>
                <c:pt idx="643">
                  <c:v>1139.21</c:v>
                </c:pt>
                <c:pt idx="644">
                  <c:v>1145.94</c:v>
                </c:pt>
                <c:pt idx="645">
                  <c:v>1153.8</c:v>
                </c:pt>
                <c:pt idx="646">
                  <c:v>1171.53</c:v>
                </c:pt>
                <c:pt idx="647">
                  <c:v>1170.58</c:v>
                </c:pt>
                <c:pt idx="648">
                  <c:v>1172.03</c:v>
                </c:pt>
                <c:pt idx="649">
                  <c:v>1164.58</c:v>
                </c:pt>
                <c:pt idx="650">
                  <c:v>1177.92</c:v>
                </c:pt>
                <c:pt idx="651">
                  <c:v>1160.24</c:v>
                </c:pt>
                <c:pt idx="652">
                  <c:v>1151.53</c:v>
                </c:pt>
                <c:pt idx="653">
                  <c:v>1142.4100000000001</c:v>
                </c:pt>
                <c:pt idx="654">
                  <c:v>1138</c:v>
                </c:pt>
                <c:pt idx="655">
                  <c:v>1133.8399999999999</c:v>
                </c:pt>
                <c:pt idx="656">
                  <c:v>1127.6400000000001</c:v>
                </c:pt>
                <c:pt idx="657">
                  <c:v>1115.44</c:v>
                </c:pt>
                <c:pt idx="658">
                  <c:v>1115.21</c:v>
                </c:pt>
                <c:pt idx="659">
                  <c:v>1093.8399999999999</c:v>
                </c:pt>
                <c:pt idx="660">
                  <c:v>1076.99</c:v>
                </c:pt>
                <c:pt idx="661">
                  <c:v>1094.08</c:v>
                </c:pt>
                <c:pt idx="662">
                  <c:v>1108.07</c:v>
                </c:pt>
                <c:pt idx="663">
                  <c:v>1117.3699999999999</c:v>
                </c:pt>
                <c:pt idx="664">
                  <c:v>1101.8900000000001</c:v>
                </c:pt>
                <c:pt idx="665">
                  <c:v>1115.52</c:v>
                </c:pt>
                <c:pt idx="666">
                  <c:v>1119.45</c:v>
                </c:pt>
                <c:pt idx="667">
                  <c:v>1104.6500000000001</c:v>
                </c:pt>
                <c:pt idx="668">
                  <c:v>1103.17</c:v>
                </c:pt>
                <c:pt idx="669">
                  <c:v>1120.23</c:v>
                </c:pt>
                <c:pt idx="670">
                  <c:v>1131.79</c:v>
                </c:pt>
                <c:pt idx="671">
                  <c:v>1136.3599999999999</c:v>
                </c:pt>
                <c:pt idx="672">
                  <c:v>1122.8</c:v>
                </c:pt>
                <c:pt idx="673">
                  <c:v>1115.3599999999999</c:v>
                </c:pt>
                <c:pt idx="674">
                  <c:v>1133.24</c:v>
                </c:pt>
                <c:pt idx="675">
                  <c:v>1152.03</c:v>
                </c:pt>
                <c:pt idx="676">
                  <c:v>1180.06</c:v>
                </c:pt>
                <c:pt idx="677">
                  <c:v>1190.08</c:v>
                </c:pt>
                <c:pt idx="678">
                  <c:v>1197.57</c:v>
                </c:pt>
                <c:pt idx="679">
                  <c:v>1201.54</c:v>
                </c:pt>
                <c:pt idx="680">
                  <c:v>1203.83</c:v>
                </c:pt>
                <c:pt idx="681">
                  <c:v>1210.58</c:v>
                </c:pt>
                <c:pt idx="682">
                  <c:v>1225.26</c:v>
                </c:pt>
                <c:pt idx="683">
                  <c:v>1203.3499999999999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0425168"/>
        <c:axId val="310434968"/>
      </c:scatterChart>
      <c:scatterChart>
        <c:scatterStyle val="smoothMarker"/>
        <c:varyColors val="0"/>
        <c:ser>
          <c:idx val="1"/>
          <c:order val="0"/>
          <c:tx>
            <c:v>Вес паттерна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'Обработанные данные'!$A$2:$A$1242</c:f>
              <c:numCache>
                <c:formatCode>General</c:formatCode>
                <c:ptCount val="12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</c:numCache>
            </c:numRef>
          </c:xVal>
          <c:yVal>
            <c:numRef>
              <c:f>'Обработанные данные'!$G$2:$G$1242</c:f>
              <c:numCache>
                <c:formatCode>#\ ##0.0000</c:formatCode>
                <c:ptCount val="1241"/>
                <c:pt idx="0">
                  <c:v>1</c:v>
                </c:pt>
                <c:pt idx="1">
                  <c:v>0.99720895392295616</c:v>
                </c:pt>
                <c:pt idx="2">
                  <c:v>0.99442569778411649</c:v>
                </c:pt>
                <c:pt idx="3">
                  <c:v>0.99165020984140462</c:v>
                </c:pt>
                <c:pt idx="4">
                  <c:v>0.98888246841342708</c:v>
                </c:pt>
                <c:pt idx="5">
                  <c:v>0.98612245187930447</c:v>
                </c:pt>
                <c:pt idx="6">
                  <c:v>0.98337013867850176</c:v>
                </c:pt>
                <c:pt idx="7">
                  <c:v>0.98062550731066123</c:v>
                </c:pt>
                <c:pt idx="8">
                  <c:v>0.97788853633543282</c:v>
                </c:pt>
                <c:pt idx="9">
                  <c:v>0.97515920437230752</c:v>
                </c:pt>
                <c:pt idx="10">
                  <c:v>0.972437490100451</c:v>
                </c:pt>
                <c:pt idx="11">
                  <c:v>0.96972337225853589</c:v>
                </c:pt>
                <c:pt idx="12">
                  <c:v>0.96701682964457603</c:v>
                </c:pt>
                <c:pt idx="13">
                  <c:v>0.96431784111576113</c:v>
                </c:pt>
                <c:pt idx="14">
                  <c:v>0.96162638558829183</c:v>
                </c:pt>
                <c:pt idx="15">
                  <c:v>0.95894244203721368</c:v>
                </c:pt>
                <c:pt idx="16">
                  <c:v>0.95626598949625496</c:v>
                </c:pt>
                <c:pt idx="17">
                  <c:v>0.95359700705766104</c:v>
                </c:pt>
                <c:pt idx="18">
                  <c:v>0.95093547387203192</c:v>
                </c:pt>
                <c:pt idx="19">
                  <c:v>0.94828136914815975</c:v>
                </c:pt>
                <c:pt idx="20">
                  <c:v>0.9456346721528649</c:v>
                </c:pt>
                <c:pt idx="21">
                  <c:v>0.94299536221083613</c:v>
                </c:pt>
                <c:pt idx="22">
                  <c:v>0.94036341870446694</c:v>
                </c:pt>
                <c:pt idx="23">
                  <c:v>0.93773882107369655</c:v>
                </c:pt>
                <c:pt idx="24">
                  <c:v>0.93512154881584697</c:v>
                </c:pt>
                <c:pt idx="25">
                  <c:v>0.93251158148546542</c:v>
                </c:pt>
                <c:pt idx="26">
                  <c:v>0.92990889869416249</c:v>
                </c:pt>
                <c:pt idx="27">
                  <c:v>0.92731348011045389</c:v>
                </c:pt>
                <c:pt idx="28">
                  <c:v>0.92472530545960185</c:v>
                </c:pt>
                <c:pt idx="29">
                  <c:v>0.92214435452345578</c:v>
                </c:pt>
                <c:pt idx="30">
                  <c:v>0.91957060714029504</c:v>
                </c:pt>
                <c:pt idx="31">
                  <c:v>0.91700404320467122</c:v>
                </c:pt>
                <c:pt idx="32">
                  <c:v>0.91444464266725156</c:v>
                </c:pt>
                <c:pt idx="33">
                  <c:v>0.91189238553466134</c:v>
                </c:pt>
                <c:pt idx="34">
                  <c:v>0.90934725186932863</c:v>
                </c:pt>
                <c:pt idx="35">
                  <c:v>0.90680922178932821</c:v>
                </c:pt>
                <c:pt idx="36">
                  <c:v>0.90427827546822614</c:v>
                </c:pt>
                <c:pt idx="37">
                  <c:v>0.90175439313492456</c:v>
                </c:pt>
                <c:pt idx="38">
                  <c:v>0.89923755507350822</c:v>
                </c:pt>
                <c:pt idx="39">
                  <c:v>0.89672774162308988</c:v>
                </c:pt>
                <c:pt idx="40">
                  <c:v>0.89422493317765628</c:v>
                </c:pt>
                <c:pt idx="41">
                  <c:v>0.89172911018591616</c:v>
                </c:pt>
                <c:pt idx="42">
                  <c:v>0.88924025315114597</c:v>
                </c:pt>
                <c:pt idx="43">
                  <c:v>0.88675834263103903</c:v>
                </c:pt>
                <c:pt idx="44">
                  <c:v>0.88428335923755275</c:v>
                </c:pt>
                <c:pt idx="45">
                  <c:v>0.88181528363675776</c:v>
                </c:pt>
                <c:pt idx="46">
                  <c:v>0.87935409654868602</c:v>
                </c:pt>
                <c:pt idx="47">
                  <c:v>0.8768997787471815</c:v>
                </c:pt>
                <c:pt idx="48">
                  <c:v>0.87445231105974852</c:v>
                </c:pt>
                <c:pt idx="49">
                  <c:v>0.87201167436740323</c:v>
                </c:pt>
                <c:pt idx="50">
                  <c:v>0.86957784960452389</c:v>
                </c:pt>
                <c:pt idx="51">
                  <c:v>0.86715081775870095</c:v>
                </c:pt>
                <c:pt idx="52">
                  <c:v>0.86473055987059022</c:v>
                </c:pt>
                <c:pt idx="53">
                  <c:v>0.86231705703376349</c:v>
                </c:pt>
                <c:pt idx="54">
                  <c:v>0.85991029039456135</c:v>
                </c:pt>
                <c:pt idx="55">
                  <c:v>0.85751024115194607</c:v>
                </c:pt>
                <c:pt idx="56">
                  <c:v>0.85511689055735396</c:v>
                </c:pt>
                <c:pt idx="57">
                  <c:v>0.85273021991455</c:v>
                </c:pt>
                <c:pt idx="58">
                  <c:v>0.8503502105794809</c:v>
                </c:pt>
                <c:pt idx="59">
                  <c:v>0.84797684396012962</c:v>
                </c:pt>
                <c:pt idx="60">
                  <c:v>0.84561010151637073</c:v>
                </c:pt>
                <c:pt idx="61">
                  <c:v>0.84324996475982483</c:v>
                </c:pt>
                <c:pt idx="62">
                  <c:v>0.84089641525371461</c:v>
                </c:pt>
                <c:pt idx="63">
                  <c:v>0.83854943461272047</c:v>
                </c:pt>
                <c:pt idx="64">
                  <c:v>0.83620900450283731</c:v>
                </c:pt>
                <c:pt idx="65">
                  <c:v>0.83387510664123099</c:v>
                </c:pt>
                <c:pt idx="66">
                  <c:v>0.83154772279609546</c:v>
                </c:pt>
                <c:pt idx="67">
                  <c:v>0.82922683478651071</c:v>
                </c:pt>
                <c:pt idx="68">
                  <c:v>0.82691242448230051</c:v>
                </c:pt>
                <c:pt idx="69">
                  <c:v>0.82460447380389035</c:v>
                </c:pt>
                <c:pt idx="70">
                  <c:v>0.82230296472216713</c:v>
                </c:pt>
                <c:pt idx="71">
                  <c:v>0.82000787925833785</c:v>
                </c:pt>
                <c:pt idx="72">
                  <c:v>0.81771919948378879</c:v>
                </c:pt>
                <c:pt idx="73">
                  <c:v>0.81543690751994624</c:v>
                </c:pt>
                <c:pt idx="74">
                  <c:v>0.81316098553813598</c:v>
                </c:pt>
                <c:pt idx="75">
                  <c:v>0.81089141575944457</c:v>
                </c:pt>
                <c:pt idx="76">
                  <c:v>0.80862818045458085</c:v>
                </c:pt>
                <c:pt idx="77">
                  <c:v>0.80637126194373587</c:v>
                </c:pt>
                <c:pt idx="78">
                  <c:v>0.80412064259644689</c:v>
                </c:pt>
                <c:pt idx="79">
                  <c:v>0.80187630483145822</c:v>
                </c:pt>
                <c:pt idx="80">
                  <c:v>0.79963823111658405</c:v>
                </c:pt>
                <c:pt idx="81">
                  <c:v>0.79740640396857188</c:v>
                </c:pt>
                <c:pt idx="82">
                  <c:v>0.79518080595296581</c:v>
                </c:pt>
                <c:pt idx="83">
                  <c:v>0.79296141968397016</c:v>
                </c:pt>
                <c:pt idx="84">
                  <c:v>0.7907482278243142</c:v>
                </c:pt>
                <c:pt idx="85">
                  <c:v>0.78854121308511582</c:v>
                </c:pt>
                <c:pt idx="86">
                  <c:v>0.78634035822574722</c:v>
                </c:pt>
                <c:pt idx="87">
                  <c:v>0.78414564605369996</c:v>
                </c:pt>
                <c:pt idx="88">
                  <c:v>0.78195705942445082</c:v>
                </c:pt>
                <c:pt idx="89">
                  <c:v>0.77977458124132759</c:v>
                </c:pt>
                <c:pt idx="90">
                  <c:v>0.77759819445537548</c:v>
                </c:pt>
                <c:pt idx="91">
                  <c:v>0.77542788206522428</c:v>
                </c:pt>
                <c:pt idx="92">
                  <c:v>0.77326362711695584</c:v>
                </c:pt>
                <c:pt idx="93">
                  <c:v>0.77110541270397037</c:v>
                </c:pt>
                <c:pt idx="94">
                  <c:v>0.76895322196685567</c:v>
                </c:pt>
                <c:pt idx="95">
                  <c:v>0.7668070380932549</c:v>
                </c:pt>
                <c:pt idx="96">
                  <c:v>0.76466684431773524</c:v>
                </c:pt>
                <c:pt idx="97">
                  <c:v>0.76253262392165666</c:v>
                </c:pt>
                <c:pt idx="98">
                  <c:v>0.76040436023304225</c:v>
                </c:pt>
                <c:pt idx="99">
                  <c:v>0.75828203662644678</c:v>
                </c:pt>
                <c:pt idx="100">
                  <c:v>0.75616563652282787</c:v>
                </c:pt>
                <c:pt idx="101">
                  <c:v>0.75405514338941548</c:v>
                </c:pt>
                <c:pt idx="102">
                  <c:v>0.75195054073958367</c:v>
                </c:pt>
                <c:pt idx="103">
                  <c:v>0.74985181213272156</c:v>
                </c:pt>
                <c:pt idx="104">
                  <c:v>0.74775894117410424</c:v>
                </c:pt>
                <c:pt idx="105">
                  <c:v>0.74567191151476586</c:v>
                </c:pt>
                <c:pt idx="106">
                  <c:v>0.74359070685137085</c:v>
                </c:pt>
                <c:pt idx="107">
                  <c:v>0.74151531092608702</c:v>
                </c:pt>
                <c:pt idx="108">
                  <c:v>0.73944570752645888</c:v>
                </c:pt>
                <c:pt idx="109">
                  <c:v>0.73738188048528019</c:v>
                </c:pt>
                <c:pt idx="110">
                  <c:v>0.73532381368046862</c:v>
                </c:pt>
                <c:pt idx="111">
                  <c:v>0.73327149103493894</c:v>
                </c:pt>
                <c:pt idx="112">
                  <c:v>0.73122489651647782</c:v>
                </c:pt>
                <c:pt idx="113">
                  <c:v>0.72918401413761869</c:v>
                </c:pt>
                <c:pt idx="114">
                  <c:v>0.72714882795551694</c:v>
                </c:pt>
                <c:pt idx="115">
                  <c:v>0.72511932207182461</c:v>
                </c:pt>
                <c:pt idx="116">
                  <c:v>0.72309548063256746</c:v>
                </c:pt>
                <c:pt idx="117">
                  <c:v>0.72107728782801972</c:v>
                </c:pt>
                <c:pt idx="118">
                  <c:v>0.71906472789258202</c:v>
                </c:pt>
                <c:pt idx="119">
                  <c:v>0.71705778510465679</c:v>
                </c:pt>
                <c:pt idx="120">
                  <c:v>0.71505644378652666</c:v>
                </c:pt>
                <c:pt idx="121">
                  <c:v>0.71306068830423142</c:v>
                </c:pt>
                <c:pt idx="122">
                  <c:v>0.71107050306744579</c:v>
                </c:pt>
                <c:pt idx="123">
                  <c:v>0.70908587252935784</c:v>
                </c:pt>
                <c:pt idx="124">
                  <c:v>0.70710678118654746</c:v>
                </c:pt>
                <c:pt idx="125">
                  <c:v>0.70513321357886583</c:v>
                </c:pt>
                <c:pt idx="126">
                  <c:v>0.70316515428931314</c:v>
                </c:pt>
                <c:pt idx="127">
                  <c:v>0.7012025879439201</c:v>
                </c:pt>
                <c:pt idx="128">
                  <c:v>0.69924549921162626</c:v>
                </c:pt>
                <c:pt idx="129">
                  <c:v>0.69729387280416111</c:v>
                </c:pt>
                <c:pt idx="130">
                  <c:v>0.6953476934759244</c:v>
                </c:pt>
                <c:pt idx="131">
                  <c:v>0.69340694602386688</c:v>
                </c:pt>
                <c:pt idx="132">
                  <c:v>0.69147161528737211</c:v>
                </c:pt>
                <c:pt idx="133">
                  <c:v>0.68954168614813716</c:v>
                </c:pt>
                <c:pt idx="134">
                  <c:v>0.68761714353005521</c:v>
                </c:pt>
                <c:pt idx="135">
                  <c:v>0.68569797239909758</c:v>
                </c:pt>
                <c:pt idx="136">
                  <c:v>0.68378415776319623</c:v>
                </c:pt>
                <c:pt idx="137">
                  <c:v>0.68187568467212656</c:v>
                </c:pt>
                <c:pt idx="138">
                  <c:v>0.67997253821739079</c:v>
                </c:pt>
                <c:pt idx="139">
                  <c:v>0.67807470353210153</c:v>
                </c:pt>
                <c:pt idx="140">
                  <c:v>0.67618216579086565</c:v>
                </c:pt>
                <c:pt idx="141">
                  <c:v>0.67429491020966803</c:v>
                </c:pt>
                <c:pt idx="142">
                  <c:v>0.67241292204575676</c:v>
                </c:pt>
                <c:pt idx="143">
                  <c:v>0.67053618659752745</c:v>
                </c:pt>
                <c:pt idx="144">
                  <c:v>0.66866468920440847</c:v>
                </c:pt>
                <c:pt idx="145">
                  <c:v>0.66679841524674677</c:v>
                </c:pt>
                <c:pt idx="146">
                  <c:v>0.66493735014569333</c:v>
                </c:pt>
                <c:pt idx="147">
                  <c:v>0.66308147936308937</c:v>
                </c:pt>
                <c:pt idx="148">
                  <c:v>0.66123078840135252</c:v>
                </c:pt>
                <c:pt idx="149">
                  <c:v>0.6593852628033644</c:v>
                </c:pt>
                <c:pt idx="150">
                  <c:v>0.65754488815235657</c:v>
                </c:pt>
                <c:pt idx="151">
                  <c:v>0.6557096500717986</c:v>
                </c:pt>
                <c:pt idx="152">
                  <c:v>0.65387953422528611</c:v>
                </c:pt>
                <c:pt idx="153">
                  <c:v>0.65205452631642735</c:v>
                </c:pt>
                <c:pt idx="154">
                  <c:v>0.65023461208873312</c:v>
                </c:pt>
                <c:pt idx="155">
                  <c:v>0.64841977732550482</c:v>
                </c:pt>
                <c:pt idx="156">
                  <c:v>0.64661000784972289</c:v>
                </c:pt>
                <c:pt idx="157">
                  <c:v>0.64480528952393668</c:v>
                </c:pt>
                <c:pt idx="158">
                  <c:v>0.64300560825015374</c:v>
                </c:pt>
                <c:pt idx="159">
                  <c:v>0.64121094996973005</c:v>
                </c:pt>
                <c:pt idx="160">
                  <c:v>0.63942130066325942</c:v>
                </c:pt>
                <c:pt idx="161">
                  <c:v>0.63763664635046502</c:v>
                </c:pt>
                <c:pt idx="162">
                  <c:v>0.63585697309008926</c:v>
                </c:pt>
                <c:pt idx="163">
                  <c:v>0.6340822669797852</c:v>
                </c:pt>
                <c:pt idx="164">
                  <c:v>0.6323125141560082</c:v>
                </c:pt>
                <c:pt idx="165">
                  <c:v>0.63054770079390732</c:v>
                </c:pt>
                <c:pt idx="166">
                  <c:v>0.62878781310721754</c:v>
                </c:pt>
                <c:pt idx="167">
                  <c:v>0.62703283734815174</c:v>
                </c:pt>
                <c:pt idx="168">
                  <c:v>0.62528275980729353</c:v>
                </c:pt>
                <c:pt idx="169">
                  <c:v>0.62353756681349015</c:v>
                </c:pt>
                <c:pt idx="170">
                  <c:v>0.62179724473374598</c:v>
                </c:pt>
                <c:pt idx="171">
                  <c:v>0.62006177997311507</c:v>
                </c:pt>
                <c:pt idx="172">
                  <c:v>0.61833115897459645</c:v>
                </c:pt>
                <c:pt idx="173">
                  <c:v>0.61660536821902634</c:v>
                </c:pt>
                <c:pt idx="174">
                  <c:v>0.61488439422497454</c:v>
                </c:pt>
                <c:pt idx="175">
                  <c:v>0.61316822354863743</c:v>
                </c:pt>
                <c:pt idx="176">
                  <c:v>0.61145684278373413</c:v>
                </c:pt>
                <c:pt idx="177">
                  <c:v>0.60975023856140098</c:v>
                </c:pt>
                <c:pt idx="178">
                  <c:v>0.60804839755008766</c:v>
                </c:pt>
                <c:pt idx="179">
                  <c:v>0.60635130645545277</c:v>
                </c:pt>
                <c:pt idx="180">
                  <c:v>0.60465895202025977</c:v>
                </c:pt>
                <c:pt idx="181">
                  <c:v>0.60297132102427431</c:v>
                </c:pt>
                <c:pt idx="182">
                  <c:v>0.60128840028415953</c:v>
                </c:pt>
                <c:pt idx="183">
                  <c:v>0.59961017665337446</c:v>
                </c:pt>
                <c:pt idx="184">
                  <c:v>0.59793663702207056</c:v>
                </c:pt>
                <c:pt idx="185">
                  <c:v>0.59626776831698935</c:v>
                </c:pt>
                <c:pt idx="186">
                  <c:v>0.59460355750136051</c:v>
                </c:pt>
                <c:pt idx="187">
                  <c:v>0.59294399157480004</c:v>
                </c:pt>
                <c:pt idx="188">
                  <c:v>0.5912890575732086</c:v>
                </c:pt>
                <c:pt idx="189">
                  <c:v>0.58963874256866988</c:v>
                </c:pt>
                <c:pt idx="190">
                  <c:v>0.58799303366935063</c:v>
                </c:pt>
                <c:pt idx="191">
                  <c:v>0.58635191801939868</c:v>
                </c:pt>
                <c:pt idx="192">
                  <c:v>0.5847153827988435</c:v>
                </c:pt>
                <c:pt idx="193">
                  <c:v>0.5830834152234956</c:v>
                </c:pt>
                <c:pt idx="194">
                  <c:v>0.58145600254484675</c:v>
                </c:pt>
                <c:pt idx="195">
                  <c:v>0.57983313204997045</c:v>
                </c:pt>
                <c:pt idx="196">
                  <c:v>0.57821479106142226</c:v>
                </c:pt>
                <c:pt idx="197">
                  <c:v>0.57660096693714169</c:v>
                </c:pt>
                <c:pt idx="198">
                  <c:v>0.574991647070352</c:v>
                </c:pt>
                <c:pt idx="199">
                  <c:v>0.57338681888946341</c:v>
                </c:pt>
                <c:pt idx="200">
                  <c:v>0.57178646985797332</c:v>
                </c:pt>
                <c:pt idx="201">
                  <c:v>0.57019058747436946</c:v>
                </c:pt>
                <c:pt idx="202">
                  <c:v>0.56859915927203186</c:v>
                </c:pt>
                <c:pt idx="203">
                  <c:v>0.56701217281913519</c:v>
                </c:pt>
                <c:pt idx="204">
                  <c:v>0.56542961571855233</c:v>
                </c:pt>
                <c:pt idx="205">
                  <c:v>0.56385147560775661</c:v>
                </c:pt>
                <c:pt idx="206">
                  <c:v>0.56227774015872622</c:v>
                </c:pt>
                <c:pt idx="207">
                  <c:v>0.56070839707784714</c:v>
                </c:pt>
                <c:pt idx="208">
                  <c:v>0.55914343410581757</c:v>
                </c:pt>
                <c:pt idx="209">
                  <c:v>0.55758283901755168</c:v>
                </c:pt>
                <c:pt idx="210">
                  <c:v>0.55602659962208478</c:v>
                </c:pt>
                <c:pt idx="211">
                  <c:v>0.55447470376247754</c:v>
                </c:pt>
                <c:pt idx="212">
                  <c:v>0.55292713931572124</c:v>
                </c:pt>
                <c:pt idx="213">
                  <c:v>0.55138389419264311</c:v>
                </c:pt>
                <c:pt idx="214">
                  <c:v>0.54984495633781161</c:v>
                </c:pt>
                <c:pt idx="215">
                  <c:v>0.54831031372944261</c:v>
                </c:pt>
                <c:pt idx="216">
                  <c:v>0.54677995437930538</c:v>
                </c:pt>
                <c:pt idx="217">
                  <c:v>0.54525386633262884</c:v>
                </c:pt>
                <c:pt idx="218">
                  <c:v>0.54373203766800815</c:v>
                </c:pt>
                <c:pt idx="219">
                  <c:v>0.54221445649731193</c:v>
                </c:pt>
                <c:pt idx="220">
                  <c:v>0.54070111096558859</c:v>
                </c:pt>
                <c:pt idx="221">
                  <c:v>0.53919198925097489</c:v>
                </c:pt>
                <c:pt idx="222">
                  <c:v>0.53768707956460249</c:v>
                </c:pt>
                <c:pt idx="223">
                  <c:v>0.53618637015050663</c:v>
                </c:pt>
                <c:pt idx="224">
                  <c:v>0.53468984928553365</c:v>
                </c:pt>
                <c:pt idx="225">
                  <c:v>0.53319750527925014</c:v>
                </c:pt>
                <c:pt idx="226">
                  <c:v>0.53170932647385083</c:v>
                </c:pt>
                <c:pt idx="227">
                  <c:v>0.53022530124406853</c:v>
                </c:pt>
                <c:pt idx="228">
                  <c:v>0.52874541799708186</c:v>
                </c:pt>
                <c:pt idx="229">
                  <c:v>0.52726966517242613</c:v>
                </c:pt>
                <c:pt idx="230">
                  <c:v>0.5257980312419025</c:v>
                </c:pt>
                <c:pt idx="231">
                  <c:v>0.52433050470948739</c:v>
                </c:pt>
                <c:pt idx="232">
                  <c:v>0.52286707411124367</c:v>
                </c:pt>
                <c:pt idx="233">
                  <c:v>0.52140772801523005</c:v>
                </c:pt>
                <c:pt idx="234">
                  <c:v>0.51995245502141274</c:v>
                </c:pt>
                <c:pt idx="235">
                  <c:v>0.51850124376157591</c:v>
                </c:pt>
                <c:pt idx="236">
                  <c:v>0.51705408289923294</c:v>
                </c:pt>
                <c:pt idx="237">
                  <c:v>0.51561096112953753</c:v>
                </c:pt>
                <c:pt idx="238">
                  <c:v>0.51417186717919616</c:v>
                </c:pt>
                <c:pt idx="239">
                  <c:v>0.51273678980637938</c:v>
                </c:pt>
                <c:pt idx="240">
                  <c:v>0.51130571780063427</c:v>
                </c:pt>
                <c:pt idx="241">
                  <c:v>0.5098786399827967</c:v>
                </c:pt>
                <c:pt idx="242">
                  <c:v>0.50845554520490432</c:v>
                </c:pt>
                <c:pt idx="243">
                  <c:v>0.50703642235010893</c:v>
                </c:pt>
                <c:pt idx="244">
                  <c:v>0.50562126033259036</c:v>
                </c:pt>
                <c:pt idx="245">
                  <c:v>0.50421004809746917</c:v>
                </c:pt>
                <c:pt idx="246">
                  <c:v>0.50280277462072065</c:v>
                </c:pt>
                <c:pt idx="247">
                  <c:v>0.50139942890908873</c:v>
                </c:pt>
                <c:pt idx="248">
                  <c:v>0.5</c:v>
                </c:pt>
                <c:pt idx="249">
                  <c:v>0.49860447696147808</c:v>
                </c:pt>
                <c:pt idx="250">
                  <c:v>0.49721284889205825</c:v>
                </c:pt>
                <c:pt idx="251">
                  <c:v>0.49582510492070231</c:v>
                </c:pt>
                <c:pt idx="252">
                  <c:v>0.49444123420671354</c:v>
                </c:pt>
                <c:pt idx="253">
                  <c:v>0.49306122593965213</c:v>
                </c:pt>
                <c:pt idx="254">
                  <c:v>0.49168506933925099</c:v>
                </c:pt>
                <c:pt idx="255">
                  <c:v>0.49031275365533061</c:v>
                </c:pt>
                <c:pt idx="256">
                  <c:v>0.48894426816771641</c:v>
                </c:pt>
                <c:pt idx="257">
                  <c:v>0.48757960218615376</c:v>
                </c:pt>
                <c:pt idx="258">
                  <c:v>0.4862187450502255</c:v>
                </c:pt>
                <c:pt idx="259">
                  <c:v>0.48486168612926794</c:v>
                </c:pt>
                <c:pt idx="260">
                  <c:v>0.48350841482228801</c:v>
                </c:pt>
                <c:pt idx="261">
                  <c:v>0.48215892055788057</c:v>
                </c:pt>
                <c:pt idx="262">
                  <c:v>0.48081319279414592</c:v>
                </c:pt>
                <c:pt idx="263">
                  <c:v>0.47947122101860684</c:v>
                </c:pt>
                <c:pt idx="264">
                  <c:v>0.47813299474812748</c:v>
                </c:pt>
                <c:pt idx="265">
                  <c:v>0.47679850352883052</c:v>
                </c:pt>
                <c:pt idx="266">
                  <c:v>0.47546773693601607</c:v>
                </c:pt>
                <c:pt idx="267">
                  <c:v>0.47414068457407987</c:v>
                </c:pt>
                <c:pt idx="268">
                  <c:v>0.47281733607643256</c:v>
                </c:pt>
                <c:pt idx="269">
                  <c:v>0.47149768110541806</c:v>
                </c:pt>
                <c:pt idx="270">
                  <c:v>0.47018170935223358</c:v>
                </c:pt>
                <c:pt idx="271">
                  <c:v>0.46886941053684816</c:v>
                </c:pt>
                <c:pt idx="272">
                  <c:v>0.4675607744079236</c:v>
                </c:pt>
                <c:pt idx="273">
                  <c:v>0.46625579074273271</c:v>
                </c:pt>
                <c:pt idx="274">
                  <c:v>0.4649544493470813</c:v>
                </c:pt>
                <c:pt idx="275">
                  <c:v>0.46365674005522706</c:v>
                </c:pt>
                <c:pt idx="276">
                  <c:v>0.46236265272980104</c:v>
                </c:pt>
                <c:pt idx="277">
                  <c:v>0.46107217726172789</c:v>
                </c:pt>
                <c:pt idx="278">
                  <c:v>0.45978530357014752</c:v>
                </c:pt>
                <c:pt idx="279">
                  <c:v>0.45850202160233561</c:v>
                </c:pt>
                <c:pt idx="280">
                  <c:v>0.45722232133362578</c:v>
                </c:pt>
                <c:pt idx="281">
                  <c:v>0.45594619276733067</c:v>
                </c:pt>
                <c:pt idx="282">
                  <c:v>0.45467362593466432</c:v>
                </c:pt>
                <c:pt idx="283">
                  <c:v>0.45340461089466422</c:v>
                </c:pt>
                <c:pt idx="284">
                  <c:v>0.45213913773411296</c:v>
                </c:pt>
                <c:pt idx="285">
                  <c:v>0.45087719656746228</c:v>
                </c:pt>
                <c:pt idx="286">
                  <c:v>0.44961877753675411</c:v>
                </c:pt>
                <c:pt idx="287">
                  <c:v>0.44836387081154494</c:v>
                </c:pt>
                <c:pt idx="288">
                  <c:v>0.44711246658882814</c:v>
                </c:pt>
                <c:pt idx="289">
                  <c:v>0.44586455509295808</c:v>
                </c:pt>
                <c:pt idx="290">
                  <c:v>0.44462012657557298</c:v>
                </c:pt>
                <c:pt idx="291">
                  <c:v>0.44337917131551952</c:v>
                </c:pt>
                <c:pt idx="292">
                  <c:v>0.44214167961877637</c:v>
                </c:pt>
                <c:pt idx="293">
                  <c:v>0.44090764181837888</c:v>
                </c:pt>
                <c:pt idx="294">
                  <c:v>0.43967704827434301</c:v>
                </c:pt>
                <c:pt idx="295">
                  <c:v>0.43844988937359075</c:v>
                </c:pt>
                <c:pt idx="296">
                  <c:v>0.43722615552987426</c:v>
                </c:pt>
                <c:pt idx="297">
                  <c:v>0.43600583718370173</c:v>
                </c:pt>
                <c:pt idx="298">
                  <c:v>0.43478892480226194</c:v>
                </c:pt>
                <c:pt idx="299">
                  <c:v>0.43357540887935048</c:v>
                </c:pt>
                <c:pt idx="300">
                  <c:v>0.43236527993529511</c:v>
                </c:pt>
                <c:pt idx="301">
                  <c:v>0.43115852851688174</c:v>
                </c:pt>
                <c:pt idx="302">
                  <c:v>0.42995514519728067</c:v>
                </c:pt>
                <c:pt idx="303">
                  <c:v>0.42875512057597309</c:v>
                </c:pt>
                <c:pt idx="304">
                  <c:v>0.42755844527867698</c:v>
                </c:pt>
                <c:pt idx="305">
                  <c:v>0.42636510995727506</c:v>
                </c:pt>
                <c:pt idx="306">
                  <c:v>0.42517510528974045</c:v>
                </c:pt>
                <c:pt idx="307">
                  <c:v>0.42398842198006481</c:v>
                </c:pt>
                <c:pt idx="308">
                  <c:v>0.42280505075818536</c:v>
                </c:pt>
                <c:pt idx="309">
                  <c:v>0.42162498237991242</c:v>
                </c:pt>
                <c:pt idx="310">
                  <c:v>0.42044820762685731</c:v>
                </c:pt>
                <c:pt idx="311">
                  <c:v>0.41927471730636023</c:v>
                </c:pt>
                <c:pt idx="312">
                  <c:v>0.41810450225141865</c:v>
                </c:pt>
                <c:pt idx="313">
                  <c:v>0.41693755332061544</c:v>
                </c:pt>
                <c:pt idx="314">
                  <c:v>0.41577386139804773</c:v>
                </c:pt>
                <c:pt idx="315">
                  <c:v>0.41461341739325536</c:v>
                </c:pt>
                <c:pt idx="316">
                  <c:v>0.41345621224115026</c:v>
                </c:pt>
                <c:pt idx="317">
                  <c:v>0.41230223690194512</c:v>
                </c:pt>
                <c:pt idx="318">
                  <c:v>0.41115148236108356</c:v>
                </c:pt>
                <c:pt idx="319">
                  <c:v>0.41000393962916892</c:v>
                </c:pt>
                <c:pt idx="320">
                  <c:v>0.4088595997418944</c:v>
                </c:pt>
                <c:pt idx="321">
                  <c:v>0.40771845375997307</c:v>
                </c:pt>
                <c:pt idx="322">
                  <c:v>0.40658049276906805</c:v>
                </c:pt>
                <c:pt idx="323">
                  <c:v>0.40544570787972228</c:v>
                </c:pt>
                <c:pt idx="324">
                  <c:v>0.40431409022729042</c:v>
                </c:pt>
                <c:pt idx="325">
                  <c:v>0.40318563097186794</c:v>
                </c:pt>
                <c:pt idx="326">
                  <c:v>0.40206032129822356</c:v>
                </c:pt>
                <c:pt idx="327">
                  <c:v>0.40093815241572911</c:v>
                </c:pt>
                <c:pt idx="328">
                  <c:v>0.39981911555829203</c:v>
                </c:pt>
                <c:pt idx="329">
                  <c:v>0.39870320198428594</c:v>
                </c:pt>
                <c:pt idx="330">
                  <c:v>0.3975904029764829</c:v>
                </c:pt>
                <c:pt idx="331">
                  <c:v>0.39648070984198508</c:v>
                </c:pt>
                <c:pt idx="332">
                  <c:v>0.3953741139121571</c:v>
                </c:pt>
                <c:pt idx="333">
                  <c:v>0.39427060654255791</c:v>
                </c:pt>
                <c:pt idx="334">
                  <c:v>0.39317017911287361</c:v>
                </c:pt>
                <c:pt idx="335">
                  <c:v>0.39207282302684998</c:v>
                </c:pt>
                <c:pt idx="336">
                  <c:v>0.39097852971222541</c:v>
                </c:pt>
                <c:pt idx="337">
                  <c:v>0.3898872906206638</c:v>
                </c:pt>
                <c:pt idx="338">
                  <c:v>0.38879909722768774</c:v>
                </c:pt>
                <c:pt idx="339">
                  <c:v>0.38771394103261214</c:v>
                </c:pt>
                <c:pt idx="340">
                  <c:v>0.38663181355847798</c:v>
                </c:pt>
                <c:pt idx="341">
                  <c:v>0.38555270635198519</c:v>
                </c:pt>
                <c:pt idx="342">
                  <c:v>0.38447661098342784</c:v>
                </c:pt>
                <c:pt idx="343">
                  <c:v>0.38340351904662751</c:v>
                </c:pt>
                <c:pt idx="344">
                  <c:v>0.38233342215886762</c:v>
                </c:pt>
                <c:pt idx="345">
                  <c:v>0.38126631196082839</c:v>
                </c:pt>
                <c:pt idx="346">
                  <c:v>0.38020218011652113</c:v>
                </c:pt>
                <c:pt idx="347">
                  <c:v>0.37914101831322344</c:v>
                </c:pt>
                <c:pt idx="348">
                  <c:v>0.37808281826141393</c:v>
                </c:pt>
                <c:pt idx="349">
                  <c:v>0.37702757169470774</c:v>
                </c:pt>
                <c:pt idx="350">
                  <c:v>0.37597527036979184</c:v>
                </c:pt>
                <c:pt idx="351">
                  <c:v>0.37492590606636078</c:v>
                </c:pt>
                <c:pt idx="352">
                  <c:v>0.37387947058705212</c:v>
                </c:pt>
                <c:pt idx="353">
                  <c:v>0.37283595575738299</c:v>
                </c:pt>
                <c:pt idx="354">
                  <c:v>0.37179535342568543</c:v>
                </c:pt>
                <c:pt idx="355">
                  <c:v>0.37075765546304357</c:v>
                </c:pt>
                <c:pt idx="356">
                  <c:v>0.36972285376322944</c:v>
                </c:pt>
                <c:pt idx="357">
                  <c:v>0.36869094024264015</c:v>
                </c:pt>
                <c:pt idx="358">
                  <c:v>0.36766190684023436</c:v>
                </c:pt>
                <c:pt idx="359">
                  <c:v>0.36663574551746947</c:v>
                </c:pt>
                <c:pt idx="360">
                  <c:v>0.36561244825823891</c:v>
                </c:pt>
                <c:pt idx="361">
                  <c:v>0.3645920070688094</c:v>
                </c:pt>
                <c:pt idx="362">
                  <c:v>0.36357441397775847</c:v>
                </c:pt>
                <c:pt idx="363">
                  <c:v>0.36255966103591231</c:v>
                </c:pt>
                <c:pt idx="364">
                  <c:v>0.36154774031628367</c:v>
                </c:pt>
                <c:pt idx="365">
                  <c:v>0.36053864391400986</c:v>
                </c:pt>
                <c:pt idx="366">
                  <c:v>0.35953236394629101</c:v>
                </c:pt>
                <c:pt idx="367">
                  <c:v>0.3585288925523285</c:v>
                </c:pt>
                <c:pt idx="368">
                  <c:v>0.35752822189326339</c:v>
                </c:pt>
                <c:pt idx="369">
                  <c:v>0.35653034415211576</c:v>
                </c:pt>
                <c:pt idx="370">
                  <c:v>0.3555352515337229</c:v>
                </c:pt>
                <c:pt idx="371">
                  <c:v>0.35454293626467898</c:v>
                </c:pt>
                <c:pt idx="372">
                  <c:v>0.35355339059327379</c:v>
                </c:pt>
                <c:pt idx="373">
                  <c:v>0.35256660678943291</c:v>
                </c:pt>
                <c:pt idx="374">
                  <c:v>0.35158257714465657</c:v>
                </c:pt>
                <c:pt idx="375">
                  <c:v>0.35060129397195999</c:v>
                </c:pt>
                <c:pt idx="376">
                  <c:v>0.34962274960581313</c:v>
                </c:pt>
                <c:pt idx="377">
                  <c:v>0.34864693640208055</c:v>
                </c:pt>
                <c:pt idx="378">
                  <c:v>0.34767384673796226</c:v>
                </c:pt>
                <c:pt idx="379">
                  <c:v>0.34670347301193349</c:v>
                </c:pt>
                <c:pt idx="380">
                  <c:v>0.34573580764368606</c:v>
                </c:pt>
                <c:pt idx="381">
                  <c:v>0.34477084307406852</c:v>
                </c:pt>
                <c:pt idx="382">
                  <c:v>0.3438085717650276</c:v>
                </c:pt>
                <c:pt idx="383">
                  <c:v>0.34284898619954879</c:v>
                </c:pt>
                <c:pt idx="384">
                  <c:v>0.34189207888159806</c:v>
                </c:pt>
                <c:pt idx="385">
                  <c:v>0.34093784233606322</c:v>
                </c:pt>
                <c:pt idx="386">
                  <c:v>0.33998626910869539</c:v>
                </c:pt>
                <c:pt idx="387">
                  <c:v>0.33903735176605077</c:v>
                </c:pt>
                <c:pt idx="388">
                  <c:v>0.33809108289543288</c:v>
                </c:pt>
                <c:pt idx="389">
                  <c:v>0.33714745510483407</c:v>
                </c:pt>
                <c:pt idx="390">
                  <c:v>0.33620646102287843</c:v>
                </c:pt>
                <c:pt idx="391">
                  <c:v>0.33526809329876373</c:v>
                </c:pt>
                <c:pt idx="392">
                  <c:v>0.33433234460220429</c:v>
                </c:pt>
                <c:pt idx="393">
                  <c:v>0.33339920762337344</c:v>
                </c:pt>
                <c:pt idx="394">
                  <c:v>0.33246867507284666</c:v>
                </c:pt>
                <c:pt idx="395">
                  <c:v>0.33154073968154463</c:v>
                </c:pt>
                <c:pt idx="396">
                  <c:v>0.33061539420067626</c:v>
                </c:pt>
                <c:pt idx="397">
                  <c:v>0.3296926314016822</c:v>
                </c:pt>
                <c:pt idx="398">
                  <c:v>0.32877244407617834</c:v>
                </c:pt>
                <c:pt idx="399">
                  <c:v>0.32785482503589936</c:v>
                </c:pt>
                <c:pt idx="400">
                  <c:v>0.32693976711264305</c:v>
                </c:pt>
                <c:pt idx="401">
                  <c:v>0.32602726315821362</c:v>
                </c:pt>
                <c:pt idx="402">
                  <c:v>0.32511730604436662</c:v>
                </c:pt>
                <c:pt idx="403">
                  <c:v>0.32420988866275241</c:v>
                </c:pt>
                <c:pt idx="404">
                  <c:v>0.32330500392486144</c:v>
                </c:pt>
                <c:pt idx="405">
                  <c:v>0.32240264476196834</c:v>
                </c:pt>
                <c:pt idx="406">
                  <c:v>0.32150280412507687</c:v>
                </c:pt>
                <c:pt idx="407">
                  <c:v>0.32060547498486502</c:v>
                </c:pt>
                <c:pt idx="408">
                  <c:v>0.31971065033162971</c:v>
                </c:pt>
                <c:pt idx="409">
                  <c:v>0.31881832317523257</c:v>
                </c:pt>
                <c:pt idx="410">
                  <c:v>0.31792848654504463</c:v>
                </c:pt>
                <c:pt idx="411">
                  <c:v>0.3170411334898926</c:v>
                </c:pt>
                <c:pt idx="412">
                  <c:v>0.31615625707800404</c:v>
                </c:pt>
                <c:pt idx="413">
                  <c:v>0.31527385039695366</c:v>
                </c:pt>
                <c:pt idx="414">
                  <c:v>0.31439390655360877</c:v>
                </c:pt>
                <c:pt idx="415">
                  <c:v>0.31351641867407581</c:v>
                </c:pt>
                <c:pt idx="416">
                  <c:v>0.31264137990364671</c:v>
                </c:pt>
                <c:pt idx="417">
                  <c:v>0.31176878340674508</c:v>
                </c:pt>
                <c:pt idx="418">
                  <c:v>0.31089862236687299</c:v>
                </c:pt>
                <c:pt idx="419">
                  <c:v>0.31003088998655765</c:v>
                </c:pt>
                <c:pt idx="420">
                  <c:v>0.30916557948729823</c:v>
                </c:pt>
                <c:pt idx="421">
                  <c:v>0.30830268410951317</c:v>
                </c:pt>
                <c:pt idx="422">
                  <c:v>0.30744219711248727</c:v>
                </c:pt>
                <c:pt idx="423">
                  <c:v>0.30658411177431877</c:v>
                </c:pt>
                <c:pt idx="424">
                  <c:v>0.30572842139186707</c:v>
                </c:pt>
                <c:pt idx="425">
                  <c:v>0.30487511928070049</c:v>
                </c:pt>
                <c:pt idx="426">
                  <c:v>0.30402419877504377</c:v>
                </c:pt>
                <c:pt idx="427">
                  <c:v>0.30317565322772638</c:v>
                </c:pt>
                <c:pt idx="428">
                  <c:v>0.30232947601012988</c:v>
                </c:pt>
                <c:pt idx="429">
                  <c:v>0.30148566051213715</c:v>
                </c:pt>
                <c:pt idx="430">
                  <c:v>0.30064420014207982</c:v>
                </c:pt>
                <c:pt idx="431">
                  <c:v>0.29980508832668723</c:v>
                </c:pt>
                <c:pt idx="432">
                  <c:v>0.29896831851103528</c:v>
                </c:pt>
                <c:pt idx="433">
                  <c:v>0.29813388415849468</c:v>
                </c:pt>
                <c:pt idx="434">
                  <c:v>0.29730177875068026</c:v>
                </c:pt>
                <c:pt idx="435">
                  <c:v>0.29647199578740002</c:v>
                </c:pt>
                <c:pt idx="436">
                  <c:v>0.29564452878660424</c:v>
                </c:pt>
                <c:pt idx="437">
                  <c:v>0.29481937128433494</c:v>
                </c:pt>
                <c:pt idx="438">
                  <c:v>0.29399651683467531</c:v>
                </c:pt>
                <c:pt idx="439">
                  <c:v>0.29317595900969934</c:v>
                </c:pt>
                <c:pt idx="440">
                  <c:v>0.29235769139942175</c:v>
                </c:pt>
                <c:pt idx="441">
                  <c:v>0.2915417076117478</c:v>
                </c:pt>
                <c:pt idx="442">
                  <c:v>0.29072800127242338</c:v>
                </c:pt>
                <c:pt idx="443">
                  <c:v>0.28991656602498517</c:v>
                </c:pt>
                <c:pt idx="444">
                  <c:v>0.28910739553071113</c:v>
                </c:pt>
                <c:pt idx="445">
                  <c:v>0.28830048346857085</c:v>
                </c:pt>
                <c:pt idx="446">
                  <c:v>0.28749582353517605</c:v>
                </c:pt>
                <c:pt idx="447">
                  <c:v>0.28669340944473165</c:v>
                </c:pt>
                <c:pt idx="448">
                  <c:v>0.28589323492898666</c:v>
                </c:pt>
                <c:pt idx="449">
                  <c:v>0.28509529373718473</c:v>
                </c:pt>
                <c:pt idx="450">
                  <c:v>0.28429957963601599</c:v>
                </c:pt>
                <c:pt idx="451">
                  <c:v>0.28350608640956765</c:v>
                </c:pt>
                <c:pt idx="452">
                  <c:v>0.28271480785927616</c:v>
                </c:pt>
                <c:pt idx="453">
                  <c:v>0.28192573780387831</c:v>
                </c:pt>
                <c:pt idx="454">
                  <c:v>0.28113887007936317</c:v>
                </c:pt>
                <c:pt idx="455">
                  <c:v>0.28035419853892363</c:v>
                </c:pt>
                <c:pt idx="456">
                  <c:v>0.27957171705290884</c:v>
                </c:pt>
                <c:pt idx="457">
                  <c:v>0.2787914195087759</c:v>
                </c:pt>
                <c:pt idx="458">
                  <c:v>0.27801329981104239</c:v>
                </c:pt>
                <c:pt idx="459">
                  <c:v>0.27723735188123882</c:v>
                </c:pt>
                <c:pt idx="460">
                  <c:v>0.27646356965786067</c:v>
                </c:pt>
                <c:pt idx="461">
                  <c:v>0.27569194709632155</c:v>
                </c:pt>
                <c:pt idx="462">
                  <c:v>0.2749224781689058</c:v>
                </c:pt>
                <c:pt idx="463">
                  <c:v>0.27415515686472131</c:v>
                </c:pt>
                <c:pt idx="464">
                  <c:v>0.27338997718965269</c:v>
                </c:pt>
                <c:pt idx="465">
                  <c:v>0.27262693316631442</c:v>
                </c:pt>
                <c:pt idx="466">
                  <c:v>0.27186601883400408</c:v>
                </c:pt>
                <c:pt idx="467">
                  <c:v>0.27110722824865596</c:v>
                </c:pt>
                <c:pt idx="468">
                  <c:v>0.2703505554827943</c:v>
                </c:pt>
                <c:pt idx="469">
                  <c:v>0.26959599462548745</c:v>
                </c:pt>
                <c:pt idx="470">
                  <c:v>0.26884353978230124</c:v>
                </c:pt>
                <c:pt idx="471">
                  <c:v>0.26809318507525332</c:v>
                </c:pt>
                <c:pt idx="472">
                  <c:v>0.26734492464276682</c:v>
                </c:pt>
                <c:pt idx="473">
                  <c:v>0.26659875263962501</c:v>
                </c:pt>
                <c:pt idx="474">
                  <c:v>0.26585466323692541</c:v>
                </c:pt>
                <c:pt idx="475">
                  <c:v>0.26511265062203426</c:v>
                </c:pt>
                <c:pt idx="476">
                  <c:v>0.26437270899854093</c:v>
                </c:pt>
                <c:pt idx="477">
                  <c:v>0.26363483258621312</c:v>
                </c:pt>
                <c:pt idx="478">
                  <c:v>0.26289901562095125</c:v>
                </c:pt>
                <c:pt idx="479">
                  <c:v>0.26216525235474369</c:v>
                </c:pt>
                <c:pt idx="480">
                  <c:v>0.26143353705562178</c:v>
                </c:pt>
                <c:pt idx="481">
                  <c:v>0.26070386400761503</c:v>
                </c:pt>
                <c:pt idx="482">
                  <c:v>0.25997622751070643</c:v>
                </c:pt>
                <c:pt idx="483">
                  <c:v>0.25925062188078796</c:v>
                </c:pt>
                <c:pt idx="484">
                  <c:v>0.25852704144961641</c:v>
                </c:pt>
                <c:pt idx="485">
                  <c:v>0.25780548056476882</c:v>
                </c:pt>
                <c:pt idx="486">
                  <c:v>0.25708593358959808</c:v>
                </c:pt>
                <c:pt idx="487">
                  <c:v>0.25636839490318974</c:v>
                </c:pt>
                <c:pt idx="488">
                  <c:v>0.25565285890031714</c:v>
                </c:pt>
                <c:pt idx="489">
                  <c:v>0.25493931999139835</c:v>
                </c:pt>
                <c:pt idx="490">
                  <c:v>0.25422777260245216</c:v>
                </c:pt>
                <c:pt idx="491">
                  <c:v>0.25351821117505452</c:v>
                </c:pt>
                <c:pt idx="492">
                  <c:v>0.25281063016629518</c:v>
                </c:pt>
                <c:pt idx="493">
                  <c:v>0.25210502404873458</c:v>
                </c:pt>
                <c:pt idx="494">
                  <c:v>0.25140138731036032</c:v>
                </c:pt>
                <c:pt idx="495">
                  <c:v>0.25069971445454442</c:v>
                </c:pt>
                <c:pt idx="496">
                  <c:v>0.25</c:v>
                </c:pt>
                <c:pt idx="497">
                  <c:v>0.2493022384807391</c:v>
                </c:pt>
                <c:pt idx="498">
                  <c:v>0.24860642444602912</c:v>
                </c:pt>
                <c:pt idx="499">
                  <c:v>0.24791255246035121</c:v>
                </c:pt>
                <c:pt idx="500">
                  <c:v>0.24722061710335677</c:v>
                </c:pt>
                <c:pt idx="501">
                  <c:v>0.24653061296982617</c:v>
                </c:pt>
                <c:pt idx="502">
                  <c:v>0.24584253466962544</c:v>
                </c:pt>
                <c:pt idx="503">
                  <c:v>0.24515637682766531</c:v>
                </c:pt>
                <c:pt idx="504">
                  <c:v>0.24447213408385815</c:v>
                </c:pt>
                <c:pt idx="505">
                  <c:v>0.24378980109307694</c:v>
                </c:pt>
                <c:pt idx="506">
                  <c:v>0.24310937252511275</c:v>
                </c:pt>
                <c:pt idx="507">
                  <c:v>0.24243084306463397</c:v>
                </c:pt>
                <c:pt idx="508">
                  <c:v>0.24175420741114403</c:v>
                </c:pt>
                <c:pt idx="509">
                  <c:v>0.24107946027894034</c:v>
                </c:pt>
                <c:pt idx="510">
                  <c:v>0.24040659639707296</c:v>
                </c:pt>
                <c:pt idx="511">
                  <c:v>0.23973561050930342</c:v>
                </c:pt>
                <c:pt idx="512">
                  <c:v>0.23906649737406374</c:v>
                </c:pt>
                <c:pt idx="513">
                  <c:v>0.23839925176441529</c:v>
                </c:pt>
                <c:pt idx="514">
                  <c:v>0.23773386846800798</c:v>
                </c:pt>
                <c:pt idx="515">
                  <c:v>0.23707034228703988</c:v>
                </c:pt>
                <c:pt idx="516">
                  <c:v>0.23640866803821628</c:v>
                </c:pt>
                <c:pt idx="517">
                  <c:v>0.23574884055270909</c:v>
                </c:pt>
                <c:pt idx="518">
                  <c:v>0.23509085467611673</c:v>
                </c:pt>
                <c:pt idx="519">
                  <c:v>0.23443470526842414</c:v>
                </c:pt>
                <c:pt idx="520">
                  <c:v>0.23378038720396174</c:v>
                </c:pt>
                <c:pt idx="521">
                  <c:v>0.23312789537136641</c:v>
                </c:pt>
                <c:pt idx="522">
                  <c:v>0.23247722467354062</c:v>
                </c:pt>
                <c:pt idx="523">
                  <c:v>0.23182837002761353</c:v>
                </c:pt>
                <c:pt idx="524">
                  <c:v>0.23118132636490046</c:v>
                </c:pt>
                <c:pt idx="525">
                  <c:v>0.230536088630864</c:v>
                </c:pt>
                <c:pt idx="526">
                  <c:v>0.2298926517850737</c:v>
                </c:pt>
                <c:pt idx="527">
                  <c:v>0.2292510108011678</c:v>
                </c:pt>
                <c:pt idx="528">
                  <c:v>0.22861116066681292</c:v>
                </c:pt>
                <c:pt idx="529">
                  <c:v>0.22797309638366534</c:v>
                </c:pt>
                <c:pt idx="530">
                  <c:v>0.22733681296733221</c:v>
                </c:pt>
                <c:pt idx="531">
                  <c:v>0.22670230544733205</c:v>
                </c:pt>
                <c:pt idx="532">
                  <c:v>0.22606956886705654</c:v>
                </c:pt>
                <c:pt idx="533">
                  <c:v>0.22543859828373108</c:v>
                </c:pt>
                <c:pt idx="534">
                  <c:v>0.22480938876837706</c:v>
                </c:pt>
                <c:pt idx="535">
                  <c:v>0.22418193540577247</c:v>
                </c:pt>
                <c:pt idx="536">
                  <c:v>0.22355623329441413</c:v>
                </c:pt>
                <c:pt idx="537">
                  <c:v>0.22293227754647901</c:v>
                </c:pt>
                <c:pt idx="538">
                  <c:v>0.22231006328778649</c:v>
                </c:pt>
                <c:pt idx="539">
                  <c:v>0.22168958565775976</c:v>
                </c:pt>
                <c:pt idx="540">
                  <c:v>0.22107083980938821</c:v>
                </c:pt>
                <c:pt idx="541">
                  <c:v>0.22045382090918944</c:v>
                </c:pt>
                <c:pt idx="542">
                  <c:v>0.2198385241371715</c:v>
                </c:pt>
                <c:pt idx="543">
                  <c:v>0.21922494468679538</c:v>
                </c:pt>
                <c:pt idx="544">
                  <c:v>0.21861307776493721</c:v>
                </c:pt>
                <c:pt idx="545">
                  <c:v>0.21800291859185081</c:v>
                </c:pt>
                <c:pt idx="546">
                  <c:v>0.21739446240113092</c:v>
                </c:pt>
                <c:pt idx="547">
                  <c:v>0.21678770443967524</c:v>
                </c:pt>
                <c:pt idx="548">
                  <c:v>0.21618263996764758</c:v>
                </c:pt>
                <c:pt idx="549">
                  <c:v>0.21557926425844084</c:v>
                </c:pt>
                <c:pt idx="550">
                  <c:v>0.21497757259864034</c:v>
                </c:pt>
                <c:pt idx="551">
                  <c:v>0.21437756028798652</c:v>
                </c:pt>
                <c:pt idx="552">
                  <c:v>0.21377922263933855</c:v>
                </c:pt>
                <c:pt idx="553">
                  <c:v>0.2131825549786375</c:v>
                </c:pt>
                <c:pt idx="554">
                  <c:v>0.21258755264487023</c:v>
                </c:pt>
                <c:pt idx="555">
                  <c:v>0.21199421099003243</c:v>
                </c:pt>
                <c:pt idx="556">
                  <c:v>0.21140252537909268</c:v>
                </c:pt>
                <c:pt idx="557">
                  <c:v>0.21081249118995615</c:v>
                </c:pt>
                <c:pt idx="558">
                  <c:v>0.21022410381342865</c:v>
                </c:pt>
                <c:pt idx="559">
                  <c:v>0.20963735865318014</c:v>
                </c:pt>
                <c:pt idx="560">
                  <c:v>0.20905225112570933</c:v>
                </c:pt>
                <c:pt idx="561">
                  <c:v>0.20846877666030775</c:v>
                </c:pt>
                <c:pt idx="562">
                  <c:v>0.20788693069902386</c:v>
                </c:pt>
                <c:pt idx="563">
                  <c:v>0.20730670869662771</c:v>
                </c:pt>
                <c:pt idx="564">
                  <c:v>0.20672810612057507</c:v>
                </c:pt>
                <c:pt idx="565">
                  <c:v>0.20615111845097259</c:v>
                </c:pt>
                <c:pt idx="566">
                  <c:v>0.20557574118054184</c:v>
                </c:pt>
                <c:pt idx="567">
                  <c:v>0.20500196981458449</c:v>
                </c:pt>
                <c:pt idx="568">
                  <c:v>0.20442979987094717</c:v>
                </c:pt>
                <c:pt idx="569">
                  <c:v>0.20385922687998656</c:v>
                </c:pt>
                <c:pt idx="570">
                  <c:v>0.20329024638453402</c:v>
                </c:pt>
                <c:pt idx="571">
                  <c:v>0.2027228539398612</c:v>
                </c:pt>
                <c:pt idx="572">
                  <c:v>0.20215704511364521</c:v>
                </c:pt>
                <c:pt idx="573">
                  <c:v>0.20159281548593397</c:v>
                </c:pt>
                <c:pt idx="574">
                  <c:v>0.20103016064911178</c:v>
                </c:pt>
                <c:pt idx="575">
                  <c:v>0.20046907620786461</c:v>
                </c:pt>
                <c:pt idx="576">
                  <c:v>0.19990955777914601</c:v>
                </c:pt>
                <c:pt idx="577">
                  <c:v>0.199351600992143</c:v>
                </c:pt>
                <c:pt idx="578">
                  <c:v>0.19879520148824145</c:v>
                </c:pt>
                <c:pt idx="579">
                  <c:v>0.19824035492099257</c:v>
                </c:pt>
                <c:pt idx="580">
                  <c:v>0.19768705695607852</c:v>
                </c:pt>
                <c:pt idx="581">
                  <c:v>0.19713530327127896</c:v>
                </c:pt>
                <c:pt idx="582">
                  <c:v>0.1965850895564368</c:v>
                </c:pt>
                <c:pt idx="583">
                  <c:v>0.19603641151342502</c:v>
                </c:pt>
                <c:pt idx="584">
                  <c:v>0.19548926485611268</c:v>
                </c:pt>
                <c:pt idx="585">
                  <c:v>0.1949436453103319</c:v>
                </c:pt>
                <c:pt idx="586">
                  <c:v>0.1943995486138439</c:v>
                </c:pt>
                <c:pt idx="587">
                  <c:v>0.19385697051630613</c:v>
                </c:pt>
                <c:pt idx="588">
                  <c:v>0.19331590677923899</c:v>
                </c:pt>
                <c:pt idx="589">
                  <c:v>0.19277635317599259</c:v>
                </c:pt>
                <c:pt idx="590">
                  <c:v>0.19223830549171395</c:v>
                </c:pt>
                <c:pt idx="591">
                  <c:v>0.19170175952331373</c:v>
                </c:pt>
                <c:pt idx="592">
                  <c:v>0.19116671107943381</c:v>
                </c:pt>
                <c:pt idx="593">
                  <c:v>0.19063315598041417</c:v>
                </c:pt>
                <c:pt idx="594">
                  <c:v>0.19010109005826059</c:v>
                </c:pt>
                <c:pt idx="595">
                  <c:v>0.18957050915661167</c:v>
                </c:pt>
                <c:pt idx="596">
                  <c:v>0.18904140913070697</c:v>
                </c:pt>
                <c:pt idx="597">
                  <c:v>0.1885137858473539</c:v>
                </c:pt>
                <c:pt idx="598">
                  <c:v>0.18798763518489592</c:v>
                </c:pt>
                <c:pt idx="599">
                  <c:v>0.18746295303318039</c:v>
                </c:pt>
                <c:pt idx="600">
                  <c:v>0.18693973529352606</c:v>
                </c:pt>
                <c:pt idx="601">
                  <c:v>0.18641797787869149</c:v>
                </c:pt>
                <c:pt idx="602">
                  <c:v>0.18589767671284271</c:v>
                </c:pt>
                <c:pt idx="603">
                  <c:v>0.18537882773152176</c:v>
                </c:pt>
                <c:pt idx="604">
                  <c:v>0.18486142688161469</c:v>
                </c:pt>
                <c:pt idx="605">
                  <c:v>0.18434547012132008</c:v>
                </c:pt>
                <c:pt idx="606">
                  <c:v>0.18383095342011721</c:v>
                </c:pt>
                <c:pt idx="607">
                  <c:v>0.18331787275873473</c:v>
                </c:pt>
                <c:pt idx="608">
                  <c:v>0.18280622412911948</c:v>
                </c:pt>
                <c:pt idx="609">
                  <c:v>0.1822960035344047</c:v>
                </c:pt>
                <c:pt idx="610">
                  <c:v>0.18178720698887926</c:v>
                </c:pt>
                <c:pt idx="611">
                  <c:v>0.18127983051795613</c:v>
                </c:pt>
                <c:pt idx="612">
                  <c:v>0.18077387015814186</c:v>
                </c:pt>
                <c:pt idx="613">
                  <c:v>0.18026932195700493</c:v>
                </c:pt>
                <c:pt idx="614">
                  <c:v>0.17976618197314553</c:v>
                </c:pt>
                <c:pt idx="615">
                  <c:v>0.1792644462761642</c:v>
                </c:pt>
                <c:pt idx="616">
                  <c:v>0.17876411094663169</c:v>
                </c:pt>
                <c:pt idx="617">
                  <c:v>0.17826517207605791</c:v>
                </c:pt>
                <c:pt idx="618">
                  <c:v>0.17776762576686148</c:v>
                </c:pt>
                <c:pt idx="619">
                  <c:v>0.17727146813233946</c:v>
                </c:pt>
                <c:pt idx="620">
                  <c:v>0.17677669529663687</c:v>
                </c:pt>
                <c:pt idx="621">
                  <c:v>0.17628330339471648</c:v>
                </c:pt>
                <c:pt idx="622">
                  <c:v>0.17579128857232829</c:v>
                </c:pt>
                <c:pt idx="623">
                  <c:v>0.17530064698598002</c:v>
                </c:pt>
                <c:pt idx="624">
                  <c:v>0.17481137480290654</c:v>
                </c:pt>
                <c:pt idx="625">
                  <c:v>0.17432346820104028</c:v>
                </c:pt>
                <c:pt idx="626">
                  <c:v>0.17383692336898107</c:v>
                </c:pt>
                <c:pt idx="627">
                  <c:v>0.17335173650596672</c:v>
                </c:pt>
                <c:pt idx="628">
                  <c:v>0.17286790382184303</c:v>
                </c:pt>
                <c:pt idx="629">
                  <c:v>0.17238542153703429</c:v>
                </c:pt>
                <c:pt idx="630">
                  <c:v>0.1719042858825138</c:v>
                </c:pt>
                <c:pt idx="631">
                  <c:v>0.17142449309977439</c:v>
                </c:pt>
                <c:pt idx="632">
                  <c:v>0.17094603944079906</c:v>
                </c:pt>
                <c:pt idx="633">
                  <c:v>0.17046892116803167</c:v>
                </c:pt>
                <c:pt idx="634">
                  <c:v>0.1699931345543477</c:v>
                </c:pt>
                <c:pt idx="635">
                  <c:v>0.16951867588302538</c:v>
                </c:pt>
                <c:pt idx="636">
                  <c:v>0.16904554144771641</c:v>
                </c:pt>
                <c:pt idx="637">
                  <c:v>0.16857372755241706</c:v>
                </c:pt>
                <c:pt idx="638">
                  <c:v>0.16810323051143919</c:v>
                </c:pt>
                <c:pt idx="639">
                  <c:v>0.16763404664938189</c:v>
                </c:pt>
                <c:pt idx="640">
                  <c:v>0.16716617230110212</c:v>
                </c:pt>
                <c:pt idx="641">
                  <c:v>0.16669960381168675</c:v>
                </c:pt>
                <c:pt idx="642">
                  <c:v>0.1662343375364233</c:v>
                </c:pt>
                <c:pt idx="643">
                  <c:v>0.16577036984077234</c:v>
                </c:pt>
                <c:pt idx="644">
                  <c:v>0.16530769710033816</c:v>
                </c:pt>
                <c:pt idx="645">
                  <c:v>0.16484631570084113</c:v>
                </c:pt>
                <c:pt idx="646">
                  <c:v>0.16438622203808911</c:v>
                </c:pt>
                <c:pt idx="647">
                  <c:v>0.16392741251794968</c:v>
                </c:pt>
                <c:pt idx="648">
                  <c:v>0.16346988355632155</c:v>
                </c:pt>
                <c:pt idx="649">
                  <c:v>0.16301363157910684</c:v>
                </c:pt>
                <c:pt idx="650">
                  <c:v>0.16255865302218331</c:v>
                </c:pt>
                <c:pt idx="651">
                  <c:v>0.16210494433137621</c:v>
                </c:pt>
                <c:pt idx="652">
                  <c:v>0.16165250196243075</c:v>
                </c:pt>
                <c:pt idx="653">
                  <c:v>0.16120132238098414</c:v>
                </c:pt>
                <c:pt idx="654">
                  <c:v>0.16075140206253843</c:v>
                </c:pt>
                <c:pt idx="655">
                  <c:v>0.16030273749243251</c:v>
                </c:pt>
                <c:pt idx="656">
                  <c:v>0.15985532516581488</c:v>
                </c:pt>
                <c:pt idx="657">
                  <c:v>0.15940916158761623</c:v>
                </c:pt>
                <c:pt idx="658">
                  <c:v>0.15896424327252229</c:v>
                </c:pt>
                <c:pt idx="659">
                  <c:v>0.1585205667449463</c:v>
                </c:pt>
                <c:pt idx="660">
                  <c:v>0.15807812853900205</c:v>
                </c:pt>
                <c:pt idx="661">
                  <c:v>0.15763692519847683</c:v>
                </c:pt>
                <c:pt idx="662">
                  <c:v>0.15719695327680436</c:v>
                </c:pt>
                <c:pt idx="663">
                  <c:v>0.15675820933703793</c:v>
                </c:pt>
                <c:pt idx="664">
                  <c:v>0.15632068995182338</c:v>
                </c:pt>
                <c:pt idx="665">
                  <c:v>0.15588439170337254</c:v>
                </c:pt>
                <c:pt idx="666">
                  <c:v>0.15544931118343649</c:v>
                </c:pt>
                <c:pt idx="667">
                  <c:v>0.15501544499327879</c:v>
                </c:pt>
                <c:pt idx="668">
                  <c:v>0.15458278974364911</c:v>
                </c:pt>
                <c:pt idx="669">
                  <c:v>0.15415134205475658</c:v>
                </c:pt>
                <c:pt idx="670">
                  <c:v>0.15372109855624363</c:v>
                </c:pt>
                <c:pt idx="671">
                  <c:v>0.15329205588715936</c:v>
                </c:pt>
                <c:pt idx="672">
                  <c:v>0.15286421069593356</c:v>
                </c:pt>
                <c:pt idx="673">
                  <c:v>0.15243755964035022</c:v>
                </c:pt>
                <c:pt idx="674">
                  <c:v>0.15201209938752192</c:v>
                </c:pt>
                <c:pt idx="675">
                  <c:v>0.15158782661386322</c:v>
                </c:pt>
                <c:pt idx="676">
                  <c:v>0.15116473800506497</c:v>
                </c:pt>
                <c:pt idx="677">
                  <c:v>0.15074283025606858</c:v>
                </c:pt>
                <c:pt idx="678">
                  <c:v>0.15032210007103988</c:v>
                </c:pt>
                <c:pt idx="679">
                  <c:v>0.14990254416334364</c:v>
                </c:pt>
                <c:pt idx="680">
                  <c:v>0.14948415925551767</c:v>
                </c:pt>
                <c:pt idx="681">
                  <c:v>0.14906694207924734</c:v>
                </c:pt>
                <c:pt idx="682">
                  <c:v>0.14865088937534013</c:v>
                </c:pt>
                <c:pt idx="683">
                  <c:v>0.14823599789370004</c:v>
                </c:pt>
              </c:numCache>
            </c:numRef>
          </c:yVal>
          <c:smooth val="1"/>
        </c:ser>
        <c:ser>
          <c:idx val="0"/>
          <c:order val="1"/>
          <c:tx>
            <c:v>Паттерн дисперсии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'Обработанные данные'!$A$2:$A$1242</c:f>
              <c:numCache>
                <c:formatCode>General</c:formatCode>
                <c:ptCount val="12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</c:numCache>
            </c:numRef>
          </c:xVal>
          <c:yVal>
            <c:numRef>
              <c:f>'Обработанные данные'!$M$2:$M$1242</c:f>
              <c:numCache>
                <c:formatCode>#\ ##0.0000</c:formatCode>
                <c:ptCount val="1241"/>
                <c:pt idx="0">
                  <c:v>1.4394588931045877E-3</c:v>
                </c:pt>
                <c:pt idx="1">
                  <c:v>5.0142203949622721E-4</c:v>
                </c:pt>
                <c:pt idx="2">
                  <c:v>3.5229809035431942E-4</c:v>
                </c:pt>
                <c:pt idx="3">
                  <c:v>1.6402152202535235E-3</c:v>
                </c:pt>
                <c:pt idx="4">
                  <c:v>1.4283738119883959E-3</c:v>
                </c:pt>
                <c:pt idx="5">
                  <c:v>1.6502041757801805E-3</c:v>
                </c:pt>
                <c:pt idx="6">
                  <c:v>9.8518533162938776E-4</c:v>
                </c:pt>
                <c:pt idx="7">
                  <c:v>3.5167958263101763E-4</c:v>
                </c:pt>
                <c:pt idx="8">
                  <c:v>1.1963961980072833E-3</c:v>
                </c:pt>
                <c:pt idx="9">
                  <c:v>2.1773353065243132E-3</c:v>
                </c:pt>
                <c:pt idx="10">
                  <c:v>6.0766925583548119E-4</c:v>
                </c:pt>
                <c:pt idx="11">
                  <c:v>1.2945922679072019E-3</c:v>
                </c:pt>
                <c:pt idx="12">
                  <c:v>2.9925379345587377E-3</c:v>
                </c:pt>
                <c:pt idx="13">
                  <c:v>1.4037999919288473E-3</c:v>
                </c:pt>
                <c:pt idx="14">
                  <c:v>2.1946415007114673E-3</c:v>
                </c:pt>
                <c:pt idx="15">
                  <c:v>1.9907125654025359E-3</c:v>
                </c:pt>
                <c:pt idx="16">
                  <c:v>2.1824950213010603E-3</c:v>
                </c:pt>
                <c:pt idx="17">
                  <c:v>3.349802571722836E-3</c:v>
                </c:pt>
                <c:pt idx="18">
                  <c:v>2.7280349631487264E-3</c:v>
                </c:pt>
                <c:pt idx="19">
                  <c:v>4.4765837929715089E-3</c:v>
                </c:pt>
                <c:pt idx="20">
                  <c:v>5.9036073214697362E-3</c:v>
                </c:pt>
                <c:pt idx="21">
                  <c:v>4.7111221471269902E-3</c:v>
                </c:pt>
                <c:pt idx="22">
                  <c:v>1.022521276147459E-3</c:v>
                </c:pt>
                <c:pt idx="23">
                  <c:v>1.3797483571981442E-7</c:v>
                </c:pt>
                <c:pt idx="24">
                  <c:v>4.5382665258525605E-7</c:v>
                </c:pt>
                <c:pt idx="25">
                  <c:v>3.2772315420914898E-7</c:v>
                </c:pt>
                <c:pt idx="26">
                  <c:v>6.2864057745796046E-5</c:v>
                </c:pt>
                <c:pt idx="27">
                  <c:v>2.2089121550886474E-6</c:v>
                </c:pt>
                <c:pt idx="28">
                  <c:v>7.7898310074668044E-4</c:v>
                </c:pt>
                <c:pt idx="29">
                  <c:v>3.7069857956571681E-3</c:v>
                </c:pt>
                <c:pt idx="30">
                  <c:v>4.8989952905524898E-3</c:v>
                </c:pt>
                <c:pt idx="31">
                  <c:v>4.7183354808209184E-3</c:v>
                </c:pt>
                <c:pt idx="32">
                  <c:v>5.2027701063770485E-3</c:v>
                </c:pt>
                <c:pt idx="33">
                  <c:v>8.5179156103839995E-3</c:v>
                </c:pt>
                <c:pt idx="34">
                  <c:v>1.0239560882728354E-2</c:v>
                </c:pt>
                <c:pt idx="35">
                  <c:v>1.2615789815858792E-2</c:v>
                </c:pt>
                <c:pt idx="36">
                  <c:v>1.5530824750373937E-2</c:v>
                </c:pt>
                <c:pt idx="37">
                  <c:v>1.9606901705222175E-2</c:v>
                </c:pt>
                <c:pt idx="38">
                  <c:v>1.7606594247130448E-2</c:v>
                </c:pt>
                <c:pt idx="39">
                  <c:v>1.8964563338718668E-2</c:v>
                </c:pt>
                <c:pt idx="40">
                  <c:v>1.6246425360560913E-2</c:v>
                </c:pt>
                <c:pt idx="41">
                  <c:v>1.4278889802387526E-2</c:v>
                </c:pt>
                <c:pt idx="42">
                  <c:v>1.444144355416648E-2</c:v>
                </c:pt>
                <c:pt idx="43">
                  <c:v>1.6399445047231936E-2</c:v>
                </c:pt>
                <c:pt idx="44">
                  <c:v>1.5357942400606691E-2</c:v>
                </c:pt>
                <c:pt idx="45">
                  <c:v>1.5020352877523116E-2</c:v>
                </c:pt>
                <c:pt idx="46">
                  <c:v>1.6910847535855339E-2</c:v>
                </c:pt>
                <c:pt idx="47">
                  <c:v>1.8873619534240448E-2</c:v>
                </c:pt>
                <c:pt idx="48">
                  <c:v>1.8589316123627891E-2</c:v>
                </c:pt>
                <c:pt idx="49">
                  <c:v>1.9967117487063785E-2</c:v>
                </c:pt>
                <c:pt idx="50">
                  <c:v>1.7968998408248074E-2</c:v>
                </c:pt>
                <c:pt idx="51">
                  <c:v>1.8245470165784448E-2</c:v>
                </c:pt>
                <c:pt idx="52">
                  <c:v>2.508369253514104E-2</c:v>
                </c:pt>
                <c:pt idx="53">
                  <c:v>3.298703334087115E-2</c:v>
                </c:pt>
                <c:pt idx="54">
                  <c:v>2.5985102310878729E-2</c:v>
                </c:pt>
                <c:pt idx="55">
                  <c:v>3.3022462649608911E-2</c:v>
                </c:pt>
                <c:pt idx="56">
                  <c:v>3.3467089584046185E-2</c:v>
                </c:pt>
                <c:pt idx="57">
                  <c:v>2.6061263732653134E-2</c:v>
                </c:pt>
                <c:pt idx="58">
                  <c:v>2.5304007015440114E-2</c:v>
                </c:pt>
                <c:pt idx="59">
                  <c:v>2.8851798283968461E-2</c:v>
                </c:pt>
                <c:pt idx="60">
                  <c:v>2.6197229068644315E-2</c:v>
                </c:pt>
                <c:pt idx="61">
                  <c:v>1.3464627733759961E-2</c:v>
                </c:pt>
                <c:pt idx="62">
                  <c:v>1.3209755954958663E-2</c:v>
                </c:pt>
                <c:pt idx="63">
                  <c:v>1.1723840152837063E-2</c:v>
                </c:pt>
                <c:pt idx="64">
                  <c:v>1.3998393678233339E-2</c:v>
                </c:pt>
                <c:pt idx="65">
                  <c:v>1.1648473594811854E-2</c:v>
                </c:pt>
                <c:pt idx="66">
                  <c:v>9.7447533895428477E-3</c:v>
                </c:pt>
                <c:pt idx="67">
                  <c:v>9.5178961522202378E-3</c:v>
                </c:pt>
                <c:pt idx="68">
                  <c:v>1.1968329316462138E-2</c:v>
                </c:pt>
                <c:pt idx="69">
                  <c:v>1.7718276897912492E-2</c:v>
                </c:pt>
                <c:pt idx="70">
                  <c:v>1.4833325245611428E-2</c:v>
                </c:pt>
                <c:pt idx="71">
                  <c:v>1.1099532216006992E-2</c:v>
                </c:pt>
                <c:pt idx="72">
                  <c:v>1.522201230879729E-2</c:v>
                </c:pt>
                <c:pt idx="73">
                  <c:v>1.5729767165098357E-2</c:v>
                </c:pt>
                <c:pt idx="74">
                  <c:v>1.9561072810376626E-2</c:v>
                </c:pt>
                <c:pt idx="75">
                  <c:v>1.661553423813994E-2</c:v>
                </c:pt>
                <c:pt idx="76">
                  <c:v>1.5099285602094793E-2</c:v>
                </c:pt>
                <c:pt idx="77">
                  <c:v>1.2637451469124147E-2</c:v>
                </c:pt>
                <c:pt idx="78">
                  <c:v>1.0704386518631166E-2</c:v>
                </c:pt>
                <c:pt idx="79">
                  <c:v>5.6612050449502387E-3</c:v>
                </c:pt>
                <c:pt idx="80">
                  <c:v>4.9658763300235763E-3</c:v>
                </c:pt>
                <c:pt idx="81">
                  <c:v>3.5974375733094565E-3</c:v>
                </c:pt>
                <c:pt idx="82">
                  <c:v>2.5932080755325477E-3</c:v>
                </c:pt>
                <c:pt idx="83">
                  <c:v>3.0477282323875146E-3</c:v>
                </c:pt>
                <c:pt idx="84">
                  <c:v>1.8580985380110735E-3</c:v>
                </c:pt>
                <c:pt idx="85">
                  <c:v>9.4704539971398206E-4</c:v>
                </c:pt>
                <c:pt idx="86">
                  <c:v>1.2639985166195496E-4</c:v>
                </c:pt>
                <c:pt idx="87">
                  <c:v>4.2017794909454334E-4</c:v>
                </c:pt>
                <c:pt idx="88">
                  <c:v>4.6994781805740222E-4</c:v>
                </c:pt>
                <c:pt idx="89">
                  <c:v>1.987764905256459E-5</c:v>
                </c:pt>
                <c:pt idx="90">
                  <c:v>2.5548830626021196E-4</c:v>
                </c:pt>
                <c:pt idx="91">
                  <c:v>2.8035518222207886E-8</c:v>
                </c:pt>
                <c:pt idx="92">
                  <c:v>1.1158375490226682E-6</c:v>
                </c:pt>
                <c:pt idx="93">
                  <c:v>1.3376504979659807E-4</c:v>
                </c:pt>
                <c:pt idx="94">
                  <c:v>7.6073366875706251E-4</c:v>
                </c:pt>
                <c:pt idx="95">
                  <c:v>3.601255793328382E-4</c:v>
                </c:pt>
                <c:pt idx="96">
                  <c:v>2.9579383961040695E-4</c:v>
                </c:pt>
                <c:pt idx="97">
                  <c:v>4.0526207044675681E-4</c:v>
                </c:pt>
                <c:pt idx="98">
                  <c:v>5.6100940098052473E-4</c:v>
                </c:pt>
                <c:pt idx="99">
                  <c:v>1.8887867306715552E-4</c:v>
                </c:pt>
                <c:pt idx="100">
                  <c:v>7.890817860887469E-4</c:v>
                </c:pt>
                <c:pt idx="101">
                  <c:v>1.1847331664598412E-3</c:v>
                </c:pt>
                <c:pt idx="102">
                  <c:v>5.706366439369564E-4</c:v>
                </c:pt>
                <c:pt idx="103">
                  <c:v>5.0986842182973483E-7</c:v>
                </c:pt>
                <c:pt idx="104">
                  <c:v>2.6698325516428856E-4</c:v>
                </c:pt>
                <c:pt idx="105">
                  <c:v>8.0226874323984727E-5</c:v>
                </c:pt>
                <c:pt idx="106">
                  <c:v>7.5006959714351683E-5</c:v>
                </c:pt>
                <c:pt idx="107">
                  <c:v>3.5032661208360969E-4</c:v>
                </c:pt>
                <c:pt idx="108">
                  <c:v>1.9269260550702481E-4</c:v>
                </c:pt>
                <c:pt idx="109">
                  <c:v>2.3063035296960063E-4</c:v>
                </c:pt>
                <c:pt idx="110">
                  <c:v>2.0353221091719316E-4</c:v>
                </c:pt>
                <c:pt idx="111">
                  <c:v>1.5179865934017946E-4</c:v>
                </c:pt>
                <c:pt idx="112">
                  <c:v>3.2881425009845337E-4</c:v>
                </c:pt>
                <c:pt idx="113">
                  <c:v>5.7466702770568893E-4</c:v>
                </c:pt>
                <c:pt idx="114">
                  <c:v>2.6546766850521925E-4</c:v>
                </c:pt>
                <c:pt idx="115">
                  <c:v>7.9626992089534222E-5</c:v>
                </c:pt>
                <c:pt idx="116">
                  <c:v>4.0553270452961358E-4</c:v>
                </c:pt>
                <c:pt idx="117">
                  <c:v>1.1274090463858043E-3</c:v>
                </c:pt>
                <c:pt idx="118">
                  <c:v>1.4891591486745255E-3</c:v>
                </c:pt>
                <c:pt idx="119">
                  <c:v>1.5715473723731965E-3</c:v>
                </c:pt>
                <c:pt idx="120">
                  <c:v>2.8297794880603592E-3</c:v>
                </c:pt>
                <c:pt idx="121">
                  <c:v>2.8004428262022704E-3</c:v>
                </c:pt>
                <c:pt idx="122">
                  <c:v>2.7186676953314358E-3</c:v>
                </c:pt>
                <c:pt idx="123">
                  <c:v>3.4701921410149814E-3</c:v>
                </c:pt>
                <c:pt idx="124">
                  <c:v>6.6613188717540546E-3</c:v>
                </c:pt>
                <c:pt idx="125">
                  <c:v>5.5800572660295597E-3</c:v>
                </c:pt>
                <c:pt idx="126">
                  <c:v>4.046877956047845E-3</c:v>
                </c:pt>
                <c:pt idx="127">
                  <c:v>7.2877814724950961E-3</c:v>
                </c:pt>
                <c:pt idx="128">
                  <c:v>5.1585891400931375E-3</c:v>
                </c:pt>
                <c:pt idx="129">
                  <c:v>4.0592554953402128E-3</c:v>
                </c:pt>
                <c:pt idx="130">
                  <c:v>5.9706518450287687E-3</c:v>
                </c:pt>
                <c:pt idx="131">
                  <c:v>4.403980530984875E-3</c:v>
                </c:pt>
                <c:pt idx="132">
                  <c:v>2.878571799561633E-3</c:v>
                </c:pt>
                <c:pt idx="133">
                  <c:v>7.1810475965948951E-4</c:v>
                </c:pt>
                <c:pt idx="134">
                  <c:v>1.2732605936484646E-4</c:v>
                </c:pt>
                <c:pt idx="135">
                  <c:v>8.4919422608678078E-5</c:v>
                </c:pt>
                <c:pt idx="136">
                  <c:v>1.4297861355426559E-4</c:v>
                </c:pt>
                <c:pt idx="137">
                  <c:v>4.4145343187957802E-4</c:v>
                </c:pt>
                <c:pt idx="138">
                  <c:v>2.9467024400146072E-4</c:v>
                </c:pt>
                <c:pt idx="139">
                  <c:v>8.8501278189530958E-4</c:v>
                </c:pt>
                <c:pt idx="140">
                  <c:v>1.0218115057113557E-3</c:v>
                </c:pt>
                <c:pt idx="141">
                  <c:v>1.2119225823374593E-3</c:v>
                </c:pt>
                <c:pt idx="142">
                  <c:v>2.1015516275979603E-3</c:v>
                </c:pt>
                <c:pt idx="143">
                  <c:v>3.0003599993911451E-3</c:v>
                </c:pt>
                <c:pt idx="144">
                  <c:v>2.1486107133289957E-3</c:v>
                </c:pt>
                <c:pt idx="145">
                  <c:v>1.2947868585877018E-3</c:v>
                </c:pt>
                <c:pt idx="146">
                  <c:v>7.8421184439213764E-4</c:v>
                </c:pt>
                <c:pt idx="147">
                  <c:v>3.0017347534541433E-4</c:v>
                </c:pt>
                <c:pt idx="148">
                  <c:v>1.4112450672219216E-4</c:v>
                </c:pt>
                <c:pt idx="149">
                  <c:v>1.2113761316550635E-3</c:v>
                </c:pt>
                <c:pt idx="150">
                  <c:v>1.4274839750134281E-3</c:v>
                </c:pt>
                <c:pt idx="151">
                  <c:v>2.577932312173156E-3</c:v>
                </c:pt>
                <c:pt idx="152">
                  <c:v>1.5215864918554469E-3</c:v>
                </c:pt>
                <c:pt idx="153">
                  <c:v>1.8897050727536648E-3</c:v>
                </c:pt>
                <c:pt idx="154">
                  <c:v>7.2668098059870938E-4</c:v>
                </c:pt>
                <c:pt idx="155">
                  <c:v>2.7331183048114451E-4</c:v>
                </c:pt>
                <c:pt idx="156">
                  <c:v>4.1760077874554419E-4</c:v>
                </c:pt>
                <c:pt idx="157">
                  <c:v>3.5818744625569282E-4</c:v>
                </c:pt>
                <c:pt idx="158">
                  <c:v>2.4518647440050368E-4</c:v>
                </c:pt>
                <c:pt idx="159">
                  <c:v>4.4807378840956534E-4</c:v>
                </c:pt>
                <c:pt idx="160">
                  <c:v>8.13560986202475E-4</c:v>
                </c:pt>
                <c:pt idx="161">
                  <c:v>5.7631909877549565E-4</c:v>
                </c:pt>
                <c:pt idx="162">
                  <c:v>3.3191662219098813E-5</c:v>
                </c:pt>
                <c:pt idx="163">
                  <c:v>3.8908571411947656E-4</c:v>
                </c:pt>
                <c:pt idx="164">
                  <c:v>5.9078629908090831E-4</c:v>
                </c:pt>
                <c:pt idx="165">
                  <c:v>6.7035412104984415E-4</c:v>
                </c:pt>
                <c:pt idx="166">
                  <c:v>5.7703251659508041E-4</c:v>
                </c:pt>
                <c:pt idx="167">
                  <c:v>6.567996870075006E-4</c:v>
                </c:pt>
                <c:pt idx="168">
                  <c:v>4.3677120080382785E-4</c:v>
                </c:pt>
                <c:pt idx="169">
                  <c:v>3.3867232977778366E-3</c:v>
                </c:pt>
                <c:pt idx="170">
                  <c:v>7.1028925850123307E-3</c:v>
                </c:pt>
                <c:pt idx="171">
                  <c:v>7.297936738818245E-3</c:v>
                </c:pt>
                <c:pt idx="172">
                  <c:v>7.5780046626503089E-3</c:v>
                </c:pt>
                <c:pt idx="173">
                  <c:v>9.0077528754030946E-3</c:v>
                </c:pt>
                <c:pt idx="174">
                  <c:v>6.4424033265935631E-3</c:v>
                </c:pt>
                <c:pt idx="175">
                  <c:v>6.1029124661869721E-3</c:v>
                </c:pt>
                <c:pt idx="176">
                  <c:v>5.5377186911344219E-3</c:v>
                </c:pt>
                <c:pt idx="177">
                  <c:v>5.0580508632395525E-3</c:v>
                </c:pt>
                <c:pt idx="178">
                  <c:v>3.582499483302293E-3</c:v>
                </c:pt>
                <c:pt idx="179">
                  <c:v>2.6300556007625374E-3</c:v>
                </c:pt>
                <c:pt idx="180">
                  <c:v>3.2112149772618613E-3</c:v>
                </c:pt>
                <c:pt idx="181">
                  <c:v>4.0801476131833176E-3</c:v>
                </c:pt>
                <c:pt idx="182">
                  <c:v>2.8367790235200368E-3</c:v>
                </c:pt>
                <c:pt idx="183">
                  <c:v>3.2819079831946751E-3</c:v>
                </c:pt>
                <c:pt idx="184">
                  <c:v>3.3422146396896633E-3</c:v>
                </c:pt>
                <c:pt idx="185">
                  <c:v>1.9603506092660235E-3</c:v>
                </c:pt>
                <c:pt idx="186">
                  <c:v>1.9925211054113699E-3</c:v>
                </c:pt>
                <c:pt idx="187">
                  <c:v>9.6412296051101847E-4</c:v>
                </c:pt>
                <c:pt idx="188">
                  <c:v>8.2241329902356624E-4</c:v>
                </c:pt>
                <c:pt idx="189">
                  <c:v>7.4854276653004705E-4</c:v>
                </c:pt>
                <c:pt idx="190">
                  <c:v>4.7344520863105304E-4</c:v>
                </c:pt>
                <c:pt idx="191">
                  <c:v>8.6626070857472403E-5</c:v>
                </c:pt>
                <c:pt idx="192">
                  <c:v>1.5344209953890514E-4</c:v>
                </c:pt>
                <c:pt idx="193">
                  <c:v>1.0039331968566653E-4</c:v>
                </c:pt>
                <c:pt idx="194">
                  <c:v>1.6788912867988786E-6</c:v>
                </c:pt>
                <c:pt idx="195">
                  <c:v>5.737975467434894E-5</c:v>
                </c:pt>
                <c:pt idx="196">
                  <c:v>9.6852041315603283E-5</c:v>
                </c:pt>
                <c:pt idx="197">
                  <c:v>5.720765903025599E-4</c:v>
                </c:pt>
                <c:pt idx="198">
                  <c:v>3.294188175646657E-4</c:v>
                </c:pt>
                <c:pt idx="199">
                  <c:v>3.7986038626874679E-4</c:v>
                </c:pt>
                <c:pt idx="200">
                  <c:v>4.1433730110879889E-4</c:v>
                </c:pt>
                <c:pt idx="201">
                  <c:v>3.4397837908621796E-5</c:v>
                </c:pt>
                <c:pt idx="202">
                  <c:v>3.0103609035474094E-5</c:v>
                </c:pt>
                <c:pt idx="203">
                  <c:v>8.1023121553986191E-4</c:v>
                </c:pt>
                <c:pt idx="204">
                  <c:v>9.2403520220479634E-4</c:v>
                </c:pt>
                <c:pt idx="205">
                  <c:v>1.2839225584102463E-3</c:v>
                </c:pt>
                <c:pt idx="206">
                  <c:v>1.953028655437763E-3</c:v>
                </c:pt>
                <c:pt idx="207">
                  <c:v>2.2670199020958294E-3</c:v>
                </c:pt>
                <c:pt idx="208">
                  <c:v>2.3044022778540172E-3</c:v>
                </c:pt>
                <c:pt idx="209">
                  <c:v>1.3725640639125881E-3</c:v>
                </c:pt>
                <c:pt idx="210">
                  <c:v>6.4352256990755951E-4</c:v>
                </c:pt>
                <c:pt idx="211">
                  <c:v>3.3886533095137881E-4</c:v>
                </c:pt>
                <c:pt idx="212">
                  <c:v>6.1996274449538304E-4</c:v>
                </c:pt>
                <c:pt idx="213">
                  <c:v>3.7363222830525463E-4</c:v>
                </c:pt>
                <c:pt idx="214">
                  <c:v>3.8883856759918545E-4</c:v>
                </c:pt>
                <c:pt idx="215">
                  <c:v>7.3152282658254456E-4</c:v>
                </c:pt>
                <c:pt idx="216">
                  <c:v>8.3576712486206324E-4</c:v>
                </c:pt>
                <c:pt idx="217">
                  <c:v>7.0690178462773443E-4</c:v>
                </c:pt>
                <c:pt idx="218">
                  <c:v>9.7643673177187428E-5</c:v>
                </c:pt>
                <c:pt idx="219">
                  <c:v>1.2829853193410811E-4</c:v>
                </c:pt>
                <c:pt idx="220">
                  <c:v>7.6345503409223523E-4</c:v>
                </c:pt>
                <c:pt idx="221">
                  <c:v>4.1830578039077267E-4</c:v>
                </c:pt>
                <c:pt idx="222">
                  <c:v>3.3732739912818851E-6</c:v>
                </c:pt>
                <c:pt idx="223">
                  <c:v>1.3802329307217352E-4</c:v>
                </c:pt>
                <c:pt idx="224">
                  <c:v>1.3662475348739422E-5</c:v>
                </c:pt>
                <c:pt idx="225">
                  <c:v>1.2691626796380617E-3</c:v>
                </c:pt>
                <c:pt idx="226">
                  <c:v>1.0557566258808907E-3</c:v>
                </c:pt>
                <c:pt idx="227">
                  <c:v>1.418639550920205E-3</c:v>
                </c:pt>
                <c:pt idx="228">
                  <c:v>1.6553236665252855E-3</c:v>
                </c:pt>
                <c:pt idx="229">
                  <c:v>2.1012414663387135E-3</c:v>
                </c:pt>
                <c:pt idx="230">
                  <c:v>1.7502638821840315E-3</c:v>
                </c:pt>
                <c:pt idx="231">
                  <c:v>1.4935564519412791E-4</c:v>
                </c:pt>
                <c:pt idx="232">
                  <c:v>1.1597477276664495E-5</c:v>
                </c:pt>
                <c:pt idx="233">
                  <c:v>6.1906529139618326E-7</c:v>
                </c:pt>
                <c:pt idx="234">
                  <c:v>7.59433337069237E-7</c:v>
                </c:pt>
                <c:pt idx="235">
                  <c:v>1.6962965918109358E-4</c:v>
                </c:pt>
                <c:pt idx="236">
                  <c:v>9.03273066348234E-7</c:v>
                </c:pt>
                <c:pt idx="237">
                  <c:v>1.3197333867675639E-4</c:v>
                </c:pt>
                <c:pt idx="238">
                  <c:v>1.5827600346682646E-4</c:v>
                </c:pt>
                <c:pt idx="239">
                  <c:v>5.1942303311184647E-4</c:v>
                </c:pt>
                <c:pt idx="240">
                  <c:v>3.3040068188041716E-4</c:v>
                </c:pt>
                <c:pt idx="241">
                  <c:v>9.7203628953376428E-4</c:v>
                </c:pt>
                <c:pt idx="242">
                  <c:v>3.7324491786201345E-4</c:v>
                </c:pt>
                <c:pt idx="243">
                  <c:v>1.3818411424145765E-4</c:v>
                </c:pt>
                <c:pt idx="244">
                  <c:v>2.3899603189008627E-4</c:v>
                </c:pt>
                <c:pt idx="245">
                  <c:v>1.8295491887901476E-3</c:v>
                </c:pt>
                <c:pt idx="246">
                  <c:v>1.1789464102920084E-3</c:v>
                </c:pt>
                <c:pt idx="247">
                  <c:v>2.9890599734417544E-3</c:v>
                </c:pt>
                <c:pt idx="248">
                  <c:v>5.0535968905535992E-3</c:v>
                </c:pt>
                <c:pt idx="249">
                  <c:v>6.1710882001402914E-3</c:v>
                </c:pt>
                <c:pt idx="250">
                  <c:v>6.6510347544341255E-3</c:v>
                </c:pt>
                <c:pt idx="251">
                  <c:v>4.6323065456078932E-3</c:v>
                </c:pt>
                <c:pt idx="252">
                  <c:v>5.8038579980125007E-3</c:v>
                </c:pt>
                <c:pt idx="253">
                  <c:v>4.5017903377714968E-3</c:v>
                </c:pt>
                <c:pt idx="254">
                  <c:v>4.0719053504943339E-3</c:v>
                </c:pt>
                <c:pt idx="255">
                  <c:v>3.6931021868351404E-3</c:v>
                </c:pt>
                <c:pt idx="256">
                  <c:v>1.776451702013854E-3</c:v>
                </c:pt>
                <c:pt idx="257">
                  <c:v>3.5528129099541693E-4</c:v>
                </c:pt>
                <c:pt idx="258">
                  <c:v>1.1964689407553337E-3</c:v>
                </c:pt>
                <c:pt idx="259">
                  <c:v>9.3644161440505807E-4</c:v>
                </c:pt>
                <c:pt idx="260">
                  <c:v>6.0981226830588136E-4</c:v>
                </c:pt>
                <c:pt idx="261">
                  <c:v>1.4605538581410086E-3</c:v>
                </c:pt>
                <c:pt idx="262">
                  <c:v>1.8677486942353784E-3</c:v>
                </c:pt>
                <c:pt idx="263">
                  <c:v>3.050055285600187E-3</c:v>
                </c:pt>
                <c:pt idx="264">
                  <c:v>4.6222676857695646E-3</c:v>
                </c:pt>
                <c:pt idx="265">
                  <c:v>3.0114692348986549E-3</c:v>
                </c:pt>
                <c:pt idx="266">
                  <c:v>3.9301471159586578E-3</c:v>
                </c:pt>
                <c:pt idx="267">
                  <c:v>4.9675268729395122E-3</c:v>
                </c:pt>
                <c:pt idx="268">
                  <c:v>5.6785161781405117E-3</c:v>
                </c:pt>
                <c:pt idx="269">
                  <c:v>6.8263100676384065E-3</c:v>
                </c:pt>
                <c:pt idx="270">
                  <c:v>9.0395842818450835E-3</c:v>
                </c:pt>
                <c:pt idx="271">
                  <c:v>1.995202605396677E-2</c:v>
                </c:pt>
                <c:pt idx="272">
                  <c:v>2.5210924837365617E-2</c:v>
                </c:pt>
                <c:pt idx="273">
                  <c:v>2.4442672614709705E-2</c:v>
                </c:pt>
                <c:pt idx="274">
                  <c:v>3.0760926246701629E-2</c:v>
                </c:pt>
                <c:pt idx="275">
                  <c:v>2.8702316391826681E-2</c:v>
                </c:pt>
                <c:pt idx="276">
                  <c:v>2.7534236693945807E-2</c:v>
                </c:pt>
                <c:pt idx="277">
                  <c:v>2.7692656158038426E-2</c:v>
                </c:pt>
                <c:pt idx="278">
                  <c:v>2.7302165371141152E-2</c:v>
                </c:pt>
                <c:pt idx="279">
                  <c:v>3.0879970815986073E-2</c:v>
                </c:pt>
                <c:pt idx="280">
                  <c:v>3.3944692838298596E-2</c:v>
                </c:pt>
                <c:pt idx="281">
                  <c:v>3.9213353886236355E-2</c:v>
                </c:pt>
                <c:pt idx="282">
                  <c:v>5.203525754633373E-2</c:v>
                </c:pt>
                <c:pt idx="283">
                  <c:v>5.3962198824917935E-2</c:v>
                </c:pt>
                <c:pt idx="284">
                  <c:v>5.2896481796189138E-2</c:v>
                </c:pt>
                <c:pt idx="285">
                  <c:v>6.6571500580849319E-2</c:v>
                </c:pt>
                <c:pt idx="286">
                  <c:v>5.7210626098125945E-2</c:v>
                </c:pt>
                <c:pt idx="287">
                  <c:v>5.051756695777062E-2</c:v>
                </c:pt>
                <c:pt idx="288">
                  <c:v>3.8471419631781474E-2</c:v>
                </c:pt>
                <c:pt idx="289">
                  <c:v>3.8336707374175744E-2</c:v>
                </c:pt>
                <c:pt idx="290">
                  <c:v>3.194168132114393E-2</c:v>
                </c:pt>
                <c:pt idx="291">
                  <c:v>2.5008621357457159E-2</c:v>
                </c:pt>
                <c:pt idx="292">
                  <c:v>2.1881761055628279E-2</c:v>
                </c:pt>
                <c:pt idx="293">
                  <c:v>1.9619676587623099E-2</c:v>
                </c:pt>
                <c:pt idx="294">
                  <c:v>1.9315484112622881E-2</c:v>
                </c:pt>
                <c:pt idx="295">
                  <c:v>2.2327939596569545E-2</c:v>
                </c:pt>
                <c:pt idx="296">
                  <c:v>2.8380171086852059E-2</c:v>
                </c:pt>
                <c:pt idx="297">
                  <c:v>3.8340437382425749E-2</c:v>
                </c:pt>
                <c:pt idx="298">
                  <c:v>2.9393794330533084E-2</c:v>
                </c:pt>
                <c:pt idx="299">
                  <c:v>2.1760769920976031E-2</c:v>
                </c:pt>
                <c:pt idx="300">
                  <c:v>3.6938836172055005E-2</c:v>
                </c:pt>
                <c:pt idx="301">
                  <c:v>3.9249403804089859E-2</c:v>
                </c:pt>
                <c:pt idx="302">
                  <c:v>2.0767505530534466E-2</c:v>
                </c:pt>
                <c:pt idx="303">
                  <c:v>2.3277624644337414E-2</c:v>
                </c:pt>
                <c:pt idx="304">
                  <c:v>2.3713472535933856E-2</c:v>
                </c:pt>
                <c:pt idx="305">
                  <c:v>1.2598197066107326E-2</c:v>
                </c:pt>
                <c:pt idx="306">
                  <c:v>8.2529166701524534E-3</c:v>
                </c:pt>
                <c:pt idx="307">
                  <c:v>7.5902451883579939E-3</c:v>
                </c:pt>
                <c:pt idx="308">
                  <c:v>4.9544496619840376E-3</c:v>
                </c:pt>
                <c:pt idx="309">
                  <c:v>3.7834217430480105E-4</c:v>
                </c:pt>
                <c:pt idx="310">
                  <c:v>4.8690788933863577E-3</c:v>
                </c:pt>
                <c:pt idx="311">
                  <c:v>4.0997586487058783E-3</c:v>
                </c:pt>
                <c:pt idx="312">
                  <c:v>8.5187302973672486E-4</c:v>
                </c:pt>
                <c:pt idx="313">
                  <c:v>2.7800803830798793E-3</c:v>
                </c:pt>
                <c:pt idx="314">
                  <c:v>5.5205295348813212E-3</c:v>
                </c:pt>
                <c:pt idx="315">
                  <c:v>4.2110845020252776E-3</c:v>
                </c:pt>
                <c:pt idx="316">
                  <c:v>2.1312711060572911E-3</c:v>
                </c:pt>
                <c:pt idx="317">
                  <c:v>2.1378004549761718E-4</c:v>
                </c:pt>
                <c:pt idx="318">
                  <c:v>3.3077499248060279E-4</c:v>
                </c:pt>
                <c:pt idx="319">
                  <c:v>3.6412157374647551E-5</c:v>
                </c:pt>
                <c:pt idx="320">
                  <c:v>1.9808142973333696E-4</c:v>
                </c:pt>
                <c:pt idx="321">
                  <c:v>7.5335192288003647E-4</c:v>
                </c:pt>
                <c:pt idx="322">
                  <c:v>2.7212937332320619E-4</c:v>
                </c:pt>
                <c:pt idx="323">
                  <c:v>2.1527022175461797E-4</c:v>
                </c:pt>
                <c:pt idx="324">
                  <c:v>1.9204466620372762E-4</c:v>
                </c:pt>
                <c:pt idx="325">
                  <c:v>6.7167029493189691E-4</c:v>
                </c:pt>
                <c:pt idx="326">
                  <c:v>5.7221583609865153E-5</c:v>
                </c:pt>
                <c:pt idx="327">
                  <c:v>2.1418663329841821E-4</c:v>
                </c:pt>
                <c:pt idx="328">
                  <c:v>1.0325742686691805E-3</c:v>
                </c:pt>
                <c:pt idx="329">
                  <c:v>2.3462071453031717E-3</c:v>
                </c:pt>
                <c:pt idx="330">
                  <c:v>1.9558946511053265E-3</c:v>
                </c:pt>
                <c:pt idx="331">
                  <c:v>7.9738998902141795E-4</c:v>
                </c:pt>
                <c:pt idx="332">
                  <c:v>1.266036361273572E-4</c:v>
                </c:pt>
                <c:pt idx="333">
                  <c:v>9.7273992180125807E-4</c:v>
                </c:pt>
                <c:pt idx="334">
                  <c:v>3.4326328235272665E-3</c:v>
                </c:pt>
                <c:pt idx="335">
                  <c:v>2.6961890518645854E-3</c:v>
                </c:pt>
                <c:pt idx="336">
                  <c:v>2.306685916347482E-3</c:v>
                </c:pt>
                <c:pt idx="337">
                  <c:v>3.0232358213286292E-3</c:v>
                </c:pt>
                <c:pt idx="338">
                  <c:v>9.3903407645348845E-4</c:v>
                </c:pt>
                <c:pt idx="339">
                  <c:v>1.4084564205174639E-3</c:v>
                </c:pt>
                <c:pt idx="340">
                  <c:v>2.0823725387285517E-3</c:v>
                </c:pt>
                <c:pt idx="341">
                  <c:v>8.7915758526354389E-4</c:v>
                </c:pt>
                <c:pt idx="342">
                  <c:v>2.2005232114223126E-4</c:v>
                </c:pt>
                <c:pt idx="343">
                  <c:v>3.3996897543948657E-4</c:v>
                </c:pt>
                <c:pt idx="344">
                  <c:v>3.221161165490586E-4</c:v>
                </c:pt>
                <c:pt idx="345">
                  <c:v>1.3671655941041228E-4</c:v>
                </c:pt>
                <c:pt idx="346">
                  <c:v>5.4175955407536683E-5</c:v>
                </c:pt>
                <c:pt idx="347">
                  <c:v>7.2516534863469311E-4</c:v>
                </c:pt>
                <c:pt idx="348">
                  <c:v>1.290425031431248E-3</c:v>
                </c:pt>
                <c:pt idx="349">
                  <c:v>1.6933233204812317E-3</c:v>
                </c:pt>
                <c:pt idx="350">
                  <c:v>2.7116386355508838E-3</c:v>
                </c:pt>
                <c:pt idx="351">
                  <c:v>2.4663172517519509E-3</c:v>
                </c:pt>
                <c:pt idx="352">
                  <c:v>3.091038610806215E-3</c:v>
                </c:pt>
                <c:pt idx="353">
                  <c:v>3.8189436332288032E-3</c:v>
                </c:pt>
                <c:pt idx="354">
                  <c:v>5.371379878312852E-3</c:v>
                </c:pt>
                <c:pt idx="355">
                  <c:v>5.6433095653683936E-3</c:v>
                </c:pt>
                <c:pt idx="356">
                  <c:v>9.2452525170414589E-3</c:v>
                </c:pt>
                <c:pt idx="357">
                  <c:v>1.0507850242245188E-2</c:v>
                </c:pt>
                <c:pt idx="358">
                  <c:v>7.2152893131326636E-3</c:v>
                </c:pt>
                <c:pt idx="359">
                  <c:v>6.8577071779267499E-3</c:v>
                </c:pt>
                <c:pt idx="360">
                  <c:v>6.6512755946321082E-3</c:v>
                </c:pt>
                <c:pt idx="361">
                  <c:v>5.7059044437959066E-3</c:v>
                </c:pt>
                <c:pt idx="362">
                  <c:v>8.0171991689780998E-3</c:v>
                </c:pt>
                <c:pt idx="363">
                  <c:v>7.321012358499468E-3</c:v>
                </c:pt>
                <c:pt idx="364">
                  <c:v>4.7763245125786932E-3</c:v>
                </c:pt>
                <c:pt idx="365">
                  <c:v>4.6877332678329654E-3</c:v>
                </c:pt>
                <c:pt idx="366">
                  <c:v>6.9049942981539636E-3</c:v>
                </c:pt>
                <c:pt idx="367">
                  <c:v>4.5712995914249698E-3</c:v>
                </c:pt>
                <c:pt idx="368">
                  <c:v>2.940065167443667E-3</c:v>
                </c:pt>
                <c:pt idx="369">
                  <c:v>1.583679323638002E-3</c:v>
                </c:pt>
                <c:pt idx="370">
                  <c:v>1.1586105389392049E-3</c:v>
                </c:pt>
                <c:pt idx="371">
                  <c:v>1.5475000220454846E-3</c:v>
                </c:pt>
                <c:pt idx="372">
                  <c:v>6.2742594517944635E-4</c:v>
                </c:pt>
                <c:pt idx="373">
                  <c:v>2.4426372554743999E-4</c:v>
                </c:pt>
                <c:pt idx="374">
                  <c:v>3.7192469953415986E-4</c:v>
                </c:pt>
                <c:pt idx="375">
                  <c:v>1.5424609443278907E-5</c:v>
                </c:pt>
                <c:pt idx="376">
                  <c:v>2.3864490999738703E-6</c:v>
                </c:pt>
                <c:pt idx="377">
                  <c:v>4.881105113308397E-6</c:v>
                </c:pt>
                <c:pt idx="378">
                  <c:v>1.4172656309352932E-6</c:v>
                </c:pt>
                <c:pt idx="379">
                  <c:v>5.6138167115327858E-4</c:v>
                </c:pt>
                <c:pt idx="380">
                  <c:v>1.3664147101508548E-3</c:v>
                </c:pt>
                <c:pt idx="381">
                  <c:v>2.0566960542090537E-3</c:v>
                </c:pt>
                <c:pt idx="382">
                  <c:v>1.737352318873113E-3</c:v>
                </c:pt>
                <c:pt idx="383">
                  <c:v>2.1608658060154914E-3</c:v>
                </c:pt>
                <c:pt idx="384">
                  <c:v>1.695583425055668E-3</c:v>
                </c:pt>
                <c:pt idx="385">
                  <c:v>2.5914967340641532E-3</c:v>
                </c:pt>
                <c:pt idx="386">
                  <c:v>2.7943098787692926E-3</c:v>
                </c:pt>
                <c:pt idx="387">
                  <c:v>2.2824251724784554E-3</c:v>
                </c:pt>
                <c:pt idx="388">
                  <c:v>2.0471320252122222E-3</c:v>
                </c:pt>
                <c:pt idx="389">
                  <c:v>2.0118852970966942E-3</c:v>
                </c:pt>
                <c:pt idx="390">
                  <c:v>1.7536842738813702E-3</c:v>
                </c:pt>
                <c:pt idx="391">
                  <c:v>1.1795399206713558E-3</c:v>
                </c:pt>
                <c:pt idx="392">
                  <c:v>1.611424766672866E-3</c:v>
                </c:pt>
                <c:pt idx="393">
                  <c:v>2.9277567033701704E-3</c:v>
                </c:pt>
                <c:pt idx="394">
                  <c:v>5.8226688707855813E-3</c:v>
                </c:pt>
                <c:pt idx="395">
                  <c:v>5.6212986566451907E-3</c:v>
                </c:pt>
                <c:pt idx="396">
                  <c:v>5.7468619413587009E-3</c:v>
                </c:pt>
                <c:pt idx="397">
                  <c:v>3.1240228503237031E-3</c:v>
                </c:pt>
                <c:pt idx="398">
                  <c:v>9.0713865037841252E-4</c:v>
                </c:pt>
                <c:pt idx="399">
                  <c:v>4.8490646688534127E-4</c:v>
                </c:pt>
                <c:pt idx="400">
                  <c:v>6.9538236663328973E-4</c:v>
                </c:pt>
                <c:pt idx="401">
                  <c:v>7.2910590754920817E-4</c:v>
                </c:pt>
                <c:pt idx="402">
                  <c:v>1.1828459374668514E-3</c:v>
                </c:pt>
                <c:pt idx="403">
                  <c:v>2.2695732375470684E-3</c:v>
                </c:pt>
                <c:pt idx="404">
                  <c:v>2.5045853517964194E-3</c:v>
                </c:pt>
                <c:pt idx="405">
                  <c:v>4.0233714690800452E-3</c:v>
                </c:pt>
                <c:pt idx="406">
                  <c:v>5.0209024146906835E-3</c:v>
                </c:pt>
                <c:pt idx="407">
                  <c:v>5.9673113374037572E-3</c:v>
                </c:pt>
                <c:pt idx="408">
                  <c:v>5.6711904756417113E-3</c:v>
                </c:pt>
                <c:pt idx="409">
                  <c:v>6.8487244167200582E-3</c:v>
                </c:pt>
                <c:pt idx="410">
                  <c:v>8.1002080258466003E-3</c:v>
                </c:pt>
                <c:pt idx="411">
                  <c:v>9.6243787411123549E-3</c:v>
                </c:pt>
                <c:pt idx="412">
                  <c:v>1.2289713977861239E-2</c:v>
                </c:pt>
                <c:pt idx="413">
                  <c:v>8.04572520199936E-3</c:v>
                </c:pt>
                <c:pt idx="414">
                  <c:v>5.5173569478345784E-3</c:v>
                </c:pt>
                <c:pt idx="415">
                  <c:v>3.9693231509563128E-3</c:v>
                </c:pt>
                <c:pt idx="416">
                  <c:v>5.2145441664529068E-3</c:v>
                </c:pt>
                <c:pt idx="417">
                  <c:v>7.2791641911367096E-4</c:v>
                </c:pt>
                <c:pt idx="418">
                  <c:v>1.3015930192148117E-4</c:v>
                </c:pt>
                <c:pt idx="419">
                  <c:v>3.458561301158761E-4</c:v>
                </c:pt>
                <c:pt idx="420">
                  <c:v>2.5272650899829137E-4</c:v>
                </c:pt>
                <c:pt idx="421">
                  <c:v>1.2898833788403471E-4</c:v>
                </c:pt>
                <c:pt idx="422">
                  <c:v>1.6479284601382158E-4</c:v>
                </c:pt>
                <c:pt idx="423">
                  <c:v>2.0364521929900983E-4</c:v>
                </c:pt>
                <c:pt idx="424">
                  <c:v>2.5128158050566318E-7</c:v>
                </c:pt>
                <c:pt idx="425">
                  <c:v>5.2386361642685399E-5</c:v>
                </c:pt>
                <c:pt idx="426">
                  <c:v>4.1729444352545949E-5</c:v>
                </c:pt>
                <c:pt idx="427">
                  <c:v>1.7781867976465651E-4</c:v>
                </c:pt>
                <c:pt idx="428">
                  <c:v>1.6252306979834283E-3</c:v>
                </c:pt>
                <c:pt idx="429">
                  <c:v>3.458403013159383E-3</c:v>
                </c:pt>
                <c:pt idx="430">
                  <c:v>3.1289856727740244E-3</c:v>
                </c:pt>
                <c:pt idx="431">
                  <c:v>4.0684601970211723E-3</c:v>
                </c:pt>
                <c:pt idx="432">
                  <c:v>4.8904890107704007E-3</c:v>
                </c:pt>
                <c:pt idx="433">
                  <c:v>6.6997914611430396E-3</c:v>
                </c:pt>
                <c:pt idx="434">
                  <c:v>1.1234611360810554E-2</c:v>
                </c:pt>
                <c:pt idx="435">
                  <c:v>5.038455553380161E-3</c:v>
                </c:pt>
                <c:pt idx="436">
                  <c:v>4.9217172525675276E-3</c:v>
                </c:pt>
                <c:pt idx="437">
                  <c:v>5.2070537845158695E-3</c:v>
                </c:pt>
                <c:pt idx="438">
                  <c:v>2.9738355400461022E-3</c:v>
                </c:pt>
                <c:pt idx="439">
                  <c:v>1.208433522962644E-3</c:v>
                </c:pt>
                <c:pt idx="440">
                  <c:v>1.3117714219460451E-3</c:v>
                </c:pt>
                <c:pt idx="441">
                  <c:v>1.7515332981657842E-3</c:v>
                </c:pt>
                <c:pt idx="442">
                  <c:v>1.1860750058102837E-3</c:v>
                </c:pt>
                <c:pt idx="443">
                  <c:v>1.6635240312947968E-3</c:v>
                </c:pt>
                <c:pt idx="444">
                  <c:v>1.5699207299377268E-3</c:v>
                </c:pt>
                <c:pt idx="445">
                  <c:v>5.8694311730426074E-4</c:v>
                </c:pt>
                <c:pt idx="446">
                  <c:v>4.8760753440756359E-4</c:v>
                </c:pt>
                <c:pt idx="447">
                  <c:v>1.1845712034659504E-3</c:v>
                </c:pt>
                <c:pt idx="448">
                  <c:v>7.7060902066736052E-4</c:v>
                </c:pt>
                <c:pt idx="449">
                  <c:v>4.6076791779727752E-4</c:v>
                </c:pt>
                <c:pt idx="450">
                  <c:v>9.5759521537680102E-4</c:v>
                </c:pt>
                <c:pt idx="451">
                  <c:v>1.8712384692435966E-3</c:v>
                </c:pt>
                <c:pt idx="452">
                  <c:v>1.9000648642056609E-3</c:v>
                </c:pt>
                <c:pt idx="453">
                  <c:v>1.7256090625688569E-3</c:v>
                </c:pt>
                <c:pt idx="454">
                  <c:v>1.0178161554952212E-3</c:v>
                </c:pt>
                <c:pt idx="455">
                  <c:v>1.36472770818689E-3</c:v>
                </c:pt>
                <c:pt idx="456">
                  <c:v>1.6193737954716542E-3</c:v>
                </c:pt>
                <c:pt idx="457">
                  <c:v>1.2523083114896339E-3</c:v>
                </c:pt>
                <c:pt idx="458">
                  <c:v>1.2354763250788194E-3</c:v>
                </c:pt>
                <c:pt idx="459">
                  <c:v>4.0428648942883796E-4</c:v>
                </c:pt>
                <c:pt idx="460">
                  <c:v>3.3886661263378892E-4</c:v>
                </c:pt>
                <c:pt idx="461">
                  <c:v>1.6668063167844666E-4</c:v>
                </c:pt>
                <c:pt idx="462">
                  <c:v>3.5426313565508076E-4</c:v>
                </c:pt>
                <c:pt idx="463">
                  <c:v>6.6657403961570489E-5</c:v>
                </c:pt>
                <c:pt idx="464">
                  <c:v>2.6501003913006409E-6</c:v>
                </c:pt>
                <c:pt idx="465">
                  <c:v>1.3778976737192295E-6</c:v>
                </c:pt>
                <c:pt idx="466">
                  <c:v>6.503660715653965E-5</c:v>
                </c:pt>
                <c:pt idx="467">
                  <c:v>8.2522062137119174E-5</c:v>
                </c:pt>
                <c:pt idx="468">
                  <c:v>1.0750086068711451E-4</c:v>
                </c:pt>
                <c:pt idx="469">
                  <c:v>1.3563646815545789E-3</c:v>
                </c:pt>
                <c:pt idx="470">
                  <c:v>2.4606876333153264E-3</c:v>
                </c:pt>
                <c:pt idx="471">
                  <c:v>3.276454916840353E-3</c:v>
                </c:pt>
                <c:pt idx="472">
                  <c:v>2.8465783209897545E-3</c:v>
                </c:pt>
                <c:pt idx="473">
                  <c:v>6.3683999404861823E-3</c:v>
                </c:pt>
                <c:pt idx="474">
                  <c:v>8.6967877748866836E-3</c:v>
                </c:pt>
                <c:pt idx="475">
                  <c:v>1.2280739776633928E-2</c:v>
                </c:pt>
                <c:pt idx="476">
                  <c:v>1.6901679831966714E-2</c:v>
                </c:pt>
                <c:pt idx="477">
                  <c:v>2.5018828671780447E-2</c:v>
                </c:pt>
                <c:pt idx="478">
                  <c:v>2.5024794891512714E-2</c:v>
                </c:pt>
                <c:pt idx="479">
                  <c:v>1.871949576165105E-2</c:v>
                </c:pt>
                <c:pt idx="480">
                  <c:v>2.5830784611172032E-2</c:v>
                </c:pt>
                <c:pt idx="481">
                  <c:v>2.2975072238813864E-2</c:v>
                </c:pt>
                <c:pt idx="482">
                  <c:v>1.7594004882926829E-2</c:v>
                </c:pt>
                <c:pt idx="483">
                  <c:v>1.7050069571933234E-2</c:v>
                </c:pt>
                <c:pt idx="484">
                  <c:v>1.5008476983203936E-2</c:v>
                </c:pt>
                <c:pt idx="485">
                  <c:v>1.0519398790386819E-2</c:v>
                </c:pt>
                <c:pt idx="486">
                  <c:v>1.3190186236033167E-2</c:v>
                </c:pt>
                <c:pt idx="487">
                  <c:v>2.1013447931709034E-2</c:v>
                </c:pt>
                <c:pt idx="488">
                  <c:v>1.886238821236717E-2</c:v>
                </c:pt>
                <c:pt idx="489">
                  <c:v>1.5595972017246839E-2</c:v>
                </c:pt>
                <c:pt idx="490">
                  <c:v>1.1807924518174312E-2</c:v>
                </c:pt>
                <c:pt idx="491">
                  <c:v>7.919141727757947E-3</c:v>
                </c:pt>
                <c:pt idx="492">
                  <c:v>7.703284569712204E-3</c:v>
                </c:pt>
                <c:pt idx="493">
                  <c:v>1.2329341078076558E-2</c:v>
                </c:pt>
                <c:pt idx="494">
                  <c:v>1.092372744176342E-2</c:v>
                </c:pt>
                <c:pt idx="495">
                  <c:v>1.155768153050311E-2</c:v>
                </c:pt>
                <c:pt idx="496">
                  <c:v>9.6141916675868463E-3</c:v>
                </c:pt>
                <c:pt idx="497">
                  <c:v>1.2584985234451373E-2</c:v>
                </c:pt>
                <c:pt idx="498">
                  <c:v>1.3312234327192012E-2</c:v>
                </c:pt>
                <c:pt idx="499">
                  <c:v>1.1614775014308382E-2</c:v>
                </c:pt>
                <c:pt idx="500">
                  <c:v>1.5260226472811299E-2</c:v>
                </c:pt>
                <c:pt idx="501">
                  <c:v>1.6159013818152608E-2</c:v>
                </c:pt>
                <c:pt idx="502">
                  <c:v>1.599690884555461E-2</c:v>
                </c:pt>
                <c:pt idx="503">
                  <c:v>9.9903231569776017E-3</c:v>
                </c:pt>
                <c:pt idx="504">
                  <c:v>1.284032577735179E-2</c:v>
                </c:pt>
                <c:pt idx="505">
                  <c:v>9.2587617920282961E-3</c:v>
                </c:pt>
                <c:pt idx="506">
                  <c:v>1.5664649721949624E-2</c:v>
                </c:pt>
                <c:pt idx="507">
                  <c:v>1.2370002558540767E-2</c:v>
                </c:pt>
                <c:pt idx="508">
                  <c:v>1.1641961818883455E-2</c:v>
                </c:pt>
                <c:pt idx="509">
                  <c:v>2.03298663087303E-2</c:v>
                </c:pt>
                <c:pt idx="510">
                  <c:v>3.2938501942111412E-2</c:v>
                </c:pt>
                <c:pt idx="511">
                  <c:v>4.8888792644667778E-2</c:v>
                </c:pt>
                <c:pt idx="512">
                  <c:v>3.0980334292174602E-2</c:v>
                </c:pt>
                <c:pt idx="513">
                  <c:v>2.1994822061014843E-2</c:v>
                </c:pt>
                <c:pt idx="514">
                  <c:v>1.7855880999110132E-2</c:v>
                </c:pt>
                <c:pt idx="515">
                  <c:v>1.7353578169470567E-2</c:v>
                </c:pt>
                <c:pt idx="516">
                  <c:v>2.0409728429664299E-2</c:v>
                </c:pt>
                <c:pt idx="517">
                  <c:v>2.0478203717125106E-2</c:v>
                </c:pt>
                <c:pt idx="518">
                  <c:v>2.2683652027954627E-2</c:v>
                </c:pt>
                <c:pt idx="519">
                  <c:v>4.5226886531899893E-2</c:v>
                </c:pt>
                <c:pt idx="520">
                  <c:v>1.969147191957964E-2</c:v>
                </c:pt>
                <c:pt idx="521">
                  <c:v>1.9933939374376802E-2</c:v>
                </c:pt>
                <c:pt idx="522">
                  <c:v>2.0760786354812433E-2</c:v>
                </c:pt>
                <c:pt idx="523">
                  <c:v>1.8240215756654053E-2</c:v>
                </c:pt>
                <c:pt idx="524">
                  <c:v>1.4411962475746838E-2</c:v>
                </c:pt>
                <c:pt idx="525">
                  <c:v>1.3803683883125346E-2</c:v>
                </c:pt>
                <c:pt idx="526">
                  <c:v>1.4752251253039316E-2</c:v>
                </c:pt>
                <c:pt idx="527">
                  <c:v>1.6099389054047644E-2</c:v>
                </c:pt>
                <c:pt idx="528">
                  <c:v>1.7037231856318169E-2</c:v>
                </c:pt>
                <c:pt idx="529">
                  <c:v>1.5613772463949599E-2</c:v>
                </c:pt>
                <c:pt idx="530">
                  <c:v>2.3419440330411937E-2</c:v>
                </c:pt>
                <c:pt idx="531">
                  <c:v>2.390192899462585E-2</c:v>
                </c:pt>
                <c:pt idx="532">
                  <c:v>2.091636052422944E-2</c:v>
                </c:pt>
                <c:pt idx="533">
                  <c:v>2.8244042557130426E-2</c:v>
                </c:pt>
                <c:pt idx="534">
                  <c:v>2.5458065184135129E-2</c:v>
                </c:pt>
                <c:pt idx="535">
                  <c:v>2.2927307655451961E-2</c:v>
                </c:pt>
                <c:pt idx="536">
                  <c:v>2.2443230484753912E-2</c:v>
                </c:pt>
                <c:pt idx="537">
                  <c:v>2.8613858077612648E-2</c:v>
                </c:pt>
                <c:pt idx="538">
                  <c:v>2.6131136809791781E-2</c:v>
                </c:pt>
                <c:pt idx="539">
                  <c:v>1.3261167198170849E-2</c:v>
                </c:pt>
                <c:pt idx="540">
                  <c:v>1.098789175424273E-2</c:v>
                </c:pt>
                <c:pt idx="541">
                  <c:v>1.0222845440998916E-2</c:v>
                </c:pt>
                <c:pt idx="542">
                  <c:v>7.2377081208580829E-3</c:v>
                </c:pt>
                <c:pt idx="543">
                  <c:v>7.5831245224286378E-3</c:v>
                </c:pt>
                <c:pt idx="544">
                  <c:v>6.9678384819900204E-3</c:v>
                </c:pt>
                <c:pt idx="545">
                  <c:v>7.277691087315909E-3</c:v>
                </c:pt>
                <c:pt idx="546">
                  <c:v>3.2941613911912251E-3</c:v>
                </c:pt>
                <c:pt idx="547">
                  <c:v>1.2719060844249728E-3</c:v>
                </c:pt>
                <c:pt idx="548">
                  <c:v>2.5479236030190532E-3</c:v>
                </c:pt>
                <c:pt idx="549">
                  <c:v>1.415596506653862E-3</c:v>
                </c:pt>
                <c:pt idx="550">
                  <c:v>7.397798824536148E-5</c:v>
                </c:pt>
                <c:pt idx="551">
                  <c:v>5.145329379179317E-5</c:v>
                </c:pt>
                <c:pt idx="552">
                  <c:v>6.7670087866448454E-6</c:v>
                </c:pt>
                <c:pt idx="553">
                  <c:v>1.9991272450764833E-4</c:v>
                </c:pt>
                <c:pt idx="554">
                  <c:v>6.5768386655180356E-4</c:v>
                </c:pt>
                <c:pt idx="555">
                  <c:v>5.909258096390862E-4</c:v>
                </c:pt>
                <c:pt idx="556">
                  <c:v>1.2570185924154565E-3</c:v>
                </c:pt>
                <c:pt idx="557">
                  <c:v>5.0025733799550689E-3</c:v>
                </c:pt>
                <c:pt idx="558">
                  <c:v>2.4816273581863828E-2</c:v>
                </c:pt>
                <c:pt idx="559">
                  <c:v>2.422297437268519E-2</c:v>
                </c:pt>
                <c:pt idx="560">
                  <c:v>1.6059412737620758E-2</c:v>
                </c:pt>
                <c:pt idx="561">
                  <c:v>2.1350043128145441E-2</c:v>
                </c:pt>
                <c:pt idx="562">
                  <c:v>2.6037610242031498E-2</c:v>
                </c:pt>
                <c:pt idx="563">
                  <c:v>2.3817543268011099E-2</c:v>
                </c:pt>
                <c:pt idx="564">
                  <c:v>1.902302720523108E-2</c:v>
                </c:pt>
                <c:pt idx="565">
                  <c:v>1.2112860214207717E-2</c:v>
                </c:pt>
                <c:pt idx="566">
                  <c:v>9.5395927000709695E-3</c:v>
                </c:pt>
                <c:pt idx="567">
                  <c:v>3.8260570993368867E-3</c:v>
                </c:pt>
                <c:pt idx="568">
                  <c:v>5.2034127878609338E-3</c:v>
                </c:pt>
                <c:pt idx="569">
                  <c:v>7.9803764848870376E-3</c:v>
                </c:pt>
                <c:pt idx="570">
                  <c:v>3.2337131502693526E-3</c:v>
                </c:pt>
                <c:pt idx="571">
                  <c:v>2.387925134372219E-3</c:v>
                </c:pt>
                <c:pt idx="572">
                  <c:v>2.35249760994953E-3</c:v>
                </c:pt>
                <c:pt idx="573">
                  <c:v>9.6738259251088414E-4</c:v>
                </c:pt>
                <c:pt idx="574">
                  <c:v>1.1835252606870708E-3</c:v>
                </c:pt>
                <c:pt idx="575">
                  <c:v>2.8081691359377927E-4</c:v>
                </c:pt>
                <c:pt idx="576">
                  <c:v>8.2901167778336801E-6</c:v>
                </c:pt>
                <c:pt idx="577">
                  <c:v>7.4500866982761646E-4</c:v>
                </c:pt>
                <c:pt idx="578">
                  <c:v>1.8596724817054689E-5</c:v>
                </c:pt>
                <c:pt idx="579">
                  <c:v>1.0135995386774899E-4</c:v>
                </c:pt>
                <c:pt idx="580">
                  <c:v>6.6768894240858546E-4</c:v>
                </c:pt>
                <c:pt idx="581">
                  <c:v>3.7381809210407227E-3</c:v>
                </c:pt>
                <c:pt idx="582">
                  <c:v>6.048333897029445E-3</c:v>
                </c:pt>
                <c:pt idx="583">
                  <c:v>8.0285551073997815E-3</c:v>
                </c:pt>
                <c:pt idx="584">
                  <c:v>6.7350546882466722E-3</c:v>
                </c:pt>
                <c:pt idx="585">
                  <c:v>6.0787026936879908E-3</c:v>
                </c:pt>
                <c:pt idx="586">
                  <c:v>4.9696658744400974E-3</c:v>
                </c:pt>
                <c:pt idx="587">
                  <c:v>5.129154377284147E-3</c:v>
                </c:pt>
                <c:pt idx="588">
                  <c:v>6.814921839529935E-3</c:v>
                </c:pt>
                <c:pt idx="589">
                  <c:v>5.5738429978118781E-3</c:v>
                </c:pt>
                <c:pt idx="590">
                  <c:v>5.4726016217386351E-3</c:v>
                </c:pt>
                <c:pt idx="591">
                  <c:v>6.3134338378566923E-3</c:v>
                </c:pt>
                <c:pt idx="592">
                  <c:v>7.4975676887900061E-3</c:v>
                </c:pt>
                <c:pt idx="593">
                  <c:v>5.546140964212941E-3</c:v>
                </c:pt>
                <c:pt idx="594">
                  <c:v>5.0988035097259757E-3</c:v>
                </c:pt>
                <c:pt idx="595">
                  <c:v>8.7447632204627913E-3</c:v>
                </c:pt>
                <c:pt idx="596">
                  <c:v>9.3498008187394704E-3</c:v>
                </c:pt>
                <c:pt idx="597">
                  <c:v>9.7251690366610289E-3</c:v>
                </c:pt>
                <c:pt idx="598">
                  <c:v>1.3940347008048106E-2</c:v>
                </c:pt>
                <c:pt idx="599">
                  <c:v>1.5459310322120445E-2</c:v>
                </c:pt>
                <c:pt idx="600">
                  <c:v>2.2102390410256141E-2</c:v>
                </c:pt>
                <c:pt idx="601">
                  <c:v>2.3644283702104432E-2</c:v>
                </c:pt>
                <c:pt idx="602">
                  <c:v>2.7790573665274269E-2</c:v>
                </c:pt>
                <c:pt idx="603">
                  <c:v>2.995195746021756E-2</c:v>
                </c:pt>
                <c:pt idx="604">
                  <c:v>3.7086006706636428E-2</c:v>
                </c:pt>
                <c:pt idx="605">
                  <c:v>4.2270621061581651E-2</c:v>
                </c:pt>
                <c:pt idx="606">
                  <c:v>4.1599252032744838E-2</c:v>
                </c:pt>
                <c:pt idx="607">
                  <c:v>4.1204465076094883E-2</c:v>
                </c:pt>
                <c:pt idx="608">
                  <c:v>3.9732805831641009E-2</c:v>
                </c:pt>
                <c:pt idx="609">
                  <c:v>3.755062786762358E-2</c:v>
                </c:pt>
                <c:pt idx="610">
                  <c:v>4.5318370104979029E-2</c:v>
                </c:pt>
                <c:pt idx="611">
                  <c:v>4.1644383244905367E-2</c:v>
                </c:pt>
                <c:pt idx="612">
                  <c:v>3.3505107912387561E-2</c:v>
                </c:pt>
                <c:pt idx="613">
                  <c:v>3.7171546488919856E-2</c:v>
                </c:pt>
                <c:pt idx="614">
                  <c:v>4.1311929026597909E-2</c:v>
                </c:pt>
                <c:pt idx="615">
                  <c:v>3.1561515963120554E-2</c:v>
                </c:pt>
                <c:pt idx="616">
                  <c:v>3.045722378136647E-2</c:v>
                </c:pt>
                <c:pt idx="617">
                  <c:v>2.3921832588508957E-2</c:v>
                </c:pt>
                <c:pt idx="618">
                  <c:v>2.1459485582699233E-2</c:v>
                </c:pt>
                <c:pt idx="619">
                  <c:v>2.502614266576306E-2</c:v>
                </c:pt>
                <c:pt idx="620">
                  <c:v>2.5080390877734466E-2</c:v>
                </c:pt>
                <c:pt idx="621">
                  <c:v>2.1027869211445317E-2</c:v>
                </c:pt>
                <c:pt idx="622">
                  <c:v>1.9507274424683564E-2</c:v>
                </c:pt>
                <c:pt idx="623">
                  <c:v>1.9620128106983457E-2</c:v>
                </c:pt>
                <c:pt idx="624">
                  <c:v>2.1543042398926314E-2</c:v>
                </c:pt>
                <c:pt idx="625">
                  <c:v>1.7759136925959942E-2</c:v>
                </c:pt>
                <c:pt idx="626">
                  <c:v>1.7912115700690366E-2</c:v>
                </c:pt>
                <c:pt idx="627">
                  <c:v>2.189042637437533E-2</c:v>
                </c:pt>
                <c:pt idx="628">
                  <c:v>2.4763772719429214E-2</c:v>
                </c:pt>
                <c:pt idx="629">
                  <c:v>2.4212915516540038E-2</c:v>
                </c:pt>
                <c:pt idx="630">
                  <c:v>1.8298941105545148E-2</c:v>
                </c:pt>
                <c:pt idx="631">
                  <c:v>1.7370873122760332E-2</c:v>
                </c:pt>
                <c:pt idx="632">
                  <c:v>1.4268618775286001E-2</c:v>
                </c:pt>
                <c:pt idx="633">
                  <c:v>1.6260129764956999E-2</c:v>
                </c:pt>
                <c:pt idx="634">
                  <c:v>1.4923885965155027E-2</c:v>
                </c:pt>
                <c:pt idx="635">
                  <c:v>1.6343338579162502E-2</c:v>
                </c:pt>
                <c:pt idx="636">
                  <c:v>1.5360080674565369E-2</c:v>
                </c:pt>
                <c:pt idx="637">
                  <c:v>1.3829145593409821E-2</c:v>
                </c:pt>
                <c:pt idx="638">
                  <c:v>1.2295919996147353E-2</c:v>
                </c:pt>
                <c:pt idx="639">
                  <c:v>8.2678835069584528E-3</c:v>
                </c:pt>
                <c:pt idx="640">
                  <c:v>6.197818487246199E-3</c:v>
                </c:pt>
                <c:pt idx="641">
                  <c:v>8.8136111648977073E-3</c:v>
                </c:pt>
                <c:pt idx="642">
                  <c:v>1.3638337360514166E-2</c:v>
                </c:pt>
                <c:pt idx="643">
                  <c:v>1.1369138575715856E-2</c:v>
                </c:pt>
                <c:pt idx="644">
                  <c:v>1.1418538362625576E-2</c:v>
                </c:pt>
                <c:pt idx="645">
                  <c:v>9.046985000382016E-3</c:v>
                </c:pt>
                <c:pt idx="646">
                  <c:v>7.1221115084980132E-3</c:v>
                </c:pt>
                <c:pt idx="647">
                  <c:v>9.0622626807293442E-3</c:v>
                </c:pt>
                <c:pt idx="648">
                  <c:v>9.399503139571155E-3</c:v>
                </c:pt>
                <c:pt idx="649">
                  <c:v>9.315867141178805E-3</c:v>
                </c:pt>
                <c:pt idx="650">
                  <c:v>6.2225389115791192E-3</c:v>
                </c:pt>
                <c:pt idx="651">
                  <c:v>7.9724527695929377E-3</c:v>
                </c:pt>
                <c:pt idx="652">
                  <c:v>1.0749116862069695E-2</c:v>
                </c:pt>
                <c:pt idx="653">
                  <c:v>1.265771006877937E-2</c:v>
                </c:pt>
                <c:pt idx="654">
                  <c:v>1.6168511204202794E-2</c:v>
                </c:pt>
                <c:pt idx="655">
                  <c:v>1.8797980061109287E-2</c:v>
                </c:pt>
                <c:pt idx="656">
                  <c:v>1.8696299817946706E-2</c:v>
                </c:pt>
                <c:pt idx="657">
                  <c:v>1.762376926306038E-2</c:v>
                </c:pt>
                <c:pt idx="658">
                  <c:v>1.6032932370968693E-2</c:v>
                </c:pt>
                <c:pt idx="659">
                  <c:v>1.9310277986542005E-2</c:v>
                </c:pt>
                <c:pt idx="660">
                  <c:v>2.3809518719675564E-2</c:v>
                </c:pt>
                <c:pt idx="661">
                  <c:v>2.0749842764105113E-2</c:v>
                </c:pt>
                <c:pt idx="662">
                  <c:v>2.0166858737246829E-2</c:v>
                </c:pt>
                <c:pt idx="663">
                  <c:v>1.7235942073029472E-2</c:v>
                </c:pt>
                <c:pt idx="664">
                  <c:v>2.0590994715922236E-2</c:v>
                </c:pt>
                <c:pt idx="665">
                  <c:v>1.5024065884811578E-2</c:v>
                </c:pt>
                <c:pt idx="666">
                  <c:v>1.5197754736309277E-2</c:v>
                </c:pt>
                <c:pt idx="667">
                  <c:v>1.761414271055238E-2</c:v>
                </c:pt>
                <c:pt idx="668">
                  <c:v>1.7457950612996792E-2</c:v>
                </c:pt>
                <c:pt idx="669">
                  <c:v>1.394205425499162E-2</c:v>
                </c:pt>
                <c:pt idx="670">
                  <c:v>1.2470698695324064E-2</c:v>
                </c:pt>
                <c:pt idx="671">
                  <c:v>1.3672460634428424E-2</c:v>
                </c:pt>
                <c:pt idx="672">
                  <c:v>1.5255855136608326E-2</c:v>
                </c:pt>
                <c:pt idx="673">
                  <c:v>1.6947610654776506E-2</c:v>
                </c:pt>
                <c:pt idx="674">
                  <c:v>1.2897542876547947E-2</c:v>
                </c:pt>
                <c:pt idx="675">
                  <c:v>9.8659160640470877E-3</c:v>
                </c:pt>
                <c:pt idx="676">
                  <c:v>5.6893495300012571E-3</c:v>
                </c:pt>
                <c:pt idx="677">
                  <c:v>4.4652303216903728E-3</c:v>
                </c:pt>
                <c:pt idx="678">
                  <c:v>3.6818850986043055E-3</c:v>
                </c:pt>
                <c:pt idx="679">
                  <c:v>3.331511456080741E-3</c:v>
                </c:pt>
                <c:pt idx="680">
                  <c:v>3.1265127589335234E-3</c:v>
                </c:pt>
                <c:pt idx="681">
                  <c:v>2.5425626970950956E-3</c:v>
                </c:pt>
                <c:pt idx="682">
                  <c:v>1.4799703597562915E-3</c:v>
                </c:pt>
                <c:pt idx="683">
                  <c:v>3.2278488080151203E-3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0423600"/>
        <c:axId val="310433792"/>
      </c:scatterChart>
      <c:valAx>
        <c:axId val="310425168"/>
        <c:scaling>
          <c:orientation val="maxMin"/>
          <c:max val="124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0434968"/>
        <c:crosses val="autoZero"/>
        <c:crossBetween val="midCat"/>
        <c:majorUnit val="249"/>
        <c:minorUnit val="249"/>
      </c:valAx>
      <c:valAx>
        <c:axId val="310434968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0425168"/>
        <c:crosses val="autoZero"/>
        <c:crossBetween val="midCat"/>
      </c:valAx>
      <c:valAx>
        <c:axId val="310433792"/>
        <c:scaling>
          <c:orientation val="minMax"/>
          <c:max val="2"/>
          <c:min val="0"/>
        </c:scaling>
        <c:delete val="0"/>
        <c:axPos val="l"/>
        <c:numFmt formatCode="#\ ##0.0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0423600"/>
        <c:crosses val="max"/>
        <c:crossBetween val="midCat"/>
      </c:valAx>
      <c:valAx>
        <c:axId val="310423600"/>
        <c:scaling>
          <c:orientation val="maxMin"/>
          <c:max val="1245"/>
          <c:min val="0"/>
        </c:scaling>
        <c:delete val="0"/>
        <c:axPos val="t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0433792"/>
        <c:crosses val="max"/>
        <c:crossBetween val="midCat"/>
        <c:majorUnit val="249"/>
        <c:minorUnit val="249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142877</xdr:colOff>
      <xdr:row>10</xdr:row>
      <xdr:rowOff>104774</xdr:rowOff>
    </xdr:from>
    <xdr:to>
      <xdr:col>12</xdr:col>
      <xdr:colOff>257175</xdr:colOff>
      <xdr:row>35</xdr:row>
      <xdr:rowOff>114300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35"/>
  <sheetViews>
    <sheetView workbookViewId="0">
      <selection sqref="A1:XFD1048576"/>
    </sheetView>
  </sheetViews>
  <sheetFormatPr defaultRowHeight="12.75" x14ac:dyDescent="0.2"/>
  <cols>
    <col min="1" max="1" width="10.7109375" style="25" customWidth="1"/>
    <col min="2" max="3" width="23.7109375" style="25" customWidth="1"/>
    <col min="4" max="256" width="9.140625" style="25"/>
    <col min="257" max="257" width="10.7109375" style="25" customWidth="1"/>
    <col min="258" max="259" width="23.7109375" style="25" customWidth="1"/>
    <col min="260" max="512" width="9.140625" style="25"/>
    <col min="513" max="513" width="10.7109375" style="25" customWidth="1"/>
    <col min="514" max="515" width="23.7109375" style="25" customWidth="1"/>
    <col min="516" max="768" width="9.140625" style="25"/>
    <col min="769" max="769" width="10.7109375" style="25" customWidth="1"/>
    <col min="770" max="771" width="23.7109375" style="25" customWidth="1"/>
    <col min="772" max="1024" width="9.140625" style="25"/>
    <col min="1025" max="1025" width="10.7109375" style="25" customWidth="1"/>
    <col min="1026" max="1027" width="23.7109375" style="25" customWidth="1"/>
    <col min="1028" max="1280" width="9.140625" style="25"/>
    <col min="1281" max="1281" width="10.7109375" style="25" customWidth="1"/>
    <col min="1282" max="1283" width="23.7109375" style="25" customWidth="1"/>
    <col min="1284" max="1536" width="9.140625" style="25"/>
    <col min="1537" max="1537" width="10.7109375" style="25" customWidth="1"/>
    <col min="1538" max="1539" width="23.7109375" style="25" customWidth="1"/>
    <col min="1540" max="1792" width="9.140625" style="25"/>
    <col min="1793" max="1793" width="10.7109375" style="25" customWidth="1"/>
    <col min="1794" max="1795" width="23.7109375" style="25" customWidth="1"/>
    <col min="1796" max="2048" width="9.140625" style="25"/>
    <col min="2049" max="2049" width="10.7109375" style="25" customWidth="1"/>
    <col min="2050" max="2051" width="23.7109375" style="25" customWidth="1"/>
    <col min="2052" max="2304" width="9.140625" style="25"/>
    <col min="2305" max="2305" width="10.7109375" style="25" customWidth="1"/>
    <col min="2306" max="2307" width="23.7109375" style="25" customWidth="1"/>
    <col min="2308" max="2560" width="9.140625" style="25"/>
    <col min="2561" max="2561" width="10.7109375" style="25" customWidth="1"/>
    <col min="2562" max="2563" width="23.7109375" style="25" customWidth="1"/>
    <col min="2564" max="2816" width="9.140625" style="25"/>
    <col min="2817" max="2817" width="10.7109375" style="25" customWidth="1"/>
    <col min="2818" max="2819" width="23.7109375" style="25" customWidth="1"/>
    <col min="2820" max="3072" width="9.140625" style="25"/>
    <col min="3073" max="3073" width="10.7109375" style="25" customWidth="1"/>
    <col min="3074" max="3075" width="23.7109375" style="25" customWidth="1"/>
    <col min="3076" max="3328" width="9.140625" style="25"/>
    <col min="3329" max="3329" width="10.7109375" style="25" customWidth="1"/>
    <col min="3330" max="3331" width="23.7109375" style="25" customWidth="1"/>
    <col min="3332" max="3584" width="9.140625" style="25"/>
    <col min="3585" max="3585" width="10.7109375" style="25" customWidth="1"/>
    <col min="3586" max="3587" width="23.7109375" style="25" customWidth="1"/>
    <col min="3588" max="3840" width="9.140625" style="25"/>
    <col min="3841" max="3841" width="10.7109375" style="25" customWidth="1"/>
    <col min="3842" max="3843" width="23.7109375" style="25" customWidth="1"/>
    <col min="3844" max="4096" width="9.140625" style="25"/>
    <col min="4097" max="4097" width="10.7109375" style="25" customWidth="1"/>
    <col min="4098" max="4099" width="23.7109375" style="25" customWidth="1"/>
    <col min="4100" max="4352" width="9.140625" style="25"/>
    <col min="4353" max="4353" width="10.7109375" style="25" customWidth="1"/>
    <col min="4354" max="4355" width="23.7109375" style="25" customWidth="1"/>
    <col min="4356" max="4608" width="9.140625" style="25"/>
    <col min="4609" max="4609" width="10.7109375" style="25" customWidth="1"/>
    <col min="4610" max="4611" width="23.7109375" style="25" customWidth="1"/>
    <col min="4612" max="4864" width="9.140625" style="25"/>
    <col min="4865" max="4865" width="10.7109375" style="25" customWidth="1"/>
    <col min="4866" max="4867" width="23.7109375" style="25" customWidth="1"/>
    <col min="4868" max="5120" width="9.140625" style="25"/>
    <col min="5121" max="5121" width="10.7109375" style="25" customWidth="1"/>
    <col min="5122" max="5123" width="23.7109375" style="25" customWidth="1"/>
    <col min="5124" max="5376" width="9.140625" style="25"/>
    <col min="5377" max="5377" width="10.7109375" style="25" customWidth="1"/>
    <col min="5378" max="5379" width="23.7109375" style="25" customWidth="1"/>
    <col min="5380" max="5632" width="9.140625" style="25"/>
    <col min="5633" max="5633" width="10.7109375" style="25" customWidth="1"/>
    <col min="5634" max="5635" width="23.7109375" style="25" customWidth="1"/>
    <col min="5636" max="5888" width="9.140625" style="25"/>
    <col min="5889" max="5889" width="10.7109375" style="25" customWidth="1"/>
    <col min="5890" max="5891" width="23.7109375" style="25" customWidth="1"/>
    <col min="5892" max="6144" width="9.140625" style="25"/>
    <col min="6145" max="6145" width="10.7109375" style="25" customWidth="1"/>
    <col min="6146" max="6147" width="23.7109375" style="25" customWidth="1"/>
    <col min="6148" max="6400" width="9.140625" style="25"/>
    <col min="6401" max="6401" width="10.7109375" style="25" customWidth="1"/>
    <col min="6402" max="6403" width="23.7109375" style="25" customWidth="1"/>
    <col min="6404" max="6656" width="9.140625" style="25"/>
    <col min="6657" max="6657" width="10.7109375" style="25" customWidth="1"/>
    <col min="6658" max="6659" width="23.7109375" style="25" customWidth="1"/>
    <col min="6660" max="6912" width="9.140625" style="25"/>
    <col min="6913" max="6913" width="10.7109375" style="25" customWidth="1"/>
    <col min="6914" max="6915" width="23.7109375" style="25" customWidth="1"/>
    <col min="6916" max="7168" width="9.140625" style="25"/>
    <col min="7169" max="7169" width="10.7109375" style="25" customWidth="1"/>
    <col min="7170" max="7171" width="23.7109375" style="25" customWidth="1"/>
    <col min="7172" max="7424" width="9.140625" style="25"/>
    <col min="7425" max="7425" width="10.7109375" style="25" customWidth="1"/>
    <col min="7426" max="7427" width="23.7109375" style="25" customWidth="1"/>
    <col min="7428" max="7680" width="9.140625" style="25"/>
    <col min="7681" max="7681" width="10.7109375" style="25" customWidth="1"/>
    <col min="7682" max="7683" width="23.7109375" style="25" customWidth="1"/>
    <col min="7684" max="7936" width="9.140625" style="25"/>
    <col min="7937" max="7937" width="10.7109375" style="25" customWidth="1"/>
    <col min="7938" max="7939" width="23.7109375" style="25" customWidth="1"/>
    <col min="7940" max="8192" width="9.140625" style="25"/>
    <col min="8193" max="8193" width="10.7109375" style="25" customWidth="1"/>
    <col min="8194" max="8195" width="23.7109375" style="25" customWidth="1"/>
    <col min="8196" max="8448" width="9.140625" style="25"/>
    <col min="8449" max="8449" width="10.7109375" style="25" customWidth="1"/>
    <col min="8450" max="8451" width="23.7109375" style="25" customWidth="1"/>
    <col min="8452" max="8704" width="9.140625" style="25"/>
    <col min="8705" max="8705" width="10.7109375" style="25" customWidth="1"/>
    <col min="8706" max="8707" width="23.7109375" style="25" customWidth="1"/>
    <col min="8708" max="8960" width="9.140625" style="25"/>
    <col min="8961" max="8961" width="10.7109375" style="25" customWidth="1"/>
    <col min="8962" max="8963" width="23.7109375" style="25" customWidth="1"/>
    <col min="8964" max="9216" width="9.140625" style="25"/>
    <col min="9217" max="9217" width="10.7109375" style="25" customWidth="1"/>
    <col min="9218" max="9219" width="23.7109375" style="25" customWidth="1"/>
    <col min="9220" max="9472" width="9.140625" style="25"/>
    <col min="9473" max="9473" width="10.7109375" style="25" customWidth="1"/>
    <col min="9474" max="9475" width="23.7109375" style="25" customWidth="1"/>
    <col min="9476" max="9728" width="9.140625" style="25"/>
    <col min="9729" max="9729" width="10.7109375" style="25" customWidth="1"/>
    <col min="9730" max="9731" width="23.7109375" style="25" customWidth="1"/>
    <col min="9732" max="9984" width="9.140625" style="25"/>
    <col min="9985" max="9985" width="10.7109375" style="25" customWidth="1"/>
    <col min="9986" max="9987" width="23.7109375" style="25" customWidth="1"/>
    <col min="9988" max="10240" width="9.140625" style="25"/>
    <col min="10241" max="10241" width="10.7109375" style="25" customWidth="1"/>
    <col min="10242" max="10243" width="23.7109375" style="25" customWidth="1"/>
    <col min="10244" max="10496" width="9.140625" style="25"/>
    <col min="10497" max="10497" width="10.7109375" style="25" customWidth="1"/>
    <col min="10498" max="10499" width="23.7109375" style="25" customWidth="1"/>
    <col min="10500" max="10752" width="9.140625" style="25"/>
    <col min="10753" max="10753" width="10.7109375" style="25" customWidth="1"/>
    <col min="10754" max="10755" width="23.7109375" style="25" customWidth="1"/>
    <col min="10756" max="11008" width="9.140625" style="25"/>
    <col min="11009" max="11009" width="10.7109375" style="25" customWidth="1"/>
    <col min="11010" max="11011" width="23.7109375" style="25" customWidth="1"/>
    <col min="11012" max="11264" width="9.140625" style="25"/>
    <col min="11265" max="11265" width="10.7109375" style="25" customWidth="1"/>
    <col min="11266" max="11267" width="23.7109375" style="25" customWidth="1"/>
    <col min="11268" max="11520" width="9.140625" style="25"/>
    <col min="11521" max="11521" width="10.7109375" style="25" customWidth="1"/>
    <col min="11522" max="11523" width="23.7109375" style="25" customWidth="1"/>
    <col min="11524" max="11776" width="9.140625" style="25"/>
    <col min="11777" max="11777" width="10.7109375" style="25" customWidth="1"/>
    <col min="11778" max="11779" width="23.7109375" style="25" customWidth="1"/>
    <col min="11780" max="12032" width="9.140625" style="25"/>
    <col min="12033" max="12033" width="10.7109375" style="25" customWidth="1"/>
    <col min="12034" max="12035" width="23.7109375" style="25" customWidth="1"/>
    <col min="12036" max="12288" width="9.140625" style="25"/>
    <col min="12289" max="12289" width="10.7109375" style="25" customWidth="1"/>
    <col min="12290" max="12291" width="23.7109375" style="25" customWidth="1"/>
    <col min="12292" max="12544" width="9.140625" style="25"/>
    <col min="12545" max="12545" width="10.7109375" style="25" customWidth="1"/>
    <col min="12546" max="12547" width="23.7109375" style="25" customWidth="1"/>
    <col min="12548" max="12800" width="9.140625" style="25"/>
    <col min="12801" max="12801" width="10.7109375" style="25" customWidth="1"/>
    <col min="12802" max="12803" width="23.7109375" style="25" customWidth="1"/>
    <col min="12804" max="13056" width="9.140625" style="25"/>
    <col min="13057" max="13057" width="10.7109375" style="25" customWidth="1"/>
    <col min="13058" max="13059" width="23.7109375" style="25" customWidth="1"/>
    <col min="13060" max="13312" width="9.140625" style="25"/>
    <col min="13313" max="13313" width="10.7109375" style="25" customWidth="1"/>
    <col min="13314" max="13315" width="23.7109375" style="25" customWidth="1"/>
    <col min="13316" max="13568" width="9.140625" style="25"/>
    <col min="13569" max="13569" width="10.7109375" style="25" customWidth="1"/>
    <col min="13570" max="13571" width="23.7109375" style="25" customWidth="1"/>
    <col min="13572" max="13824" width="9.140625" style="25"/>
    <col min="13825" max="13825" width="10.7109375" style="25" customWidth="1"/>
    <col min="13826" max="13827" width="23.7109375" style="25" customWidth="1"/>
    <col min="13828" max="14080" width="9.140625" style="25"/>
    <col min="14081" max="14081" width="10.7109375" style="25" customWidth="1"/>
    <col min="14082" max="14083" width="23.7109375" style="25" customWidth="1"/>
    <col min="14084" max="14336" width="9.140625" style="25"/>
    <col min="14337" max="14337" width="10.7109375" style="25" customWidth="1"/>
    <col min="14338" max="14339" width="23.7109375" style="25" customWidth="1"/>
    <col min="14340" max="14592" width="9.140625" style="25"/>
    <col min="14593" max="14593" width="10.7109375" style="25" customWidth="1"/>
    <col min="14594" max="14595" width="23.7109375" style="25" customWidth="1"/>
    <col min="14596" max="14848" width="9.140625" style="25"/>
    <col min="14849" max="14849" width="10.7109375" style="25" customWidth="1"/>
    <col min="14850" max="14851" width="23.7109375" style="25" customWidth="1"/>
    <col min="14852" max="15104" width="9.140625" style="25"/>
    <col min="15105" max="15105" width="10.7109375" style="25" customWidth="1"/>
    <col min="15106" max="15107" width="23.7109375" style="25" customWidth="1"/>
    <col min="15108" max="15360" width="9.140625" style="25"/>
    <col min="15361" max="15361" width="10.7109375" style="25" customWidth="1"/>
    <col min="15362" max="15363" width="23.7109375" style="25" customWidth="1"/>
    <col min="15364" max="15616" width="9.140625" style="25"/>
    <col min="15617" max="15617" width="10.7109375" style="25" customWidth="1"/>
    <col min="15618" max="15619" width="23.7109375" style="25" customWidth="1"/>
    <col min="15620" max="15872" width="9.140625" style="25"/>
    <col min="15873" max="15873" width="10.7109375" style="25" customWidth="1"/>
    <col min="15874" max="15875" width="23.7109375" style="25" customWidth="1"/>
    <col min="15876" max="16128" width="9.140625" style="25"/>
    <col min="16129" max="16129" width="10.7109375" style="25" customWidth="1"/>
    <col min="16130" max="16131" width="23.7109375" style="25" customWidth="1"/>
    <col min="16132" max="16384" width="9.140625" style="25"/>
  </cols>
  <sheetData>
    <row r="1" spans="1:5" ht="14.25" x14ac:dyDescent="0.2">
      <c r="A1" s="3" t="s">
        <v>962</v>
      </c>
      <c r="B1" s="3"/>
      <c r="C1" s="3"/>
      <c r="D1" s="3"/>
      <c r="E1" s="3"/>
    </row>
    <row r="3" spans="1:5" x14ac:dyDescent="0.2">
      <c r="A3" s="24" t="s">
        <v>0</v>
      </c>
      <c r="B3" s="26" t="s">
        <v>963</v>
      </c>
      <c r="C3" s="27"/>
    </row>
    <row r="4" spans="1:5" x14ac:dyDescent="0.2">
      <c r="A4" s="25" t="s">
        <v>964</v>
      </c>
      <c r="B4" s="1">
        <v>2136.4699999999998</v>
      </c>
      <c r="C4" s="1">
        <v>171540824.91999999</v>
      </c>
    </row>
    <row r="5" spans="1:5" x14ac:dyDescent="0.2">
      <c r="A5" s="25" t="s">
        <v>1</v>
      </c>
      <c r="B5" s="1">
        <v>2177.37</v>
      </c>
      <c r="C5" s="1">
        <v>174814361.71000001</v>
      </c>
    </row>
    <row r="6" spans="1:5" x14ac:dyDescent="0.2">
      <c r="A6" s="25" t="s">
        <v>2</v>
      </c>
      <c r="B6" s="1">
        <v>2176.56</v>
      </c>
      <c r="C6" s="1">
        <v>174485305.94</v>
      </c>
    </row>
    <row r="7" spans="1:5" x14ac:dyDescent="0.2">
      <c r="A7" s="25" t="s">
        <v>3</v>
      </c>
      <c r="B7" s="1">
        <v>2145.65</v>
      </c>
      <c r="C7" s="1">
        <v>172034619.46000001</v>
      </c>
    </row>
    <row r="8" spans="1:5" x14ac:dyDescent="0.2">
      <c r="A8" s="25" t="s">
        <v>4</v>
      </c>
      <c r="B8" s="1">
        <v>2134.06</v>
      </c>
      <c r="C8" s="1">
        <v>171105334.62</v>
      </c>
    </row>
    <row r="9" spans="1:5" x14ac:dyDescent="0.2">
      <c r="A9" s="25" t="s">
        <v>5</v>
      </c>
      <c r="B9" s="1">
        <v>2132.63</v>
      </c>
      <c r="C9" s="1">
        <v>171037074.69</v>
      </c>
    </row>
    <row r="10" spans="1:5" x14ac:dyDescent="0.2">
      <c r="A10" s="25" t="s">
        <v>6</v>
      </c>
      <c r="B10" s="1">
        <v>2143.64</v>
      </c>
      <c r="C10" s="1">
        <v>171315508.09999999</v>
      </c>
    </row>
    <row r="11" spans="1:5" x14ac:dyDescent="0.2">
      <c r="A11" s="25" t="s">
        <v>7</v>
      </c>
      <c r="B11" s="1">
        <v>2143.87</v>
      </c>
      <c r="C11" s="1">
        <v>171309282.97999999</v>
      </c>
    </row>
    <row r="12" spans="1:5" x14ac:dyDescent="0.2">
      <c r="A12" s="25" t="s">
        <v>8</v>
      </c>
      <c r="B12" s="1">
        <v>2129.48</v>
      </c>
      <c r="C12" s="1">
        <v>169660192.41999999</v>
      </c>
    </row>
    <row r="13" spans="1:5" x14ac:dyDescent="0.2">
      <c r="A13" s="25" t="s">
        <v>9</v>
      </c>
      <c r="B13" s="1">
        <v>2115.17</v>
      </c>
      <c r="C13" s="1">
        <v>168519883.28</v>
      </c>
    </row>
    <row r="14" spans="1:5" x14ac:dyDescent="0.2">
      <c r="A14" s="25" t="s">
        <v>10</v>
      </c>
      <c r="B14" s="1">
        <v>2155.98</v>
      </c>
      <c r="C14" s="1">
        <v>171421306.25999999</v>
      </c>
    </row>
    <row r="15" spans="1:5" x14ac:dyDescent="0.2">
      <c r="A15" s="25" t="s">
        <v>11</v>
      </c>
      <c r="B15" s="1">
        <v>2157.15</v>
      </c>
      <c r="C15" s="1">
        <v>171097455.16</v>
      </c>
    </row>
    <row r="16" spans="1:5" x14ac:dyDescent="0.2">
      <c r="A16" s="25" t="s">
        <v>12</v>
      </c>
      <c r="B16" s="1">
        <v>2133.5</v>
      </c>
      <c r="C16" s="1">
        <v>169181165.31999999</v>
      </c>
    </row>
    <row r="17" spans="1:3" x14ac:dyDescent="0.2">
      <c r="A17" s="25" t="s">
        <v>13</v>
      </c>
      <c r="B17" s="1">
        <v>2160.5700000000002</v>
      </c>
      <c r="C17" s="1">
        <v>170328045.27000001</v>
      </c>
    </row>
    <row r="18" spans="1:3" x14ac:dyDescent="0.2">
      <c r="A18" s="25" t="s">
        <v>14</v>
      </c>
      <c r="B18" s="1">
        <v>2146.61</v>
      </c>
      <c r="C18" s="1">
        <v>169227365.12</v>
      </c>
    </row>
    <row r="19" spans="1:3" x14ac:dyDescent="0.2">
      <c r="A19" s="25" t="s">
        <v>15</v>
      </c>
      <c r="B19" s="1">
        <v>2133.69</v>
      </c>
      <c r="C19" s="1">
        <v>169472898.81999999</v>
      </c>
    </row>
    <row r="20" spans="1:3" x14ac:dyDescent="0.2">
      <c r="A20" s="25" t="s">
        <v>16</v>
      </c>
      <c r="B20" s="1">
        <v>2107.31</v>
      </c>
      <c r="C20" s="1">
        <v>167272326.18000001</v>
      </c>
    </row>
    <row r="21" spans="1:3" x14ac:dyDescent="0.2">
      <c r="A21" s="25" t="s">
        <v>17</v>
      </c>
      <c r="B21" s="1">
        <v>2085.9299999999998</v>
      </c>
      <c r="C21" s="1">
        <v>158147459.13</v>
      </c>
    </row>
    <row r="22" spans="1:3" x14ac:dyDescent="0.2">
      <c r="A22" s="25" t="s">
        <v>18</v>
      </c>
      <c r="B22" s="1">
        <v>2094.4299999999998</v>
      </c>
      <c r="C22" s="1">
        <v>158879764.12</v>
      </c>
    </row>
    <row r="23" spans="1:3" x14ac:dyDescent="0.2">
      <c r="A23" s="25" t="s">
        <v>19</v>
      </c>
      <c r="B23" s="1">
        <v>2079.08</v>
      </c>
      <c r="C23" s="1">
        <v>157692682.99000001</v>
      </c>
    </row>
    <row r="24" spans="1:3" x14ac:dyDescent="0.2">
      <c r="A24" s="25" t="s">
        <v>20</v>
      </c>
      <c r="B24" s="1">
        <v>2066.81</v>
      </c>
      <c r="C24" s="1">
        <v>157221032.02000001</v>
      </c>
    </row>
    <row r="25" spans="1:3" x14ac:dyDescent="0.2">
      <c r="A25" s="25" t="s">
        <v>21</v>
      </c>
      <c r="B25" s="1">
        <v>2080.73</v>
      </c>
      <c r="C25" s="1">
        <v>158839188.71000001</v>
      </c>
    </row>
    <row r="26" spans="1:3" x14ac:dyDescent="0.2">
      <c r="A26" s="25" t="s">
        <v>22</v>
      </c>
      <c r="B26" s="1">
        <v>2135.21</v>
      </c>
      <c r="C26" s="1">
        <v>162958029.59999999</v>
      </c>
    </row>
    <row r="27" spans="1:3" x14ac:dyDescent="0.2">
      <c r="A27" s="25" t="s">
        <v>23</v>
      </c>
      <c r="B27" s="1">
        <v>2185.52</v>
      </c>
      <c r="C27" s="1">
        <v>170082710.06</v>
      </c>
    </row>
    <row r="28" spans="1:3" x14ac:dyDescent="0.2">
      <c r="A28" s="25" t="s">
        <v>24</v>
      </c>
      <c r="B28" s="1">
        <v>2175.1799999999998</v>
      </c>
      <c r="C28" s="1">
        <v>169951063.22999999</v>
      </c>
    </row>
    <row r="29" spans="1:3" x14ac:dyDescent="0.2">
      <c r="A29" s="25" t="s">
        <v>25</v>
      </c>
      <c r="B29" s="1">
        <v>2188.4699999999998</v>
      </c>
      <c r="C29" s="1">
        <v>170812133.47</v>
      </c>
    </row>
    <row r="30" spans="1:3" x14ac:dyDescent="0.2">
      <c r="A30" s="25" t="s">
        <v>26</v>
      </c>
      <c r="B30" s="1">
        <v>2181.9299999999998</v>
      </c>
      <c r="C30" s="1">
        <v>171130379.86000001</v>
      </c>
    </row>
    <row r="31" spans="1:3" x14ac:dyDescent="0.2">
      <c r="A31" s="25" t="s">
        <v>27</v>
      </c>
      <c r="B31" s="1">
        <v>2149.02</v>
      </c>
      <c r="C31" s="1">
        <v>174269219.34</v>
      </c>
    </row>
    <row r="32" spans="1:3" x14ac:dyDescent="0.2">
      <c r="A32" s="25" t="s">
        <v>28</v>
      </c>
      <c r="B32" s="1">
        <v>2186.7399999999998</v>
      </c>
      <c r="C32" s="1">
        <v>177312987.63999999</v>
      </c>
    </row>
    <row r="33" spans="1:3" x14ac:dyDescent="0.2">
      <c r="A33" s="25" t="s">
        <v>29</v>
      </c>
      <c r="B33" s="1">
        <v>2250.33</v>
      </c>
      <c r="C33" s="1">
        <v>182513027.75999999</v>
      </c>
    </row>
    <row r="34" spans="1:3" x14ac:dyDescent="0.2">
      <c r="A34" s="25" t="s">
        <v>30</v>
      </c>
      <c r="B34" s="1">
        <v>2266.2199999999998</v>
      </c>
      <c r="C34" s="1">
        <v>170193075.53</v>
      </c>
    </row>
    <row r="35" spans="1:3" x14ac:dyDescent="0.2">
      <c r="A35" s="25" t="s">
        <v>31</v>
      </c>
      <c r="B35" s="1">
        <v>2265.7800000000002</v>
      </c>
      <c r="C35" s="1">
        <v>170159799.34</v>
      </c>
    </row>
    <row r="36" spans="1:3" x14ac:dyDescent="0.2">
      <c r="A36" s="25" t="s">
        <v>32</v>
      </c>
      <c r="B36" s="1">
        <v>2280.1999999999998</v>
      </c>
      <c r="C36" s="1">
        <v>170242923.33000001</v>
      </c>
    </row>
    <row r="37" spans="1:3" x14ac:dyDescent="0.2">
      <c r="A37" s="25" t="s">
        <v>33</v>
      </c>
      <c r="B37" s="1">
        <v>2285.35</v>
      </c>
      <c r="C37" s="1">
        <v>170027168.46000001</v>
      </c>
    </row>
    <row r="38" spans="1:3" x14ac:dyDescent="0.2">
      <c r="A38" s="25" t="s">
        <v>34</v>
      </c>
      <c r="B38" s="1">
        <v>2288.23</v>
      </c>
      <c r="C38" s="1">
        <v>170133647.71000001</v>
      </c>
    </row>
    <row r="39" spans="1:3" x14ac:dyDescent="0.2">
      <c r="A39" s="25" t="s">
        <v>35</v>
      </c>
      <c r="B39" s="1">
        <v>2293.9299999999998</v>
      </c>
      <c r="C39" s="1">
        <v>166072313.19</v>
      </c>
    </row>
    <row r="40" spans="1:3" x14ac:dyDescent="0.2">
      <c r="A40" s="25" t="s">
        <v>36</v>
      </c>
      <c r="B40" s="1">
        <v>2311.2600000000002</v>
      </c>
      <c r="C40" s="1">
        <v>167915832.69999999</v>
      </c>
    </row>
    <row r="41" spans="1:3" x14ac:dyDescent="0.2">
      <c r="A41" s="25" t="s">
        <v>37</v>
      </c>
      <c r="B41" s="1">
        <v>2320.38</v>
      </c>
      <c r="C41" s="1">
        <v>164825848.55000001</v>
      </c>
    </row>
    <row r="42" spans="1:3" x14ac:dyDescent="0.2">
      <c r="A42" s="25" t="s">
        <v>38</v>
      </c>
      <c r="B42" s="1">
        <v>2326.17</v>
      </c>
      <c r="C42" s="1">
        <v>165101147.99000001</v>
      </c>
    </row>
    <row r="43" spans="1:3" x14ac:dyDescent="0.2">
      <c r="A43" s="25" t="s">
        <v>39</v>
      </c>
      <c r="B43" s="1">
        <v>2348.64</v>
      </c>
      <c r="C43" s="1">
        <v>166396027.83000001</v>
      </c>
    </row>
    <row r="44" spans="1:3" x14ac:dyDescent="0.2">
      <c r="A44" s="25" t="s">
        <v>40</v>
      </c>
      <c r="B44" s="1">
        <v>2362.48</v>
      </c>
      <c r="C44" s="1">
        <v>167211600.63</v>
      </c>
    </row>
    <row r="45" spans="1:3" x14ac:dyDescent="0.2">
      <c r="A45" s="25" t="s">
        <v>41</v>
      </c>
      <c r="B45" s="1">
        <v>2371.88</v>
      </c>
      <c r="C45" s="1">
        <v>167253604.58000001</v>
      </c>
    </row>
    <row r="46" spans="1:3" x14ac:dyDescent="0.2">
      <c r="A46" s="25" t="s">
        <v>42</v>
      </c>
      <c r="B46" s="1">
        <v>2373.36</v>
      </c>
      <c r="C46" s="1">
        <v>166507725.80000001</v>
      </c>
    </row>
    <row r="47" spans="1:3" x14ac:dyDescent="0.2">
      <c r="A47" s="25" t="s">
        <v>43</v>
      </c>
      <c r="B47" s="1">
        <v>2367.5</v>
      </c>
      <c r="C47" s="1">
        <v>162547065.78999999</v>
      </c>
    </row>
    <row r="48" spans="1:3" x14ac:dyDescent="0.2">
      <c r="A48" s="25" t="s">
        <v>44</v>
      </c>
      <c r="B48" s="1">
        <v>2358.6</v>
      </c>
      <c r="C48" s="1">
        <v>160435606.71000001</v>
      </c>
    </row>
    <row r="49" spans="1:3" x14ac:dyDescent="0.2">
      <c r="A49" s="25" t="s">
        <v>45</v>
      </c>
      <c r="B49" s="1">
        <v>2361.75</v>
      </c>
      <c r="C49" s="1">
        <v>158149840.25999999</v>
      </c>
    </row>
    <row r="50" spans="1:3" x14ac:dyDescent="0.2">
      <c r="A50" s="25" t="s">
        <v>46</v>
      </c>
      <c r="B50" s="1">
        <v>2376.91</v>
      </c>
      <c r="C50" s="1">
        <v>158880086.58000001</v>
      </c>
    </row>
    <row r="51" spans="1:3" x14ac:dyDescent="0.2">
      <c r="A51" s="25" t="s">
        <v>47</v>
      </c>
      <c r="B51" s="1">
        <v>2371.96</v>
      </c>
      <c r="C51" s="1">
        <v>157651562.61000001</v>
      </c>
    </row>
    <row r="52" spans="1:3" x14ac:dyDescent="0.2">
      <c r="A52" s="25" t="s">
        <v>48</v>
      </c>
      <c r="B52" s="1">
        <v>2338.04</v>
      </c>
      <c r="C52" s="1">
        <v>153758128.74000001</v>
      </c>
    </row>
    <row r="53" spans="1:3" x14ac:dyDescent="0.2">
      <c r="A53" s="25" t="s">
        <v>49</v>
      </c>
      <c r="B53" s="1">
        <v>2308.14</v>
      </c>
      <c r="C53" s="1">
        <v>151041702.62</v>
      </c>
    </row>
    <row r="54" spans="1:3" x14ac:dyDescent="0.2">
      <c r="A54" s="25" t="s">
        <v>50</v>
      </c>
      <c r="B54" s="1">
        <v>2304.5300000000002</v>
      </c>
      <c r="C54" s="1">
        <v>150501977.38999999</v>
      </c>
    </row>
    <row r="55" spans="1:3" x14ac:dyDescent="0.2">
      <c r="A55" s="25" t="s">
        <v>51</v>
      </c>
      <c r="B55" s="1">
        <v>2292.48</v>
      </c>
      <c r="C55" s="1">
        <v>149214989.77000001</v>
      </c>
    </row>
    <row r="56" spans="1:3" x14ac:dyDescent="0.2">
      <c r="A56" s="25" t="s">
        <v>52</v>
      </c>
      <c r="B56" s="1">
        <v>2297.8200000000002</v>
      </c>
      <c r="C56" s="1">
        <v>148393239.21000001</v>
      </c>
    </row>
    <row r="57" spans="1:3" x14ac:dyDescent="0.2">
      <c r="A57" s="25" t="s">
        <v>53</v>
      </c>
      <c r="B57" s="1">
        <v>2298.37</v>
      </c>
      <c r="C57" s="1">
        <v>148254284.83000001</v>
      </c>
    </row>
    <row r="58" spans="1:3" x14ac:dyDescent="0.2">
      <c r="A58" s="25" t="s">
        <v>54</v>
      </c>
      <c r="B58" s="1">
        <v>2300.2399999999998</v>
      </c>
      <c r="C58" s="1">
        <v>148374387.31999999</v>
      </c>
    </row>
    <row r="59" spans="1:3" x14ac:dyDescent="0.2">
      <c r="A59" s="25" t="s">
        <v>55</v>
      </c>
      <c r="B59" s="1">
        <v>2296.6999999999998</v>
      </c>
      <c r="C59" s="1">
        <v>146523884.91999999</v>
      </c>
    </row>
    <row r="60" spans="1:3" x14ac:dyDescent="0.2">
      <c r="A60" s="25" t="s">
        <v>56</v>
      </c>
      <c r="B60" s="1">
        <v>2313.9699999999998</v>
      </c>
      <c r="C60" s="1">
        <v>147315796.52000001</v>
      </c>
    </row>
    <row r="61" spans="1:3" x14ac:dyDescent="0.2">
      <c r="A61" s="25" t="s">
        <v>57</v>
      </c>
      <c r="B61" s="1">
        <v>2314.09</v>
      </c>
      <c r="C61" s="1">
        <v>147008673.28</v>
      </c>
    </row>
    <row r="62" spans="1:3" x14ac:dyDescent="0.2">
      <c r="A62" s="25" t="s">
        <v>58</v>
      </c>
      <c r="B62" s="1">
        <v>2339.66</v>
      </c>
      <c r="C62" s="1">
        <v>148517810.36000001</v>
      </c>
    </row>
    <row r="63" spans="1:3" x14ac:dyDescent="0.2">
      <c r="A63" s="25" t="s">
        <v>59</v>
      </c>
      <c r="B63" s="1">
        <v>2347.2800000000002</v>
      </c>
      <c r="C63" s="1">
        <v>148615077.41999999</v>
      </c>
    </row>
    <row r="64" spans="1:3" x14ac:dyDescent="0.2">
      <c r="A64" s="25" t="s">
        <v>60</v>
      </c>
      <c r="B64" s="1">
        <v>2337.84</v>
      </c>
      <c r="C64" s="1">
        <v>147247760.09999999</v>
      </c>
    </row>
    <row r="65" spans="1:3" x14ac:dyDescent="0.2">
      <c r="A65" s="25" t="s">
        <v>61</v>
      </c>
      <c r="B65" s="1">
        <v>2322.5700000000002</v>
      </c>
      <c r="C65" s="1">
        <v>145884859.88</v>
      </c>
    </row>
    <row r="66" spans="1:3" x14ac:dyDescent="0.2">
      <c r="A66" s="25" t="s">
        <v>62</v>
      </c>
      <c r="B66" s="1">
        <v>2320.38</v>
      </c>
      <c r="C66" s="1">
        <v>145747305.50999999</v>
      </c>
    </row>
    <row r="67" spans="1:3" x14ac:dyDescent="0.2">
      <c r="A67" s="25" t="s">
        <v>63</v>
      </c>
      <c r="B67" s="1">
        <v>2292.04</v>
      </c>
      <c r="C67" s="1">
        <v>143892050.46000001</v>
      </c>
    </row>
    <row r="68" spans="1:3" x14ac:dyDescent="0.2">
      <c r="A68" s="25" t="s">
        <v>64</v>
      </c>
      <c r="B68" s="1">
        <v>2299.6799999999998</v>
      </c>
      <c r="C68" s="1">
        <v>151677488.75999999</v>
      </c>
    </row>
    <row r="69" spans="1:3" x14ac:dyDescent="0.2">
      <c r="A69" s="25" t="s">
        <v>65</v>
      </c>
      <c r="B69" s="1">
        <v>2289.9499999999998</v>
      </c>
      <c r="C69" s="1">
        <v>151030697.40000001</v>
      </c>
    </row>
    <row r="70" spans="1:3" x14ac:dyDescent="0.2">
      <c r="A70" s="25" t="s">
        <v>66</v>
      </c>
      <c r="B70" s="1">
        <v>2282.77</v>
      </c>
      <c r="C70" s="1">
        <v>149727409.53999999</v>
      </c>
    </row>
    <row r="71" spans="1:3" x14ac:dyDescent="0.2">
      <c r="A71" s="25" t="s">
        <v>67</v>
      </c>
      <c r="B71" s="1">
        <v>2275.12</v>
      </c>
      <c r="C71" s="1">
        <v>149225975.56</v>
      </c>
    </row>
    <row r="72" spans="1:3" x14ac:dyDescent="0.2">
      <c r="A72" s="25" t="s">
        <v>68</v>
      </c>
      <c r="B72" s="1">
        <v>2280.79</v>
      </c>
      <c r="C72" s="1">
        <v>148749136.75</v>
      </c>
    </row>
    <row r="73" spans="1:3" x14ac:dyDescent="0.2">
      <c r="A73" s="25" t="s">
        <v>69</v>
      </c>
      <c r="B73" s="1">
        <v>2334.19</v>
      </c>
      <c r="C73" s="1">
        <v>152231461.52000001</v>
      </c>
    </row>
    <row r="74" spans="1:3" x14ac:dyDescent="0.2">
      <c r="A74" s="25" t="s">
        <v>70</v>
      </c>
      <c r="B74" s="1">
        <v>2323.0700000000002</v>
      </c>
      <c r="C74" s="1">
        <v>150406738.25999999</v>
      </c>
    </row>
    <row r="75" spans="1:3" x14ac:dyDescent="0.2">
      <c r="A75" s="25" t="s">
        <v>71</v>
      </c>
      <c r="B75" s="1">
        <v>2328.19</v>
      </c>
      <c r="C75" s="1">
        <v>150733138.22999999</v>
      </c>
    </row>
    <row r="76" spans="1:3" x14ac:dyDescent="0.2">
      <c r="A76" s="25" t="s">
        <v>72</v>
      </c>
      <c r="B76" s="1">
        <v>2345.1999999999998</v>
      </c>
      <c r="C76" s="1">
        <v>149648430.28</v>
      </c>
    </row>
    <row r="77" spans="1:3" x14ac:dyDescent="0.2">
      <c r="A77" s="25" t="s">
        <v>73</v>
      </c>
      <c r="B77" s="1">
        <v>2332.52</v>
      </c>
      <c r="C77" s="1">
        <v>148009096.59</v>
      </c>
    </row>
    <row r="78" spans="1:3" x14ac:dyDescent="0.2">
      <c r="A78" s="25" t="s">
        <v>74</v>
      </c>
      <c r="B78" s="1">
        <v>2336.0700000000002</v>
      </c>
      <c r="C78" s="1">
        <v>147932958.37</v>
      </c>
    </row>
    <row r="79" spans="1:3" x14ac:dyDescent="0.2">
      <c r="A79" s="25" t="s">
        <v>75</v>
      </c>
      <c r="B79" s="1">
        <v>2338.0500000000002</v>
      </c>
      <c r="C79" s="1">
        <v>146155768.81</v>
      </c>
    </row>
    <row r="80" spans="1:3" x14ac:dyDescent="0.2">
      <c r="A80" s="25" t="s">
        <v>76</v>
      </c>
      <c r="B80" s="1">
        <v>2332.02</v>
      </c>
      <c r="C80" s="1">
        <v>145709142.91999999</v>
      </c>
    </row>
    <row r="81" spans="1:3" x14ac:dyDescent="0.2">
      <c r="A81" s="25" t="s">
        <v>77</v>
      </c>
      <c r="B81" s="1">
        <v>2306.85</v>
      </c>
      <c r="C81" s="1">
        <v>143886471.44</v>
      </c>
    </row>
    <row r="82" spans="1:3" x14ac:dyDescent="0.2">
      <c r="A82" s="25" t="s">
        <v>78</v>
      </c>
      <c r="B82" s="1">
        <v>2287.67</v>
      </c>
      <c r="C82" s="1">
        <v>142600352.56999999</v>
      </c>
    </row>
    <row r="83" spans="1:3" x14ac:dyDescent="0.2">
      <c r="A83" s="25" t="s">
        <v>79</v>
      </c>
      <c r="B83" s="1">
        <v>2245.9699999999998</v>
      </c>
      <c r="C83" s="1">
        <v>140000583.86000001</v>
      </c>
    </row>
    <row r="84" spans="1:3" x14ac:dyDescent="0.2">
      <c r="A84" s="25" t="s">
        <v>80</v>
      </c>
      <c r="B84" s="1">
        <v>2249.3000000000002</v>
      </c>
      <c r="C84" s="1">
        <v>139708178.06999999</v>
      </c>
    </row>
    <row r="85" spans="1:3" x14ac:dyDescent="0.2">
      <c r="A85" s="25" t="s">
        <v>81</v>
      </c>
      <c r="B85" s="1">
        <v>2239.23</v>
      </c>
      <c r="C85" s="1">
        <v>139083014.05000001</v>
      </c>
    </row>
    <row r="86" spans="1:3" x14ac:dyDescent="0.2">
      <c r="A86" s="25" t="s">
        <v>82</v>
      </c>
      <c r="B86" s="1">
        <v>2212.88</v>
      </c>
      <c r="C86" s="1">
        <v>137457215.46000001</v>
      </c>
    </row>
    <row r="87" spans="1:3" x14ac:dyDescent="0.2">
      <c r="A87" s="25" t="s">
        <v>83</v>
      </c>
      <c r="B87" s="1">
        <v>2223.0100000000002</v>
      </c>
      <c r="C87" s="1">
        <v>138086552.50999999</v>
      </c>
    </row>
    <row r="88" spans="1:3" x14ac:dyDescent="0.2">
      <c r="A88" s="25" t="s">
        <v>84</v>
      </c>
      <c r="B88" s="1">
        <v>2209.73</v>
      </c>
      <c r="C88" s="1">
        <v>133363375.55</v>
      </c>
    </row>
    <row r="89" spans="1:3" x14ac:dyDescent="0.2">
      <c r="A89" s="25" t="s">
        <v>85</v>
      </c>
      <c r="B89" s="1">
        <v>2196.86</v>
      </c>
      <c r="C89" s="1">
        <v>132582893.31999999</v>
      </c>
    </row>
    <row r="90" spans="1:3" x14ac:dyDescent="0.2">
      <c r="A90" s="25" t="s">
        <v>86</v>
      </c>
      <c r="B90" s="1">
        <v>2190.59</v>
      </c>
      <c r="C90" s="1">
        <v>131580483.47</v>
      </c>
    </row>
    <row r="91" spans="1:3" x14ac:dyDescent="0.2">
      <c r="A91" s="25" t="s">
        <v>87</v>
      </c>
      <c r="B91" s="1">
        <v>2192.42</v>
      </c>
      <c r="C91" s="1">
        <v>131581140.20999999</v>
      </c>
    </row>
    <row r="92" spans="1:3" x14ac:dyDescent="0.2">
      <c r="A92" s="25" t="s">
        <v>88</v>
      </c>
      <c r="B92" s="1">
        <v>2189.62</v>
      </c>
      <c r="C92" s="1">
        <v>130513435.19</v>
      </c>
    </row>
    <row r="93" spans="1:3" x14ac:dyDescent="0.2">
      <c r="A93" s="25" t="s">
        <v>89</v>
      </c>
      <c r="B93" s="1">
        <v>2172.0300000000002</v>
      </c>
      <c r="C93" s="1">
        <v>129464878.17</v>
      </c>
    </row>
    <row r="94" spans="1:3" x14ac:dyDescent="0.2">
      <c r="A94" s="25" t="s">
        <v>90</v>
      </c>
      <c r="B94" s="1">
        <v>2161.3200000000002</v>
      </c>
      <c r="C94" s="1">
        <v>128805437.59999999</v>
      </c>
    </row>
    <row r="95" spans="1:3" x14ac:dyDescent="0.2">
      <c r="A95" s="25" t="s">
        <v>91</v>
      </c>
      <c r="B95" s="1">
        <v>2147.87</v>
      </c>
      <c r="C95" s="1">
        <v>128127091.05</v>
      </c>
    </row>
    <row r="96" spans="1:3" x14ac:dyDescent="0.2">
      <c r="A96" s="25" t="s">
        <v>92</v>
      </c>
      <c r="B96" s="1">
        <v>2132.42</v>
      </c>
      <c r="C96" s="1">
        <v>127205409.36</v>
      </c>
    </row>
    <row r="97" spans="1:3" x14ac:dyDescent="0.2">
      <c r="A97" s="25" t="s">
        <v>93</v>
      </c>
      <c r="B97" s="1">
        <v>2124.7199999999998</v>
      </c>
      <c r="C97" s="1">
        <v>126511032.5</v>
      </c>
    </row>
    <row r="98" spans="1:3" x14ac:dyDescent="0.2">
      <c r="A98" s="25" t="s">
        <v>94</v>
      </c>
      <c r="B98" s="1">
        <v>2120.11</v>
      </c>
      <c r="C98" s="1">
        <v>126236468.5</v>
      </c>
    </row>
    <row r="99" spans="1:3" x14ac:dyDescent="0.2">
      <c r="A99" s="25" t="s">
        <v>95</v>
      </c>
      <c r="B99" s="1">
        <v>2092.34</v>
      </c>
      <c r="C99" s="1">
        <v>124482777.72</v>
      </c>
    </row>
    <row r="100" spans="1:3" x14ac:dyDescent="0.2">
      <c r="A100" s="25" t="s">
        <v>96</v>
      </c>
      <c r="B100" s="1">
        <v>2094</v>
      </c>
      <c r="C100" s="1">
        <v>124581556.48</v>
      </c>
    </row>
    <row r="101" spans="1:3" x14ac:dyDescent="0.2">
      <c r="A101" s="25" t="s">
        <v>97</v>
      </c>
      <c r="B101" s="1">
        <v>2102.06</v>
      </c>
      <c r="C101" s="1">
        <v>125061427.40000001</v>
      </c>
    </row>
    <row r="102" spans="1:3" x14ac:dyDescent="0.2">
      <c r="A102" s="25" t="s">
        <v>98</v>
      </c>
      <c r="B102" s="1">
        <v>2112.91</v>
      </c>
      <c r="C102" s="1">
        <v>125591593.59</v>
      </c>
    </row>
    <row r="103" spans="1:3" x14ac:dyDescent="0.2">
      <c r="A103" s="25" t="s">
        <v>99</v>
      </c>
      <c r="B103" s="1">
        <v>2048.6799999999998</v>
      </c>
      <c r="C103" s="1">
        <v>121723637.15000001</v>
      </c>
    </row>
    <row r="104" spans="1:3" x14ac:dyDescent="0.2">
      <c r="A104" s="25" t="s">
        <v>100</v>
      </c>
      <c r="B104" s="1">
        <v>2027.98</v>
      </c>
      <c r="C104" s="1">
        <v>120190788.91</v>
      </c>
    </row>
    <row r="105" spans="1:3" x14ac:dyDescent="0.2">
      <c r="A105" s="25" t="s">
        <v>101</v>
      </c>
      <c r="B105" s="1">
        <v>2027.38</v>
      </c>
      <c r="C105" s="1">
        <v>120030102.16</v>
      </c>
    </row>
    <row r="106" spans="1:3" x14ac:dyDescent="0.2">
      <c r="A106" s="25" t="s">
        <v>102</v>
      </c>
      <c r="B106" s="1">
        <v>2034.22</v>
      </c>
      <c r="C106" s="1">
        <v>120135506.14</v>
      </c>
    </row>
    <row r="107" spans="1:3" x14ac:dyDescent="0.2">
      <c r="A107" s="25" t="s">
        <v>103</v>
      </c>
      <c r="B107" s="1">
        <v>2052.79</v>
      </c>
      <c r="C107" s="1">
        <v>121286618.65000001</v>
      </c>
    </row>
    <row r="108" spans="1:3" x14ac:dyDescent="0.2">
      <c r="A108" s="25" t="s">
        <v>104</v>
      </c>
      <c r="B108" s="1">
        <v>2067.37</v>
      </c>
      <c r="C108" s="1">
        <v>122148296.91</v>
      </c>
    </row>
    <row r="109" spans="1:3" x14ac:dyDescent="0.2">
      <c r="A109" s="25" t="s">
        <v>105</v>
      </c>
      <c r="B109" s="1">
        <v>2047.01</v>
      </c>
      <c r="C109" s="1">
        <v>120445256.47</v>
      </c>
    </row>
    <row r="110" spans="1:3" x14ac:dyDescent="0.2">
      <c r="A110" s="25" t="s">
        <v>106</v>
      </c>
      <c r="B110" s="1">
        <v>2045.44</v>
      </c>
      <c r="C110" s="1">
        <v>120352628.36</v>
      </c>
    </row>
    <row r="111" spans="1:3" x14ac:dyDescent="0.2">
      <c r="A111" s="25" t="s">
        <v>107</v>
      </c>
      <c r="B111" s="1">
        <v>2044.35</v>
      </c>
      <c r="C111" s="1">
        <v>119708758.95</v>
      </c>
    </row>
    <row r="112" spans="1:3" x14ac:dyDescent="0.2">
      <c r="A112" s="25" t="s">
        <v>108</v>
      </c>
      <c r="B112" s="1">
        <v>2039.37</v>
      </c>
      <c r="C112" s="1">
        <v>119416942.95999999</v>
      </c>
    </row>
    <row r="113" spans="1:3" x14ac:dyDescent="0.2">
      <c r="A113" s="25" t="s">
        <v>109</v>
      </c>
      <c r="B113" s="1">
        <v>2042.68</v>
      </c>
      <c r="C113" s="1">
        <v>118820752.53</v>
      </c>
    </row>
    <row r="114" spans="1:3" x14ac:dyDescent="0.2">
      <c r="A114" s="25" t="s">
        <v>110</v>
      </c>
      <c r="B114" s="1">
        <v>2028.45</v>
      </c>
      <c r="C114" s="1">
        <v>117993374.73999999</v>
      </c>
    </row>
    <row r="115" spans="1:3" x14ac:dyDescent="0.2">
      <c r="A115" s="25" t="s">
        <v>111</v>
      </c>
      <c r="B115" s="1">
        <v>2023.14</v>
      </c>
      <c r="C115" s="1">
        <v>117684211.79000001</v>
      </c>
    </row>
    <row r="116" spans="1:3" x14ac:dyDescent="0.2">
      <c r="A116" s="25" t="s">
        <v>112</v>
      </c>
      <c r="B116" s="1">
        <v>2031.86</v>
      </c>
      <c r="C116" s="1">
        <v>117688419.23999999</v>
      </c>
    </row>
    <row r="117" spans="1:3" x14ac:dyDescent="0.2">
      <c r="A117" s="25" t="s">
        <v>113</v>
      </c>
      <c r="B117" s="1">
        <v>2032.5</v>
      </c>
      <c r="C117" s="1">
        <v>117722640.84999999</v>
      </c>
    </row>
    <row r="118" spans="1:3" x14ac:dyDescent="0.2">
      <c r="A118" s="25" t="s">
        <v>114</v>
      </c>
      <c r="B118" s="1">
        <v>2031.18</v>
      </c>
      <c r="C118" s="1">
        <v>116866379.13</v>
      </c>
    </row>
    <row r="119" spans="1:3" x14ac:dyDescent="0.2">
      <c r="A119" s="25" t="s">
        <v>115</v>
      </c>
      <c r="B119" s="1">
        <v>2022.28</v>
      </c>
      <c r="C119" s="1">
        <v>116777062.86</v>
      </c>
    </row>
    <row r="120" spans="1:3" x14ac:dyDescent="0.2">
      <c r="A120" s="25" t="s">
        <v>116</v>
      </c>
      <c r="B120" s="1">
        <v>2026.58</v>
      </c>
      <c r="C120" s="1">
        <v>116975605.81999999</v>
      </c>
    </row>
    <row r="121" spans="1:3" x14ac:dyDescent="0.2">
      <c r="A121" s="25" t="s">
        <v>117</v>
      </c>
      <c r="B121" s="1">
        <v>2038.43</v>
      </c>
      <c r="C121" s="1">
        <v>117659431.77</v>
      </c>
    </row>
    <row r="122" spans="1:3" x14ac:dyDescent="0.2">
      <c r="A122" s="25" t="s">
        <v>118</v>
      </c>
      <c r="B122" s="1">
        <v>2053.36</v>
      </c>
      <c r="C122" s="1">
        <v>118516180.17</v>
      </c>
    </row>
    <row r="123" spans="1:3" x14ac:dyDescent="0.2">
      <c r="A123" s="25" t="s">
        <v>119</v>
      </c>
      <c r="B123" s="1">
        <v>2055.02</v>
      </c>
      <c r="C123" s="1">
        <v>115612045.26000001</v>
      </c>
    </row>
    <row r="124" spans="1:3" x14ac:dyDescent="0.2">
      <c r="A124" s="25" t="s">
        <v>120</v>
      </c>
      <c r="B124" s="1">
        <v>2046.47</v>
      </c>
      <c r="C124" s="1">
        <v>115031126.75</v>
      </c>
    </row>
    <row r="125" spans="1:3" x14ac:dyDescent="0.2">
      <c r="A125" s="25" t="s">
        <v>121</v>
      </c>
      <c r="B125" s="1">
        <v>2038.76</v>
      </c>
      <c r="C125" s="1">
        <v>112597707.06</v>
      </c>
    </row>
    <row r="126" spans="1:3" x14ac:dyDescent="0.2">
      <c r="A126" s="25" t="s">
        <v>122</v>
      </c>
      <c r="B126" s="1">
        <v>2031.35</v>
      </c>
      <c r="C126" s="1">
        <v>112178357.8</v>
      </c>
    </row>
    <row r="127" spans="1:3" x14ac:dyDescent="0.2">
      <c r="A127" s="25" t="s">
        <v>123</v>
      </c>
      <c r="B127" s="1">
        <v>2028.27</v>
      </c>
      <c r="C127" s="1">
        <v>112008399.06</v>
      </c>
    </row>
    <row r="128" spans="1:3" x14ac:dyDescent="0.2">
      <c r="A128" s="25" t="s">
        <v>124</v>
      </c>
      <c r="B128" s="1">
        <v>2043.36</v>
      </c>
      <c r="C128" s="1">
        <v>112740658.3</v>
      </c>
    </row>
    <row r="129" spans="1:3" x14ac:dyDescent="0.2">
      <c r="A129" s="25" t="s">
        <v>125</v>
      </c>
      <c r="B129" s="1">
        <v>2048.16</v>
      </c>
      <c r="C129" s="1">
        <v>112554808.78</v>
      </c>
    </row>
    <row r="130" spans="1:3" x14ac:dyDescent="0.2">
      <c r="A130" s="25" t="s">
        <v>126</v>
      </c>
      <c r="B130" s="1">
        <v>2039.4</v>
      </c>
      <c r="C130" s="1">
        <v>112073626.51000001</v>
      </c>
    </row>
    <row r="131" spans="1:3" x14ac:dyDescent="0.2">
      <c r="A131" s="25" t="s">
        <v>127</v>
      </c>
      <c r="B131" s="1">
        <v>2051.7199999999998</v>
      </c>
      <c r="C131" s="1">
        <v>112750627.95</v>
      </c>
    </row>
    <row r="132" spans="1:3" x14ac:dyDescent="0.2">
      <c r="A132" s="25" t="s">
        <v>128</v>
      </c>
      <c r="B132" s="1">
        <v>2034.49</v>
      </c>
      <c r="C132" s="1">
        <v>111803723.41</v>
      </c>
    </row>
    <row r="133" spans="1:3" x14ac:dyDescent="0.2">
      <c r="A133" s="25" t="s">
        <v>129</v>
      </c>
      <c r="B133" s="1">
        <v>2035.2</v>
      </c>
      <c r="C133" s="1">
        <v>111549678.20999999</v>
      </c>
    </row>
    <row r="134" spans="1:3" x14ac:dyDescent="0.2">
      <c r="A134" s="25" t="s">
        <v>130</v>
      </c>
      <c r="B134" s="1">
        <v>2052.11</v>
      </c>
      <c r="C134" s="1">
        <v>112436610.29000001</v>
      </c>
    </row>
    <row r="135" spans="1:3" x14ac:dyDescent="0.2">
      <c r="A135" s="25" t="s">
        <v>131</v>
      </c>
      <c r="B135" s="1">
        <v>2060.0100000000002</v>
      </c>
      <c r="C135" s="1">
        <v>113382584.54000001</v>
      </c>
    </row>
    <row r="136" spans="1:3" x14ac:dyDescent="0.2">
      <c r="A136" s="25" t="s">
        <v>132</v>
      </c>
      <c r="B136" s="1">
        <v>2063.7600000000002</v>
      </c>
      <c r="C136" s="1">
        <v>113589295.41</v>
      </c>
    </row>
    <row r="137" spans="1:3" x14ac:dyDescent="0.2">
      <c r="A137" s="25" t="s">
        <v>133</v>
      </c>
      <c r="B137" s="1">
        <v>2042.28</v>
      </c>
      <c r="C137" s="1">
        <v>107207031.42</v>
      </c>
    </row>
    <row r="138" spans="1:3" x14ac:dyDescent="0.2">
      <c r="A138" s="25" t="s">
        <v>134</v>
      </c>
      <c r="B138" s="1">
        <v>2022.19</v>
      </c>
      <c r="C138" s="1">
        <v>104763806.67</v>
      </c>
    </row>
    <row r="139" spans="1:3" x14ac:dyDescent="0.2">
      <c r="A139" s="25" t="s">
        <v>135</v>
      </c>
      <c r="B139" s="1">
        <v>2023.68</v>
      </c>
      <c r="C139" s="1">
        <v>104835800.75</v>
      </c>
    </row>
    <row r="140" spans="1:3" x14ac:dyDescent="0.2">
      <c r="A140" s="25" t="s">
        <v>136</v>
      </c>
      <c r="B140" s="1">
        <v>2028.76</v>
      </c>
      <c r="C140" s="1">
        <v>105098745.47</v>
      </c>
    </row>
    <row r="141" spans="1:3" x14ac:dyDescent="0.2">
      <c r="A141" s="25" t="s">
        <v>137</v>
      </c>
      <c r="B141" s="1">
        <v>2040.85</v>
      </c>
      <c r="C141" s="1">
        <v>105725092.65000001</v>
      </c>
    </row>
    <row r="142" spans="1:3" x14ac:dyDescent="0.2">
      <c r="A142" s="25" t="s">
        <v>138</v>
      </c>
      <c r="B142" s="1">
        <v>2049.2800000000002</v>
      </c>
      <c r="C142" s="1">
        <v>105812167.81999999</v>
      </c>
    </row>
    <row r="143" spans="1:3" x14ac:dyDescent="0.2">
      <c r="A143" s="25" t="s">
        <v>139</v>
      </c>
      <c r="B143" s="1">
        <v>2058.67</v>
      </c>
      <c r="C143" s="1">
        <v>106246711.33</v>
      </c>
    </row>
    <row r="144" spans="1:3" x14ac:dyDescent="0.2">
      <c r="A144" s="25" t="s">
        <v>140</v>
      </c>
      <c r="B144" s="1">
        <v>2066</v>
      </c>
      <c r="C144" s="1">
        <v>106571518.05</v>
      </c>
    </row>
    <row r="145" spans="1:3" x14ac:dyDescent="0.2">
      <c r="A145" s="25" t="s">
        <v>141</v>
      </c>
      <c r="B145" s="1">
        <v>2084.0100000000002</v>
      </c>
      <c r="C145" s="1">
        <v>104004453.73</v>
      </c>
    </row>
    <row r="146" spans="1:3" x14ac:dyDescent="0.2">
      <c r="A146" s="25" t="s">
        <v>142</v>
      </c>
      <c r="B146" s="1">
        <v>2100.63</v>
      </c>
      <c r="C146" s="1">
        <v>101823743.95</v>
      </c>
    </row>
    <row r="147" spans="1:3" x14ac:dyDescent="0.2">
      <c r="A147" s="25" t="s">
        <v>143</v>
      </c>
      <c r="B147" s="1">
        <v>2101.8000000000002</v>
      </c>
      <c r="C147" s="1">
        <v>101780719.23999999</v>
      </c>
    </row>
    <row r="148" spans="1:3" x14ac:dyDescent="0.2">
      <c r="A148" s="25" t="s">
        <v>144</v>
      </c>
      <c r="B148" s="1">
        <v>2080.69</v>
      </c>
      <c r="C148" s="1">
        <v>100844503.62</v>
      </c>
    </row>
    <row r="149" spans="1:3" x14ac:dyDescent="0.2">
      <c r="A149" s="25" t="s">
        <v>145</v>
      </c>
      <c r="B149" s="1">
        <v>2062.09</v>
      </c>
      <c r="C149" s="1">
        <v>97757079.700000003</v>
      </c>
    </row>
    <row r="150" spans="1:3" x14ac:dyDescent="0.2">
      <c r="A150" s="25" t="s">
        <v>146</v>
      </c>
      <c r="B150" s="1">
        <v>2040.75</v>
      </c>
      <c r="C150" s="1">
        <v>93596341.280000001</v>
      </c>
    </row>
    <row r="151" spans="1:3" x14ac:dyDescent="0.2">
      <c r="A151" s="25" t="s">
        <v>147</v>
      </c>
      <c r="B151" s="1">
        <v>2026.85</v>
      </c>
      <c r="C151" s="1">
        <v>92355939.829999998</v>
      </c>
    </row>
    <row r="152" spans="1:3" x14ac:dyDescent="0.2">
      <c r="A152" s="25" t="s">
        <v>148</v>
      </c>
      <c r="B152" s="1">
        <v>2029.44</v>
      </c>
      <c r="C152" s="1">
        <v>92473806.909999996</v>
      </c>
    </row>
    <row r="153" spans="1:3" x14ac:dyDescent="0.2">
      <c r="A153" s="25" t="s">
        <v>149</v>
      </c>
      <c r="B153" s="1">
        <v>2049.52</v>
      </c>
      <c r="C153" s="1">
        <v>93389097.909999996</v>
      </c>
    </row>
    <row r="154" spans="1:3" x14ac:dyDescent="0.2">
      <c r="A154" s="25" t="s">
        <v>150</v>
      </c>
      <c r="B154" s="1">
        <v>2034.11</v>
      </c>
      <c r="C154" s="1">
        <v>92686907.629999995</v>
      </c>
    </row>
    <row r="155" spans="1:3" x14ac:dyDescent="0.2">
      <c r="A155" s="25" t="s">
        <v>151</v>
      </c>
      <c r="B155" s="1">
        <v>2042.43</v>
      </c>
      <c r="C155" s="1">
        <v>89665886.150000006</v>
      </c>
    </row>
    <row r="156" spans="1:3" x14ac:dyDescent="0.2">
      <c r="A156" s="25" t="s">
        <v>152</v>
      </c>
      <c r="B156" s="1">
        <v>2029.85</v>
      </c>
      <c r="C156" s="1">
        <v>89111338.579999998</v>
      </c>
    </row>
    <row r="157" spans="1:3" x14ac:dyDescent="0.2">
      <c r="A157" s="25" t="s">
        <v>153</v>
      </c>
      <c r="B157" s="1">
        <v>2027.25</v>
      </c>
      <c r="C157" s="1">
        <v>88392462.069999993</v>
      </c>
    </row>
    <row r="158" spans="1:3" x14ac:dyDescent="0.2">
      <c r="A158" s="25" t="s">
        <v>154</v>
      </c>
      <c r="B158" s="1">
        <v>2031.85</v>
      </c>
      <c r="C158" s="1">
        <v>88192991.239999995</v>
      </c>
    </row>
    <row r="159" spans="1:3" x14ac:dyDescent="0.2">
      <c r="A159" s="25" t="s">
        <v>155</v>
      </c>
      <c r="B159" s="1">
        <v>2007.01</v>
      </c>
      <c r="C159" s="1">
        <v>86614929.290000007</v>
      </c>
    </row>
    <row r="160" spans="1:3" x14ac:dyDescent="0.2">
      <c r="A160" s="25" t="s">
        <v>156</v>
      </c>
      <c r="B160" s="1">
        <v>2004.55</v>
      </c>
      <c r="C160" s="1">
        <v>86508750.659999996</v>
      </c>
    </row>
    <row r="161" spans="1:3" x14ac:dyDescent="0.2">
      <c r="A161" s="25" t="s">
        <v>157</v>
      </c>
      <c r="B161" s="1">
        <v>2012.43</v>
      </c>
      <c r="C161" s="1">
        <v>85748591.819999993</v>
      </c>
    </row>
    <row r="162" spans="1:3" x14ac:dyDescent="0.2">
      <c r="A162" s="25" t="s">
        <v>158</v>
      </c>
      <c r="B162" s="1">
        <v>2013.02</v>
      </c>
      <c r="C162" s="1">
        <v>85763890.390000001</v>
      </c>
    </row>
    <row r="163" spans="1:3" x14ac:dyDescent="0.2">
      <c r="A163" s="25" t="s">
        <v>159</v>
      </c>
      <c r="B163" s="1">
        <v>2029.67</v>
      </c>
      <c r="C163" s="1">
        <v>86473349.390000001</v>
      </c>
    </row>
    <row r="164" spans="1:3" x14ac:dyDescent="0.2">
      <c r="A164" s="25" t="s">
        <v>160</v>
      </c>
      <c r="B164" s="1">
        <v>2029.53</v>
      </c>
      <c r="C164" s="1">
        <v>85740412.560000002</v>
      </c>
    </row>
    <row r="165" spans="1:3" x14ac:dyDescent="0.2">
      <c r="A165" s="25" t="s">
        <v>161</v>
      </c>
      <c r="B165" s="1">
        <v>2013.47</v>
      </c>
      <c r="C165" s="1">
        <v>85061775.909999996</v>
      </c>
    </row>
    <row r="166" spans="1:3" x14ac:dyDescent="0.2">
      <c r="A166" s="25" t="s">
        <v>162</v>
      </c>
      <c r="B166" s="1">
        <v>1991.03</v>
      </c>
      <c r="C166" s="1">
        <v>84093674.189999998</v>
      </c>
    </row>
    <row r="167" spans="1:3" x14ac:dyDescent="0.2">
      <c r="A167" s="25" t="s">
        <v>163</v>
      </c>
      <c r="B167" s="1">
        <v>1996.45</v>
      </c>
      <c r="C167" s="1">
        <v>84302561.709999993</v>
      </c>
    </row>
    <row r="168" spans="1:3" x14ac:dyDescent="0.2">
      <c r="A168" s="25" t="s">
        <v>164</v>
      </c>
      <c r="B168" s="1">
        <v>2000.07</v>
      </c>
      <c r="C168" s="1">
        <v>84455698.950000003</v>
      </c>
    </row>
    <row r="169" spans="1:3" x14ac:dyDescent="0.2">
      <c r="A169" s="25" t="s">
        <v>165</v>
      </c>
      <c r="B169" s="1">
        <v>1992.42</v>
      </c>
      <c r="C169" s="1">
        <v>84460565.049999997</v>
      </c>
    </row>
    <row r="170" spans="1:3" x14ac:dyDescent="0.2">
      <c r="A170" s="25" t="s">
        <v>166</v>
      </c>
      <c r="B170" s="1">
        <v>1983.31</v>
      </c>
      <c r="C170" s="1">
        <v>83174413.090000004</v>
      </c>
    </row>
    <row r="171" spans="1:3" x14ac:dyDescent="0.2">
      <c r="A171" s="25" t="s">
        <v>167</v>
      </c>
      <c r="B171" s="1">
        <v>1980.71</v>
      </c>
      <c r="C171" s="1">
        <v>82665237.25</v>
      </c>
    </row>
    <row r="172" spans="1:3" x14ac:dyDescent="0.2">
      <c r="A172" s="25" t="s">
        <v>168</v>
      </c>
      <c r="B172" s="1">
        <v>1962.04</v>
      </c>
      <c r="C172" s="1">
        <v>74494762.349999994</v>
      </c>
    </row>
    <row r="173" spans="1:3" x14ac:dyDescent="0.2">
      <c r="A173" s="25" t="s">
        <v>169</v>
      </c>
      <c r="B173" s="1">
        <v>1970.61</v>
      </c>
      <c r="C173" s="1">
        <v>72945176.540000007</v>
      </c>
    </row>
    <row r="174" spans="1:3" x14ac:dyDescent="0.2">
      <c r="A174" s="25" t="s">
        <v>170</v>
      </c>
      <c r="B174" s="1">
        <v>1998.45</v>
      </c>
      <c r="C174" s="1">
        <v>73975880.920000002</v>
      </c>
    </row>
    <row r="175" spans="1:3" x14ac:dyDescent="0.2">
      <c r="A175" s="25" t="s">
        <v>171</v>
      </c>
      <c r="B175" s="1">
        <v>1988.54</v>
      </c>
      <c r="C175" s="1">
        <v>72098803.400000006</v>
      </c>
    </row>
    <row r="176" spans="1:3" x14ac:dyDescent="0.2">
      <c r="A176" s="25" t="s">
        <v>172</v>
      </c>
      <c r="B176" s="1">
        <v>1983.74</v>
      </c>
      <c r="C176" s="1">
        <v>71925026.349999994</v>
      </c>
    </row>
    <row r="177" spans="1:3" x14ac:dyDescent="0.2">
      <c r="A177" s="25" t="s">
        <v>173</v>
      </c>
      <c r="B177" s="1">
        <v>1975.72</v>
      </c>
      <c r="C177" s="1">
        <v>69634275.239999995</v>
      </c>
    </row>
    <row r="178" spans="1:3" x14ac:dyDescent="0.2">
      <c r="A178" s="25" t="s">
        <v>174</v>
      </c>
      <c r="B178" s="1">
        <v>1964.18</v>
      </c>
      <c r="C178" s="1">
        <v>69227285</v>
      </c>
    </row>
    <row r="179" spans="1:3" x14ac:dyDescent="0.2">
      <c r="A179" s="25" t="s">
        <v>175</v>
      </c>
      <c r="B179" s="1">
        <v>1965.07</v>
      </c>
      <c r="C179" s="1">
        <v>69008896.349999994</v>
      </c>
    </row>
    <row r="180" spans="1:3" x14ac:dyDescent="0.2">
      <c r="A180" s="25" t="s">
        <v>176</v>
      </c>
      <c r="B180" s="1">
        <v>1961.26</v>
      </c>
      <c r="C180" s="1">
        <v>68875064.870000005</v>
      </c>
    </row>
    <row r="181" spans="1:3" x14ac:dyDescent="0.2">
      <c r="A181" s="25" t="s">
        <v>177</v>
      </c>
      <c r="B181" s="1">
        <v>1956.94</v>
      </c>
      <c r="C181" s="1">
        <v>64279243.119999997</v>
      </c>
    </row>
    <row r="182" spans="1:3" x14ac:dyDescent="0.2">
      <c r="A182" s="25" t="s">
        <v>178</v>
      </c>
      <c r="B182" s="1">
        <v>1939.29</v>
      </c>
      <c r="C182" s="1">
        <v>63299400.700000003</v>
      </c>
    </row>
    <row r="183" spans="1:3" x14ac:dyDescent="0.2">
      <c r="A183" s="25" t="s">
        <v>179</v>
      </c>
      <c r="B183" s="1">
        <v>1941.23</v>
      </c>
      <c r="C183" s="1">
        <v>63112823.590000004</v>
      </c>
    </row>
    <row r="184" spans="1:3" x14ac:dyDescent="0.2">
      <c r="A184" s="25" t="s">
        <v>180</v>
      </c>
      <c r="B184" s="1">
        <v>1945.98</v>
      </c>
      <c r="C184" s="1">
        <v>63267269.07</v>
      </c>
    </row>
    <row r="185" spans="1:3" x14ac:dyDescent="0.2">
      <c r="A185" s="25" t="s">
        <v>181</v>
      </c>
      <c r="B185" s="1">
        <v>1940.48</v>
      </c>
      <c r="C185" s="1">
        <v>62338503.509999998</v>
      </c>
    </row>
    <row r="186" spans="1:3" x14ac:dyDescent="0.2">
      <c r="A186" s="25" t="s">
        <v>182</v>
      </c>
      <c r="B186" s="1">
        <v>1937.63</v>
      </c>
      <c r="C186" s="1">
        <v>62246944.170000002</v>
      </c>
    </row>
    <row r="187" spans="1:3" x14ac:dyDescent="0.2">
      <c r="A187" s="25" t="s">
        <v>183</v>
      </c>
      <c r="B187" s="1">
        <v>1936.64</v>
      </c>
      <c r="C187" s="1">
        <v>62215165.770000003</v>
      </c>
    </row>
    <row r="188" spans="1:3" x14ac:dyDescent="0.2">
      <c r="A188" s="25" t="s">
        <v>184</v>
      </c>
      <c r="B188" s="1">
        <v>1929.45</v>
      </c>
      <c r="C188" s="1">
        <v>60460895.359999999</v>
      </c>
    </row>
    <row r="189" spans="1:3" x14ac:dyDescent="0.2">
      <c r="A189" s="25" t="s">
        <v>185</v>
      </c>
      <c r="B189" s="1">
        <v>1891.5</v>
      </c>
      <c r="C189" s="1">
        <v>59314438.539999999</v>
      </c>
    </row>
    <row r="190" spans="1:3" x14ac:dyDescent="0.2">
      <c r="A190" s="25" t="s">
        <v>186</v>
      </c>
      <c r="B190" s="1">
        <v>1869.45</v>
      </c>
      <c r="C190" s="1">
        <v>58273015.140000001</v>
      </c>
    </row>
    <row r="191" spans="1:3" x14ac:dyDescent="0.2">
      <c r="A191" s="25" t="s">
        <v>187</v>
      </c>
      <c r="B191" s="1">
        <v>1875.78</v>
      </c>
      <c r="C191" s="1">
        <v>58470363.479999997</v>
      </c>
    </row>
    <row r="192" spans="1:3" x14ac:dyDescent="0.2">
      <c r="A192" s="25" t="s">
        <v>188</v>
      </c>
      <c r="B192" s="1">
        <v>1864.65</v>
      </c>
      <c r="C192" s="1">
        <v>56923290.670000002</v>
      </c>
    </row>
    <row r="193" spans="1:3" x14ac:dyDescent="0.2">
      <c r="A193" s="25" t="s">
        <v>189</v>
      </c>
      <c r="B193" s="1">
        <v>1875.31</v>
      </c>
      <c r="C193" s="1">
        <v>52198756.909999996</v>
      </c>
    </row>
    <row r="194" spans="1:3" x14ac:dyDescent="0.2">
      <c r="A194" s="25" t="s">
        <v>190</v>
      </c>
      <c r="B194" s="1">
        <v>1875.25</v>
      </c>
      <c r="C194" s="1">
        <v>52197016.689999998</v>
      </c>
    </row>
    <row r="195" spans="1:3" x14ac:dyDescent="0.2">
      <c r="A195" s="25" t="s">
        <v>191</v>
      </c>
      <c r="B195" s="1">
        <v>1862.06</v>
      </c>
      <c r="C195" s="1">
        <v>55537741.560000002</v>
      </c>
    </row>
    <row r="196" spans="1:3" x14ac:dyDescent="0.2">
      <c r="A196" s="25" t="s">
        <v>192</v>
      </c>
      <c r="B196" s="1">
        <v>1860.35</v>
      </c>
      <c r="C196" s="1">
        <v>54986785.670000002</v>
      </c>
    </row>
    <row r="197" spans="1:3" x14ac:dyDescent="0.2">
      <c r="A197" s="25" t="s">
        <v>193</v>
      </c>
      <c r="B197" s="1">
        <v>1845.62</v>
      </c>
      <c r="C197" s="1">
        <v>54551556.990000002</v>
      </c>
    </row>
    <row r="198" spans="1:3" x14ac:dyDescent="0.2">
      <c r="A198" s="25" t="s">
        <v>194</v>
      </c>
      <c r="B198" s="1">
        <v>1826.94</v>
      </c>
      <c r="C198" s="1">
        <v>52399233.789999999</v>
      </c>
    </row>
    <row r="199" spans="1:3" x14ac:dyDescent="0.2">
      <c r="A199" s="25" t="s">
        <v>195</v>
      </c>
      <c r="B199" s="1">
        <v>1840.69</v>
      </c>
      <c r="C199" s="1">
        <v>53029486.520000003</v>
      </c>
    </row>
    <row r="200" spans="1:3" x14ac:dyDescent="0.2">
      <c r="A200" s="25" t="s">
        <v>196</v>
      </c>
      <c r="B200" s="1">
        <v>1852.7</v>
      </c>
      <c r="C200" s="1">
        <v>53375366.649999999</v>
      </c>
    </row>
    <row r="201" spans="1:3" x14ac:dyDescent="0.2">
      <c r="A201" s="25" t="s">
        <v>197</v>
      </c>
      <c r="B201" s="1">
        <v>1887.47</v>
      </c>
      <c r="C201" s="1">
        <v>54227243.990000002</v>
      </c>
    </row>
    <row r="202" spans="1:3" x14ac:dyDescent="0.2">
      <c r="A202" s="25" t="s">
        <v>198</v>
      </c>
      <c r="B202" s="1">
        <v>1885.33</v>
      </c>
      <c r="C202" s="1">
        <v>54030667.409999996</v>
      </c>
    </row>
    <row r="203" spans="1:3" x14ac:dyDescent="0.2">
      <c r="A203" s="25" t="s">
        <v>199</v>
      </c>
      <c r="B203" s="1">
        <v>1878.65</v>
      </c>
      <c r="C203" s="1">
        <v>53539354.210000001</v>
      </c>
    </row>
    <row r="204" spans="1:3" x14ac:dyDescent="0.2">
      <c r="A204" s="25" t="s">
        <v>200</v>
      </c>
      <c r="B204" s="1">
        <v>1883.11</v>
      </c>
      <c r="C204" s="1">
        <v>53696017.219999999</v>
      </c>
    </row>
    <row r="205" spans="1:3" x14ac:dyDescent="0.2">
      <c r="A205" s="25" t="s">
        <v>201</v>
      </c>
      <c r="B205" s="1">
        <v>1860.44</v>
      </c>
      <c r="C205" s="1">
        <v>52649723.729999997</v>
      </c>
    </row>
    <row r="206" spans="1:3" x14ac:dyDescent="0.2">
      <c r="A206" s="25" t="s">
        <v>202</v>
      </c>
      <c r="B206" s="1">
        <v>1845.29</v>
      </c>
      <c r="C206" s="1">
        <v>52064947.359999999</v>
      </c>
    </row>
    <row r="207" spans="1:3" x14ac:dyDescent="0.2">
      <c r="A207" s="25" t="s">
        <v>203</v>
      </c>
      <c r="B207" s="1">
        <v>1866.69</v>
      </c>
      <c r="C207" s="1">
        <v>52633680.659999996</v>
      </c>
    </row>
    <row r="208" spans="1:3" x14ac:dyDescent="0.2">
      <c r="A208" s="25" t="s">
        <v>204</v>
      </c>
      <c r="B208" s="1">
        <v>1863.79</v>
      </c>
      <c r="C208" s="1">
        <v>52452293</v>
      </c>
    </row>
    <row r="209" spans="1:3" x14ac:dyDescent="0.2">
      <c r="A209" s="25" t="s">
        <v>205</v>
      </c>
      <c r="B209" s="1">
        <v>1886.5</v>
      </c>
      <c r="C209" s="1">
        <v>53001401.960000001</v>
      </c>
    </row>
    <row r="210" spans="1:3" x14ac:dyDescent="0.2">
      <c r="A210" s="25" t="s">
        <v>206</v>
      </c>
      <c r="B210" s="1">
        <v>1904.19</v>
      </c>
      <c r="C210" s="1">
        <v>52798574.450000003</v>
      </c>
    </row>
    <row r="211" spans="1:3" x14ac:dyDescent="0.2">
      <c r="A211" s="25" t="s">
        <v>207</v>
      </c>
      <c r="B211" s="1">
        <v>1914.08</v>
      </c>
      <c r="C211" s="1">
        <v>53051593.460000001</v>
      </c>
    </row>
    <row r="212" spans="1:3" x14ac:dyDescent="0.2">
      <c r="A212" s="25" t="s">
        <v>208</v>
      </c>
      <c r="B212" s="1">
        <v>1908.08</v>
      </c>
      <c r="C212" s="1">
        <v>51885422</v>
      </c>
    </row>
    <row r="213" spans="1:3" x14ac:dyDescent="0.2">
      <c r="A213" s="25" t="s">
        <v>209</v>
      </c>
      <c r="B213" s="1">
        <v>1882.61</v>
      </c>
      <c r="C213" s="1">
        <v>51192694.189999998</v>
      </c>
    </row>
    <row r="214" spans="1:3" x14ac:dyDescent="0.2">
      <c r="A214" s="25" t="s">
        <v>210</v>
      </c>
      <c r="B214" s="1">
        <v>1864.55</v>
      </c>
      <c r="C214" s="1">
        <v>50701792.960000001</v>
      </c>
    </row>
    <row r="215" spans="1:3" x14ac:dyDescent="0.2">
      <c r="A215" s="25" t="s">
        <v>211</v>
      </c>
      <c r="B215" s="1">
        <v>1853.98</v>
      </c>
      <c r="C215" s="1">
        <v>50414422.719999999</v>
      </c>
    </row>
    <row r="216" spans="1:3" x14ac:dyDescent="0.2">
      <c r="A216" s="25" t="s">
        <v>212</v>
      </c>
      <c r="B216" s="1">
        <v>1862.71</v>
      </c>
      <c r="C216" s="1">
        <v>48651776.75</v>
      </c>
    </row>
    <row r="217" spans="1:3" x14ac:dyDescent="0.2">
      <c r="A217" s="25" t="s">
        <v>213</v>
      </c>
      <c r="B217" s="1">
        <v>1883.4</v>
      </c>
      <c r="C217" s="1">
        <v>49192082.579999998</v>
      </c>
    </row>
    <row r="218" spans="1:3" x14ac:dyDescent="0.2">
      <c r="A218" s="25" t="s">
        <v>214</v>
      </c>
      <c r="B218" s="1">
        <v>1894.63</v>
      </c>
      <c r="C218" s="1">
        <v>49485492.039999999</v>
      </c>
    </row>
    <row r="219" spans="1:3" x14ac:dyDescent="0.2">
      <c r="A219" s="25" t="s">
        <v>215</v>
      </c>
      <c r="B219" s="1">
        <v>1886.2</v>
      </c>
      <c r="C219" s="1">
        <v>49190194.920000002</v>
      </c>
    </row>
    <row r="220" spans="1:3" x14ac:dyDescent="0.2">
      <c r="A220" s="25" t="s">
        <v>216</v>
      </c>
      <c r="B220" s="1">
        <v>1880.92</v>
      </c>
      <c r="C220" s="1">
        <v>49052522.119999997</v>
      </c>
    </row>
    <row r="221" spans="1:3" x14ac:dyDescent="0.2">
      <c r="A221" s="25" t="s">
        <v>217</v>
      </c>
      <c r="B221" s="1">
        <v>1870.92</v>
      </c>
      <c r="C221" s="1">
        <v>48591860.280000001</v>
      </c>
    </row>
    <row r="222" spans="1:3" x14ac:dyDescent="0.2">
      <c r="A222" s="25" t="s">
        <v>218</v>
      </c>
      <c r="B222" s="1">
        <v>1849.7</v>
      </c>
      <c r="C222" s="1">
        <v>47840505.18</v>
      </c>
    </row>
    <row r="223" spans="1:3" x14ac:dyDescent="0.2">
      <c r="A223" s="25" t="s">
        <v>219</v>
      </c>
      <c r="B223" s="1">
        <v>1841.4</v>
      </c>
      <c r="C223" s="1">
        <v>47626024.829999998</v>
      </c>
    </row>
    <row r="224" spans="1:3" x14ac:dyDescent="0.2">
      <c r="A224" s="25" t="s">
        <v>220</v>
      </c>
      <c r="B224" s="1">
        <v>1863.17</v>
      </c>
      <c r="C224" s="1">
        <v>48147648.700000003</v>
      </c>
    </row>
    <row r="225" spans="1:3" x14ac:dyDescent="0.2">
      <c r="A225" s="25" t="s">
        <v>221</v>
      </c>
      <c r="B225" s="1">
        <v>1871.58</v>
      </c>
      <c r="C225" s="1">
        <v>48364870</v>
      </c>
    </row>
    <row r="226" spans="1:3" x14ac:dyDescent="0.2">
      <c r="A226" s="25" t="s">
        <v>222</v>
      </c>
      <c r="B226" s="1">
        <v>1873.39</v>
      </c>
      <c r="C226" s="1">
        <v>48411598.689999998</v>
      </c>
    </row>
    <row r="227" spans="1:3" x14ac:dyDescent="0.2">
      <c r="A227" s="25" t="s">
        <v>223</v>
      </c>
      <c r="B227" s="1">
        <v>1851.02</v>
      </c>
      <c r="C227" s="1">
        <v>47832548.899999999</v>
      </c>
    </row>
    <row r="228" spans="1:3" x14ac:dyDescent="0.2">
      <c r="A228" s="25" t="s">
        <v>224</v>
      </c>
      <c r="B228" s="1">
        <v>1873.86</v>
      </c>
      <c r="C228" s="1">
        <v>47965762.960000001</v>
      </c>
    </row>
    <row r="229" spans="1:3" x14ac:dyDescent="0.2">
      <c r="A229" s="25" t="s">
        <v>225</v>
      </c>
      <c r="B229" s="1">
        <v>1819.22</v>
      </c>
      <c r="C229" s="1">
        <v>46567218.719999999</v>
      </c>
    </row>
    <row r="230" spans="1:3" x14ac:dyDescent="0.2">
      <c r="A230" s="25" t="s">
        <v>226</v>
      </c>
      <c r="B230" s="1">
        <v>1836.58</v>
      </c>
      <c r="C230" s="1">
        <v>46992160.799999997</v>
      </c>
    </row>
    <row r="231" spans="1:3" x14ac:dyDescent="0.2">
      <c r="A231" s="25" t="s">
        <v>227</v>
      </c>
      <c r="B231" s="1">
        <v>1824.48</v>
      </c>
      <c r="C231" s="1">
        <v>46482690.979999997</v>
      </c>
    </row>
    <row r="232" spans="1:3" x14ac:dyDescent="0.2">
      <c r="A232" s="25" t="s">
        <v>228</v>
      </c>
      <c r="B232" s="1">
        <v>1801</v>
      </c>
      <c r="C232" s="1">
        <v>45884445.390000001</v>
      </c>
    </row>
    <row r="233" spans="1:3" x14ac:dyDescent="0.2">
      <c r="A233" s="25" t="s">
        <v>229</v>
      </c>
      <c r="B233" s="1">
        <v>1819.53</v>
      </c>
      <c r="C233" s="1">
        <v>46362384.100000001</v>
      </c>
    </row>
    <row r="234" spans="1:3" x14ac:dyDescent="0.2">
      <c r="A234" s="25" t="s">
        <v>230</v>
      </c>
      <c r="B234" s="1">
        <v>1829.87</v>
      </c>
      <c r="C234" s="1">
        <v>45325841.149999999</v>
      </c>
    </row>
    <row r="235" spans="1:3" x14ac:dyDescent="0.2">
      <c r="A235" s="25" t="s">
        <v>231</v>
      </c>
      <c r="B235" s="1">
        <v>1843.25</v>
      </c>
      <c r="C235" s="1">
        <v>45042138.810000002</v>
      </c>
    </row>
    <row r="236" spans="1:3" x14ac:dyDescent="0.2">
      <c r="A236" s="25" t="s">
        <v>232</v>
      </c>
      <c r="B236" s="1">
        <v>1872.28</v>
      </c>
      <c r="C236" s="1">
        <v>45591549.710000001</v>
      </c>
    </row>
    <row r="237" spans="1:3" x14ac:dyDescent="0.2">
      <c r="A237" s="25" t="s">
        <v>233</v>
      </c>
      <c r="B237" s="1">
        <v>1863.34</v>
      </c>
      <c r="C237" s="1">
        <v>45373981.710000001</v>
      </c>
    </row>
    <row r="238" spans="1:3" x14ac:dyDescent="0.2">
      <c r="A238" s="25" t="s">
        <v>234</v>
      </c>
      <c r="B238" s="1">
        <v>1859.11</v>
      </c>
      <c r="C238" s="1">
        <v>45270806.780000001</v>
      </c>
    </row>
    <row r="239" spans="1:3" x14ac:dyDescent="0.2">
      <c r="A239" s="25" t="s">
        <v>235</v>
      </c>
      <c r="B239" s="1">
        <v>1856.09</v>
      </c>
      <c r="C239" s="1">
        <v>45197420.789999999</v>
      </c>
    </row>
    <row r="240" spans="1:3" x14ac:dyDescent="0.2">
      <c r="A240" s="25" t="s">
        <v>236</v>
      </c>
      <c r="B240" s="1">
        <v>1874.65</v>
      </c>
      <c r="C240" s="1">
        <v>45499281.18</v>
      </c>
    </row>
    <row r="241" spans="1:3" x14ac:dyDescent="0.2">
      <c r="A241" s="25" t="s">
        <v>237</v>
      </c>
      <c r="B241" s="1">
        <v>1874.68</v>
      </c>
      <c r="C241" s="1">
        <v>45499981.859999999</v>
      </c>
    </row>
    <row r="242" spans="1:3" x14ac:dyDescent="0.2">
      <c r="A242" s="25" t="s">
        <v>238</v>
      </c>
      <c r="B242" s="1">
        <v>1869.34</v>
      </c>
      <c r="C242" s="1">
        <v>45370350.240000002</v>
      </c>
    </row>
    <row r="243" spans="1:3" x14ac:dyDescent="0.2">
      <c r="A243" s="25" t="s">
        <v>239</v>
      </c>
      <c r="B243" s="1">
        <v>1868.64</v>
      </c>
      <c r="C243" s="1">
        <v>45353508.18</v>
      </c>
    </row>
    <row r="244" spans="1:3" x14ac:dyDescent="0.2">
      <c r="A244" s="25" t="s">
        <v>240</v>
      </c>
      <c r="B244" s="1">
        <v>1845.45</v>
      </c>
      <c r="C244" s="1">
        <v>44399590.390000001</v>
      </c>
    </row>
    <row r="245" spans="1:3" x14ac:dyDescent="0.2">
      <c r="A245" s="25" t="s">
        <v>241</v>
      </c>
      <c r="B245" s="1">
        <v>1809.86</v>
      </c>
      <c r="C245" s="1">
        <v>43523279.280000001</v>
      </c>
    </row>
    <row r="246" spans="1:3" x14ac:dyDescent="0.2">
      <c r="A246" s="25" t="s">
        <v>242</v>
      </c>
      <c r="B246" s="1">
        <v>1829.55</v>
      </c>
      <c r="C246" s="1">
        <v>43996798.149999999</v>
      </c>
    </row>
    <row r="247" spans="1:3" x14ac:dyDescent="0.2">
      <c r="A247" s="25" t="s">
        <v>243</v>
      </c>
      <c r="B247" s="1">
        <v>1829.96</v>
      </c>
      <c r="C247" s="1">
        <v>43606719.479999997</v>
      </c>
    </row>
    <row r="248" spans="1:3" x14ac:dyDescent="0.2">
      <c r="A248" s="25" t="s">
        <v>244</v>
      </c>
      <c r="B248" s="1">
        <v>1821.3</v>
      </c>
      <c r="C248" s="1">
        <v>43400191.469999999</v>
      </c>
    </row>
    <row r="249" spans="1:3" x14ac:dyDescent="0.2">
      <c r="A249" s="25" t="s">
        <v>245</v>
      </c>
      <c r="B249" s="1">
        <v>1797.83</v>
      </c>
      <c r="C249" s="1">
        <v>43479841.689999998</v>
      </c>
    </row>
    <row r="250" spans="1:3" x14ac:dyDescent="0.2">
      <c r="A250" s="25" t="s">
        <v>246</v>
      </c>
      <c r="B250" s="1">
        <v>1786.8</v>
      </c>
      <c r="C250" s="1">
        <v>43213126.439999998</v>
      </c>
    </row>
    <row r="251" spans="1:3" x14ac:dyDescent="0.2">
      <c r="A251" s="25" t="s">
        <v>247</v>
      </c>
      <c r="B251" s="1">
        <v>1757.8</v>
      </c>
      <c r="C251" s="1">
        <v>42511865.409999996</v>
      </c>
    </row>
    <row r="252" spans="1:3" x14ac:dyDescent="0.2">
      <c r="A252" s="25" t="s">
        <v>248</v>
      </c>
      <c r="B252" s="1">
        <v>1742.24</v>
      </c>
      <c r="C252" s="1">
        <v>42135571.939999998</v>
      </c>
    </row>
    <row r="253" spans="1:3" x14ac:dyDescent="0.2">
      <c r="A253" s="25" t="s">
        <v>249</v>
      </c>
      <c r="B253" s="1">
        <v>1748.2</v>
      </c>
      <c r="C253" s="1">
        <v>42279518.539999999</v>
      </c>
    </row>
    <row r="254" spans="1:3" x14ac:dyDescent="0.2">
      <c r="A254" s="25" t="s">
        <v>250</v>
      </c>
      <c r="B254" s="1">
        <v>1741.23</v>
      </c>
      <c r="C254" s="1">
        <v>41960946.840000004</v>
      </c>
    </row>
    <row r="255" spans="1:3" x14ac:dyDescent="0.2">
      <c r="A255" s="25" t="s">
        <v>251</v>
      </c>
      <c r="B255" s="1">
        <v>1754.21</v>
      </c>
      <c r="C255" s="1">
        <v>41729917.549999997</v>
      </c>
    </row>
    <row r="256" spans="1:3" x14ac:dyDescent="0.2">
      <c r="A256" s="25" t="s">
        <v>252</v>
      </c>
      <c r="B256" s="1">
        <v>1740.02</v>
      </c>
      <c r="C256" s="1">
        <v>40552316.93</v>
      </c>
    </row>
    <row r="257" spans="1:3" x14ac:dyDescent="0.2">
      <c r="A257" s="25" t="s">
        <v>253</v>
      </c>
      <c r="B257" s="1">
        <v>1743.78</v>
      </c>
      <c r="C257" s="1">
        <v>40589828.359999999</v>
      </c>
    </row>
    <row r="258" spans="1:3" x14ac:dyDescent="0.2">
      <c r="A258" s="25" t="s">
        <v>254</v>
      </c>
      <c r="B258" s="1">
        <v>1736.67</v>
      </c>
      <c r="C258" s="1">
        <v>40224450.770000003</v>
      </c>
    </row>
    <row r="259" spans="1:3" x14ac:dyDescent="0.2">
      <c r="A259" s="25" t="s">
        <v>255</v>
      </c>
      <c r="B259" s="1">
        <v>1715.05</v>
      </c>
      <c r="C259" s="1">
        <v>39719206.009999998</v>
      </c>
    </row>
    <row r="260" spans="1:3" x14ac:dyDescent="0.2">
      <c r="A260" s="25" t="s">
        <v>256</v>
      </c>
      <c r="B260" s="1">
        <v>1730.73</v>
      </c>
      <c r="C260" s="1">
        <v>38483441.109999999</v>
      </c>
    </row>
    <row r="261" spans="1:3" x14ac:dyDescent="0.2">
      <c r="A261" s="25" t="s">
        <v>257</v>
      </c>
      <c r="B261" s="1">
        <v>1739.98</v>
      </c>
      <c r="C261" s="1">
        <v>38720468.049999997</v>
      </c>
    </row>
    <row r="262" spans="1:3" x14ac:dyDescent="0.2">
      <c r="A262" s="25" t="s">
        <v>258</v>
      </c>
      <c r="B262" s="1">
        <v>1734.94</v>
      </c>
      <c r="C262" s="1">
        <v>38058376.649999999</v>
      </c>
    </row>
    <row r="263" spans="1:3" x14ac:dyDescent="0.2">
      <c r="A263" s="25" t="s">
        <v>259</v>
      </c>
      <c r="B263" s="1">
        <v>1755.66</v>
      </c>
      <c r="C263" s="1">
        <v>38507830.409999996</v>
      </c>
    </row>
    <row r="264" spans="1:3" x14ac:dyDescent="0.2">
      <c r="A264" s="25" t="s">
        <v>260</v>
      </c>
      <c r="B264" s="1">
        <v>1769.23</v>
      </c>
      <c r="C264" s="1">
        <v>38805401.979999997</v>
      </c>
    </row>
    <row r="265" spans="1:3" x14ac:dyDescent="0.2">
      <c r="A265" s="25" t="s">
        <v>261</v>
      </c>
      <c r="B265" s="1">
        <v>1761.06</v>
      </c>
      <c r="C265" s="1">
        <v>38626368.299999997</v>
      </c>
    </row>
    <row r="266" spans="1:3" x14ac:dyDescent="0.2">
      <c r="A266" s="25" t="s">
        <v>262</v>
      </c>
      <c r="B266" s="1">
        <v>1766.17</v>
      </c>
      <c r="C266" s="1">
        <v>38694288.07</v>
      </c>
    </row>
    <row r="267" spans="1:3" x14ac:dyDescent="0.2">
      <c r="A267" s="25" t="s">
        <v>263</v>
      </c>
      <c r="B267" s="1">
        <v>1751.63</v>
      </c>
      <c r="C267" s="1">
        <v>36730696.810000002</v>
      </c>
    </row>
    <row r="268" spans="1:3" x14ac:dyDescent="0.2">
      <c r="A268" s="25" t="s">
        <v>264</v>
      </c>
      <c r="B268" s="1">
        <v>1733.61</v>
      </c>
      <c r="C268" s="1">
        <v>34952475.619999997</v>
      </c>
    </row>
    <row r="269" spans="1:3" x14ac:dyDescent="0.2">
      <c r="A269" s="25" t="s">
        <v>265</v>
      </c>
      <c r="B269" s="1">
        <v>1735.28</v>
      </c>
      <c r="C269" s="1">
        <v>34986091.759999998</v>
      </c>
    </row>
    <row r="270" spans="1:3" x14ac:dyDescent="0.2">
      <c r="A270" s="25" t="s">
        <v>266</v>
      </c>
      <c r="B270" s="1">
        <v>1732.54</v>
      </c>
      <c r="C270" s="1">
        <v>33930970.920000002</v>
      </c>
    </row>
    <row r="271" spans="1:3" x14ac:dyDescent="0.2">
      <c r="A271" s="25" t="s">
        <v>267</v>
      </c>
      <c r="B271" s="1">
        <v>1745.27</v>
      </c>
      <c r="C271" s="1">
        <v>34036580.390000001</v>
      </c>
    </row>
    <row r="272" spans="1:3" x14ac:dyDescent="0.2">
      <c r="A272" s="25" t="s">
        <v>268</v>
      </c>
      <c r="B272" s="1">
        <v>1752.28</v>
      </c>
      <c r="C272" s="1">
        <v>34173252.560000002</v>
      </c>
    </row>
    <row r="273" spans="1:3" x14ac:dyDescent="0.2">
      <c r="A273" s="25" t="s">
        <v>269</v>
      </c>
      <c r="B273" s="1">
        <v>1749.68</v>
      </c>
      <c r="C273" s="1">
        <v>33495860.32</v>
      </c>
    </row>
    <row r="274" spans="1:3" x14ac:dyDescent="0.2">
      <c r="A274" s="25" t="s">
        <v>270</v>
      </c>
      <c r="B274" s="1">
        <v>1730.86</v>
      </c>
      <c r="C274" s="1">
        <v>33009480.210000001</v>
      </c>
    </row>
    <row r="275" spans="1:3" x14ac:dyDescent="0.2">
      <c r="A275" s="25" t="s">
        <v>271</v>
      </c>
      <c r="B275" s="1">
        <v>1715.25</v>
      </c>
      <c r="C275" s="1">
        <v>32706904.09</v>
      </c>
    </row>
    <row r="276" spans="1:3" x14ac:dyDescent="0.2">
      <c r="A276" s="25" t="s">
        <v>272</v>
      </c>
      <c r="B276" s="1">
        <v>1708.92</v>
      </c>
      <c r="C276" s="1">
        <v>32586204.899999999</v>
      </c>
    </row>
    <row r="277" spans="1:3" x14ac:dyDescent="0.2">
      <c r="A277" s="25" t="s">
        <v>273</v>
      </c>
      <c r="B277" s="1">
        <v>1717.22</v>
      </c>
      <c r="C277" s="1">
        <v>32324480.899999999</v>
      </c>
    </row>
    <row r="278" spans="1:3" x14ac:dyDescent="0.2">
      <c r="A278" s="25" t="s">
        <v>274</v>
      </c>
      <c r="B278" s="1">
        <v>1699.54</v>
      </c>
      <c r="C278" s="1">
        <v>31991681.52</v>
      </c>
    </row>
    <row r="279" spans="1:3" x14ac:dyDescent="0.2">
      <c r="A279" s="25" t="s">
        <v>275</v>
      </c>
      <c r="B279" s="1">
        <v>1689.74</v>
      </c>
      <c r="C279" s="1">
        <v>31807208.77</v>
      </c>
    </row>
    <row r="280" spans="1:3" x14ac:dyDescent="0.2">
      <c r="A280" s="25" t="s">
        <v>276</v>
      </c>
      <c r="B280" s="1">
        <v>1669.59</v>
      </c>
      <c r="C280" s="1">
        <v>32436075.5</v>
      </c>
    </row>
    <row r="281" spans="1:3" x14ac:dyDescent="0.2">
      <c r="A281" s="25" t="s">
        <v>277</v>
      </c>
      <c r="B281" s="1">
        <v>1662.41</v>
      </c>
      <c r="C281" s="1">
        <v>32263680.079999998</v>
      </c>
    </row>
    <row r="282" spans="1:3" x14ac:dyDescent="0.2">
      <c r="A282" s="25" t="s">
        <v>278</v>
      </c>
      <c r="B282" s="1">
        <v>1658.97</v>
      </c>
      <c r="C282" s="1">
        <v>32196921.870000001</v>
      </c>
    </row>
    <row r="283" spans="1:3" x14ac:dyDescent="0.2">
      <c r="A283" s="25" t="s">
        <v>279</v>
      </c>
      <c r="B283" s="1">
        <v>1660.81</v>
      </c>
      <c r="C283" s="1">
        <v>32232524.190000001</v>
      </c>
    </row>
    <row r="284" spans="1:3" x14ac:dyDescent="0.2">
      <c r="A284" s="25" t="s">
        <v>280</v>
      </c>
      <c r="B284" s="1">
        <v>1665.64</v>
      </c>
      <c r="C284" s="1">
        <v>32326318.710000001</v>
      </c>
    </row>
    <row r="285" spans="1:3" x14ac:dyDescent="0.2">
      <c r="A285" s="25" t="s">
        <v>281</v>
      </c>
      <c r="B285" s="1">
        <v>1636.08</v>
      </c>
      <c r="C285" s="1">
        <v>31752559.559999999</v>
      </c>
    </row>
    <row r="286" spans="1:3" x14ac:dyDescent="0.2">
      <c r="A286" s="25" t="s">
        <v>282</v>
      </c>
      <c r="B286" s="1">
        <v>1623.63</v>
      </c>
      <c r="C286" s="1">
        <v>31511108.48</v>
      </c>
    </row>
    <row r="287" spans="1:3" x14ac:dyDescent="0.2">
      <c r="A287" s="25" t="s">
        <v>283</v>
      </c>
      <c r="B287" s="1">
        <v>1609.66</v>
      </c>
      <c r="C287" s="1">
        <v>31189873.440000001</v>
      </c>
    </row>
    <row r="288" spans="1:3" x14ac:dyDescent="0.2">
      <c r="A288" s="25" t="s">
        <v>284</v>
      </c>
      <c r="B288" s="1">
        <v>1601.99</v>
      </c>
      <c r="C288" s="1">
        <v>31041272.77</v>
      </c>
    </row>
    <row r="289" spans="1:3" x14ac:dyDescent="0.2">
      <c r="A289" s="25" t="s">
        <v>285</v>
      </c>
      <c r="B289" s="1">
        <v>1583.73</v>
      </c>
      <c r="C289" s="1">
        <v>30582519.300000001</v>
      </c>
    </row>
    <row r="290" spans="1:3" x14ac:dyDescent="0.2">
      <c r="A290" s="25" t="s">
        <v>286</v>
      </c>
      <c r="B290" s="1">
        <v>1599.37</v>
      </c>
      <c r="C290" s="1">
        <v>30884423.300000001</v>
      </c>
    </row>
    <row r="291" spans="1:3" x14ac:dyDescent="0.2">
      <c r="A291" s="25" t="s">
        <v>287</v>
      </c>
      <c r="B291" s="1">
        <v>1606.73</v>
      </c>
      <c r="C291" s="1">
        <v>31021537.75</v>
      </c>
    </row>
    <row r="292" spans="1:3" x14ac:dyDescent="0.2">
      <c r="A292" s="25" t="s">
        <v>288</v>
      </c>
      <c r="B292" s="1">
        <v>1632.85</v>
      </c>
      <c r="C292" s="1">
        <v>31525880.710000001</v>
      </c>
    </row>
    <row r="293" spans="1:3" x14ac:dyDescent="0.2">
      <c r="A293" s="25" t="s">
        <v>289</v>
      </c>
      <c r="B293" s="1">
        <v>1652.46</v>
      </c>
      <c r="C293" s="1">
        <v>29904541.039999999</v>
      </c>
    </row>
    <row r="294" spans="1:3" x14ac:dyDescent="0.2">
      <c r="A294" s="25" t="s">
        <v>290</v>
      </c>
      <c r="B294" s="1">
        <v>1652.37</v>
      </c>
      <c r="C294" s="1">
        <v>29492813.379999999</v>
      </c>
    </row>
    <row r="295" spans="1:3" x14ac:dyDescent="0.2">
      <c r="A295" s="25" t="s">
        <v>291</v>
      </c>
      <c r="B295" s="1">
        <v>1635.34</v>
      </c>
      <c r="C295" s="1">
        <v>29138985.440000001</v>
      </c>
    </row>
    <row r="296" spans="1:3" x14ac:dyDescent="0.2">
      <c r="A296" s="25" t="s">
        <v>292</v>
      </c>
      <c r="B296" s="1">
        <v>1635.94</v>
      </c>
      <c r="C296" s="1">
        <v>28846618.960000001</v>
      </c>
    </row>
    <row r="297" spans="1:3" x14ac:dyDescent="0.2">
      <c r="A297" s="25" t="s">
        <v>293</v>
      </c>
      <c r="B297" s="1">
        <v>1640.37</v>
      </c>
      <c r="C297" s="1">
        <v>28924754.649999999</v>
      </c>
    </row>
    <row r="298" spans="1:3" x14ac:dyDescent="0.2">
      <c r="A298" s="25" t="s">
        <v>294</v>
      </c>
      <c r="B298" s="1">
        <v>1638.59</v>
      </c>
      <c r="C298" s="1">
        <v>28593261.829999998</v>
      </c>
    </row>
    <row r="299" spans="1:3" x14ac:dyDescent="0.2">
      <c r="A299" s="25" t="s">
        <v>295</v>
      </c>
      <c r="B299" s="1">
        <v>1623.22</v>
      </c>
      <c r="C299" s="1">
        <v>28062413.329999998</v>
      </c>
    </row>
    <row r="300" spans="1:3" x14ac:dyDescent="0.2">
      <c r="A300" s="25" t="s">
        <v>296</v>
      </c>
      <c r="B300" s="1">
        <v>1601.67</v>
      </c>
      <c r="C300" s="1">
        <v>27695037.48</v>
      </c>
    </row>
    <row r="301" spans="1:3" x14ac:dyDescent="0.2">
      <c r="A301" s="25" t="s">
        <v>297</v>
      </c>
      <c r="B301" s="1">
        <v>1573.36</v>
      </c>
      <c r="C301" s="1">
        <v>27205550.149999999</v>
      </c>
    </row>
    <row r="302" spans="1:3" x14ac:dyDescent="0.2">
      <c r="A302" s="25" t="s">
        <v>298</v>
      </c>
      <c r="B302" s="1">
        <v>1582.34</v>
      </c>
      <c r="C302" s="1">
        <v>27360882.260000002</v>
      </c>
    </row>
    <row r="303" spans="1:3" x14ac:dyDescent="0.2">
      <c r="A303" s="25" t="s">
        <v>299</v>
      </c>
      <c r="B303" s="1">
        <v>1572.45</v>
      </c>
      <c r="C303" s="1">
        <v>26739777.09</v>
      </c>
    </row>
    <row r="304" spans="1:3" x14ac:dyDescent="0.2">
      <c r="A304" s="25" t="s">
        <v>300</v>
      </c>
      <c r="B304" s="1">
        <v>1539.81</v>
      </c>
      <c r="C304" s="1">
        <v>26215839.02</v>
      </c>
    </row>
    <row r="305" spans="1:3" x14ac:dyDescent="0.2">
      <c r="A305" s="25" t="s">
        <v>301</v>
      </c>
      <c r="B305" s="1">
        <v>1504.79</v>
      </c>
      <c r="C305" s="1">
        <v>25604620.219999999</v>
      </c>
    </row>
    <row r="306" spans="1:3" x14ac:dyDescent="0.2">
      <c r="A306" s="25" t="s">
        <v>302</v>
      </c>
      <c r="B306" s="1">
        <v>1537.09</v>
      </c>
      <c r="C306" s="1">
        <v>26154181.120000001</v>
      </c>
    </row>
    <row r="307" spans="1:3" x14ac:dyDescent="0.2">
      <c r="A307" s="25" t="s">
        <v>303</v>
      </c>
      <c r="B307" s="1">
        <v>1503.55</v>
      </c>
      <c r="C307" s="1">
        <v>25583472.43</v>
      </c>
    </row>
    <row r="308" spans="1:3" x14ac:dyDescent="0.2">
      <c r="A308" s="25" t="s">
        <v>304</v>
      </c>
      <c r="B308" s="1">
        <v>1513.01</v>
      </c>
      <c r="C308" s="1">
        <v>25739409.09</v>
      </c>
    </row>
    <row r="309" spans="1:3" x14ac:dyDescent="0.2">
      <c r="A309" s="25" t="s">
        <v>305</v>
      </c>
      <c r="B309" s="1">
        <v>1545.98</v>
      </c>
      <c r="C309" s="1">
        <v>26300283.969999999</v>
      </c>
    </row>
    <row r="310" spans="1:3" x14ac:dyDescent="0.2">
      <c r="A310" s="25" t="s">
        <v>306</v>
      </c>
      <c r="B310" s="1">
        <v>1566.76</v>
      </c>
      <c r="C310" s="1">
        <v>26643887.789999999</v>
      </c>
    </row>
    <row r="311" spans="1:3" x14ac:dyDescent="0.2">
      <c r="A311" s="25" t="s">
        <v>307</v>
      </c>
      <c r="B311" s="1">
        <v>1555</v>
      </c>
      <c r="C311" s="1">
        <v>26038826.68</v>
      </c>
    </row>
    <row r="312" spans="1:3" x14ac:dyDescent="0.2">
      <c r="A312" s="25" t="s">
        <v>308</v>
      </c>
      <c r="B312" s="1">
        <v>1561.19</v>
      </c>
      <c r="C312" s="1">
        <v>23882522.27</v>
      </c>
    </row>
    <row r="313" spans="1:3" x14ac:dyDescent="0.2">
      <c r="A313" s="25" t="s">
        <v>309</v>
      </c>
      <c r="B313" s="1">
        <v>1623.71</v>
      </c>
      <c r="C313" s="1">
        <v>24833918.699999999</v>
      </c>
    </row>
    <row r="314" spans="1:3" x14ac:dyDescent="0.2">
      <c r="A314" s="25" t="s">
        <v>310</v>
      </c>
      <c r="B314" s="1">
        <v>1623.97</v>
      </c>
      <c r="C314" s="1">
        <v>24837954.129999999</v>
      </c>
    </row>
    <row r="315" spans="1:3" x14ac:dyDescent="0.2">
      <c r="A315" s="25" t="s">
        <v>311</v>
      </c>
      <c r="B315" s="1">
        <v>1614.85</v>
      </c>
      <c r="C315" s="1">
        <v>24698377.289999999</v>
      </c>
    </row>
    <row r="316" spans="1:3" x14ac:dyDescent="0.2">
      <c r="A316" s="25" t="s">
        <v>312</v>
      </c>
      <c r="B316" s="1">
        <v>1604.05</v>
      </c>
      <c r="C316" s="1">
        <v>23963197.109999999</v>
      </c>
    </row>
    <row r="317" spans="1:3" x14ac:dyDescent="0.2">
      <c r="A317" s="25" t="s">
        <v>313</v>
      </c>
      <c r="B317" s="1">
        <v>1613.94</v>
      </c>
      <c r="C317" s="1">
        <v>24110946.280000001</v>
      </c>
    </row>
    <row r="318" spans="1:3" x14ac:dyDescent="0.2">
      <c r="A318" s="25" t="s">
        <v>314</v>
      </c>
      <c r="B318" s="1">
        <v>1623.77</v>
      </c>
      <c r="C318" s="1">
        <v>23753306.289999999</v>
      </c>
    </row>
    <row r="319" spans="1:3" x14ac:dyDescent="0.2">
      <c r="A319" s="25" t="s">
        <v>315</v>
      </c>
      <c r="B319" s="1">
        <v>1620.2</v>
      </c>
      <c r="C319" s="1">
        <v>23321058.899999999</v>
      </c>
    </row>
    <row r="320" spans="1:3" x14ac:dyDescent="0.2">
      <c r="A320" s="25" t="s">
        <v>316</v>
      </c>
      <c r="B320" s="1">
        <v>1605.12</v>
      </c>
      <c r="C320" s="1">
        <v>23104021.5</v>
      </c>
    </row>
    <row r="321" spans="1:3" x14ac:dyDescent="0.2">
      <c r="A321" s="25" t="s">
        <v>317</v>
      </c>
      <c r="B321" s="1">
        <v>1604.21</v>
      </c>
      <c r="C321" s="1">
        <v>23091018.670000002</v>
      </c>
    </row>
    <row r="322" spans="1:3" x14ac:dyDescent="0.2">
      <c r="A322" s="25" t="s">
        <v>318</v>
      </c>
      <c r="B322" s="1">
        <v>1614.74</v>
      </c>
      <c r="C322" s="1">
        <v>23242541.850000001</v>
      </c>
    </row>
    <row r="323" spans="1:3" x14ac:dyDescent="0.2">
      <c r="A323" s="25" t="s">
        <v>319</v>
      </c>
      <c r="B323" s="1">
        <v>1645.12</v>
      </c>
      <c r="C323" s="1">
        <v>23669815.18</v>
      </c>
    </row>
    <row r="324" spans="1:3" x14ac:dyDescent="0.2">
      <c r="A324" s="25" t="s">
        <v>320</v>
      </c>
      <c r="B324" s="1">
        <v>1627.54</v>
      </c>
      <c r="C324" s="1">
        <v>23416868.690000001</v>
      </c>
    </row>
    <row r="325" spans="1:3" x14ac:dyDescent="0.2">
      <c r="A325" s="25" t="s">
        <v>321</v>
      </c>
      <c r="B325" s="1">
        <v>1615.44</v>
      </c>
      <c r="C325" s="1">
        <v>23242725.059999999</v>
      </c>
    </row>
    <row r="326" spans="1:3" x14ac:dyDescent="0.2">
      <c r="A326" s="25" t="s">
        <v>322</v>
      </c>
      <c r="B326" s="1">
        <v>1594.7</v>
      </c>
      <c r="C326" s="1">
        <v>22944327.899999999</v>
      </c>
    </row>
    <row r="327" spans="1:3" x14ac:dyDescent="0.2">
      <c r="A327" s="25" t="s">
        <v>323</v>
      </c>
      <c r="B327" s="1">
        <v>1613.64</v>
      </c>
      <c r="C327" s="1">
        <v>23191926.059999999</v>
      </c>
    </row>
    <row r="328" spans="1:3" x14ac:dyDescent="0.2">
      <c r="A328" s="25" t="s">
        <v>324</v>
      </c>
      <c r="B328" s="1">
        <v>1619.2</v>
      </c>
      <c r="C328" s="1">
        <v>23271768.059999999</v>
      </c>
    </row>
    <row r="329" spans="1:3" x14ac:dyDescent="0.2">
      <c r="A329" s="25" t="s">
        <v>325</v>
      </c>
      <c r="B329" s="1">
        <v>1618.57</v>
      </c>
      <c r="C329" s="1">
        <v>23252728.73</v>
      </c>
    </row>
    <row r="330" spans="1:3" x14ac:dyDescent="0.2">
      <c r="A330" s="25" t="s">
        <v>326</v>
      </c>
      <c r="B330" s="1">
        <v>1619.55</v>
      </c>
      <c r="C330" s="1">
        <v>23266765.609999999</v>
      </c>
    </row>
    <row r="331" spans="1:3" x14ac:dyDescent="0.2">
      <c r="A331" s="25" t="s">
        <v>327</v>
      </c>
      <c r="B331" s="1">
        <v>1635.54</v>
      </c>
      <c r="C331" s="1">
        <v>23496548.859999999</v>
      </c>
    </row>
    <row r="332" spans="1:3" x14ac:dyDescent="0.2">
      <c r="A332" s="25" t="s">
        <v>328</v>
      </c>
      <c r="B332" s="1">
        <v>1645.8</v>
      </c>
      <c r="C332" s="1">
        <v>23643908.870000001</v>
      </c>
    </row>
    <row r="333" spans="1:3" x14ac:dyDescent="0.2">
      <c r="A333" s="25" t="s">
        <v>329</v>
      </c>
      <c r="B333" s="1">
        <v>1655.71</v>
      </c>
      <c r="C333" s="1">
        <v>19026246.579999998</v>
      </c>
    </row>
    <row r="334" spans="1:3" x14ac:dyDescent="0.2">
      <c r="A334" s="25" t="s">
        <v>330</v>
      </c>
      <c r="B334" s="1">
        <v>1651.11</v>
      </c>
      <c r="C334" s="1">
        <v>18973406.27</v>
      </c>
    </row>
    <row r="335" spans="1:3" x14ac:dyDescent="0.2">
      <c r="A335" s="25" t="s">
        <v>331</v>
      </c>
      <c r="B335" s="1">
        <v>1651.58</v>
      </c>
      <c r="C335" s="1">
        <v>18978709.940000001</v>
      </c>
    </row>
    <row r="336" spans="1:3" x14ac:dyDescent="0.2">
      <c r="A336" s="25" t="s">
        <v>332</v>
      </c>
      <c r="B336" s="1">
        <v>1661.7</v>
      </c>
      <c r="C336" s="1">
        <v>19095079.850000001</v>
      </c>
    </row>
    <row r="337" spans="1:3" x14ac:dyDescent="0.2">
      <c r="A337" s="25" t="s">
        <v>333</v>
      </c>
      <c r="B337" s="1">
        <v>1672.52</v>
      </c>
      <c r="C337" s="1">
        <v>19219385.559999999</v>
      </c>
    </row>
    <row r="338" spans="1:3" x14ac:dyDescent="0.2">
      <c r="A338" s="25" t="s">
        <v>334</v>
      </c>
      <c r="B338" s="1">
        <v>1700.64</v>
      </c>
      <c r="C338" s="1">
        <v>19542464.710000001</v>
      </c>
    </row>
    <row r="339" spans="1:3" x14ac:dyDescent="0.2">
      <c r="A339" s="25" t="s">
        <v>335</v>
      </c>
      <c r="B339" s="1">
        <v>1686.38</v>
      </c>
      <c r="C339" s="1">
        <v>19378655.719999999</v>
      </c>
    </row>
    <row r="340" spans="1:3" x14ac:dyDescent="0.2">
      <c r="A340" s="25" t="s">
        <v>336</v>
      </c>
      <c r="B340" s="1">
        <v>1682.24</v>
      </c>
      <c r="C340" s="1">
        <v>19331106.030000001</v>
      </c>
    </row>
    <row r="341" spans="1:3" x14ac:dyDescent="0.2">
      <c r="A341" s="25" t="s">
        <v>337</v>
      </c>
      <c r="B341" s="1">
        <v>1697.71</v>
      </c>
      <c r="C341" s="1">
        <v>19508901.719999999</v>
      </c>
    </row>
    <row r="342" spans="1:3" x14ac:dyDescent="0.2">
      <c r="A342" s="25" t="s">
        <v>338</v>
      </c>
      <c r="B342" s="1">
        <v>1669.98</v>
      </c>
      <c r="C342" s="1">
        <v>18190174.75</v>
      </c>
    </row>
    <row r="343" spans="1:3" x14ac:dyDescent="0.2">
      <c r="A343" s="25" t="s">
        <v>339</v>
      </c>
      <c r="B343" s="1">
        <v>1686.61</v>
      </c>
      <c r="C343" s="1">
        <v>18371285.260000002</v>
      </c>
    </row>
    <row r="344" spans="1:3" x14ac:dyDescent="0.2">
      <c r="A344" s="25" t="s">
        <v>340</v>
      </c>
      <c r="B344" s="1">
        <v>1672.43</v>
      </c>
      <c r="C344" s="1">
        <v>18216837.739999998</v>
      </c>
    </row>
    <row r="345" spans="1:3" x14ac:dyDescent="0.2">
      <c r="A345" s="25" t="s">
        <v>341</v>
      </c>
      <c r="B345" s="1">
        <v>1648.97</v>
      </c>
      <c r="C345" s="1">
        <v>17911328.969999999</v>
      </c>
    </row>
    <row r="346" spans="1:3" x14ac:dyDescent="0.2">
      <c r="A346" s="25" t="s">
        <v>342</v>
      </c>
      <c r="B346" s="1">
        <v>1619.25</v>
      </c>
      <c r="C346" s="1">
        <v>17588559.629999999</v>
      </c>
    </row>
    <row r="347" spans="1:3" x14ac:dyDescent="0.2">
      <c r="A347" s="25" t="s">
        <v>343</v>
      </c>
      <c r="B347" s="1">
        <v>1611.85</v>
      </c>
      <c r="C347" s="1">
        <v>17508187.420000002</v>
      </c>
    </row>
    <row r="348" spans="1:3" x14ac:dyDescent="0.2">
      <c r="A348" s="25" t="s">
        <v>344</v>
      </c>
      <c r="B348" s="1">
        <v>1616</v>
      </c>
      <c r="C348" s="1">
        <v>17520578.390000001</v>
      </c>
    </row>
    <row r="349" spans="1:3" x14ac:dyDescent="0.2">
      <c r="A349" s="25" t="s">
        <v>345</v>
      </c>
      <c r="B349" s="1">
        <v>1617.47</v>
      </c>
      <c r="C349" s="1">
        <v>17536506</v>
      </c>
    </row>
    <row r="350" spans="1:3" x14ac:dyDescent="0.2">
      <c r="A350" s="25" t="s">
        <v>346</v>
      </c>
      <c r="B350" s="1">
        <v>1620.05</v>
      </c>
      <c r="C350" s="1">
        <v>17559506.75</v>
      </c>
    </row>
    <row r="351" spans="1:3" x14ac:dyDescent="0.2">
      <c r="A351" s="25" t="s">
        <v>347</v>
      </c>
      <c r="B351" s="1">
        <v>1630.71</v>
      </c>
      <c r="C351" s="1">
        <v>17670114.390000001</v>
      </c>
    </row>
    <row r="352" spans="1:3" x14ac:dyDescent="0.2">
      <c r="A352" s="25" t="s">
        <v>348</v>
      </c>
      <c r="B352" s="1">
        <v>1637.56</v>
      </c>
      <c r="C352" s="1">
        <v>17694285.670000002</v>
      </c>
    </row>
    <row r="353" spans="1:3" x14ac:dyDescent="0.2">
      <c r="A353" s="25" t="s">
        <v>349</v>
      </c>
      <c r="B353" s="1">
        <v>1647.47</v>
      </c>
      <c r="C353" s="1">
        <v>17801405.41</v>
      </c>
    </row>
    <row r="354" spans="1:3" x14ac:dyDescent="0.2">
      <c r="A354" s="25" t="s">
        <v>350</v>
      </c>
      <c r="B354" s="1">
        <v>1635.71</v>
      </c>
      <c r="C354" s="1">
        <v>17674279.469999999</v>
      </c>
    </row>
    <row r="355" spans="1:3" x14ac:dyDescent="0.2">
      <c r="A355" s="25" t="s">
        <v>351</v>
      </c>
      <c r="B355" s="1">
        <v>1612.83</v>
      </c>
      <c r="C355" s="1">
        <v>17427042.370000001</v>
      </c>
    </row>
    <row r="356" spans="1:3" x14ac:dyDescent="0.2">
      <c r="A356" s="25" t="s">
        <v>352</v>
      </c>
      <c r="B356" s="1">
        <v>1596.82</v>
      </c>
      <c r="C356" s="1">
        <v>17254048.710000001</v>
      </c>
    </row>
    <row r="357" spans="1:3" x14ac:dyDescent="0.2">
      <c r="A357" s="25" t="s">
        <v>353</v>
      </c>
      <c r="B357" s="1">
        <v>1592.81</v>
      </c>
      <c r="C357" s="1">
        <v>17210731.48</v>
      </c>
    </row>
    <row r="358" spans="1:3" x14ac:dyDescent="0.2">
      <c r="A358" s="25" t="s">
        <v>354</v>
      </c>
      <c r="B358" s="1">
        <v>1592.06</v>
      </c>
      <c r="C358" s="1">
        <v>17197695.550000001</v>
      </c>
    </row>
    <row r="359" spans="1:3" x14ac:dyDescent="0.2">
      <c r="A359" s="25" t="s">
        <v>355</v>
      </c>
      <c r="B359" s="1">
        <v>1575.29</v>
      </c>
      <c r="C359" s="1">
        <v>17016457.890000001</v>
      </c>
    </row>
    <row r="360" spans="1:3" x14ac:dyDescent="0.2">
      <c r="A360" s="25" t="s">
        <v>356</v>
      </c>
      <c r="B360" s="1">
        <v>1579.07</v>
      </c>
      <c r="C360" s="1">
        <v>17057304.120000001</v>
      </c>
    </row>
    <row r="361" spans="1:3" x14ac:dyDescent="0.2">
      <c r="A361" s="25" t="s">
        <v>357</v>
      </c>
      <c r="B361" s="1">
        <v>1579.57</v>
      </c>
      <c r="C361" s="1">
        <v>17062784.66</v>
      </c>
    </row>
    <row r="362" spans="1:3" x14ac:dyDescent="0.2">
      <c r="A362" s="25" t="s">
        <v>358</v>
      </c>
      <c r="B362" s="1">
        <v>1570.01</v>
      </c>
      <c r="C362" s="1">
        <v>16959516.710000001</v>
      </c>
    </row>
    <row r="363" spans="1:3" x14ac:dyDescent="0.2">
      <c r="A363" s="25" t="s">
        <v>359</v>
      </c>
      <c r="B363" s="1">
        <v>1568.95</v>
      </c>
      <c r="C363" s="1">
        <v>16943016.57</v>
      </c>
    </row>
    <row r="364" spans="1:3" x14ac:dyDescent="0.2">
      <c r="A364" s="25" t="s">
        <v>360</v>
      </c>
      <c r="B364" s="1">
        <v>1566.58</v>
      </c>
      <c r="C364" s="1">
        <v>16917406.010000002</v>
      </c>
    </row>
    <row r="365" spans="1:3" x14ac:dyDescent="0.2">
      <c r="A365" s="25" t="s">
        <v>361</v>
      </c>
      <c r="B365" s="1">
        <v>1557.95</v>
      </c>
      <c r="C365" s="1">
        <v>16819211.73</v>
      </c>
    </row>
    <row r="366" spans="1:3" x14ac:dyDescent="0.2">
      <c r="A366" s="25" t="s">
        <v>362</v>
      </c>
      <c r="B366" s="1">
        <v>1568.94</v>
      </c>
      <c r="C366" s="1">
        <v>16937917.199999999</v>
      </c>
    </row>
    <row r="367" spans="1:3" x14ac:dyDescent="0.2">
      <c r="A367" s="25" t="s">
        <v>363</v>
      </c>
      <c r="B367" s="1">
        <v>1573.62</v>
      </c>
      <c r="C367" s="1">
        <v>16488446.939999999</v>
      </c>
    </row>
    <row r="368" spans="1:3" x14ac:dyDescent="0.2">
      <c r="A368" s="25" t="s">
        <v>364</v>
      </c>
      <c r="B368" s="1">
        <v>1559.38</v>
      </c>
      <c r="C368" s="1">
        <v>16339186.390000001</v>
      </c>
    </row>
    <row r="369" spans="1:3" x14ac:dyDescent="0.2">
      <c r="A369" s="25" t="s">
        <v>365</v>
      </c>
      <c r="B369" s="1">
        <v>1547.56</v>
      </c>
      <c r="C369" s="1">
        <v>16215318.119999999</v>
      </c>
    </row>
    <row r="370" spans="1:3" x14ac:dyDescent="0.2">
      <c r="A370" s="25" t="s">
        <v>366</v>
      </c>
      <c r="B370" s="1">
        <v>1551.1</v>
      </c>
      <c r="C370" s="1">
        <v>16252439.779999999</v>
      </c>
    </row>
    <row r="371" spans="1:3" x14ac:dyDescent="0.2">
      <c r="A371" s="25" t="s">
        <v>367</v>
      </c>
      <c r="B371" s="1">
        <v>1550.72</v>
      </c>
      <c r="C371" s="1">
        <v>16248473.33</v>
      </c>
    </row>
    <row r="372" spans="1:3" x14ac:dyDescent="0.2">
      <c r="A372" s="25" t="s">
        <v>368</v>
      </c>
      <c r="B372" s="1">
        <v>1523.48</v>
      </c>
      <c r="C372" s="1">
        <v>15963079.029999999</v>
      </c>
    </row>
    <row r="373" spans="1:3" x14ac:dyDescent="0.2">
      <c r="A373" s="25" t="s">
        <v>369</v>
      </c>
      <c r="B373" s="1">
        <v>1518.16</v>
      </c>
      <c r="C373" s="1">
        <v>15907319.060000001</v>
      </c>
    </row>
    <row r="374" spans="1:3" x14ac:dyDescent="0.2">
      <c r="A374" s="25" t="s">
        <v>370</v>
      </c>
      <c r="B374" s="1">
        <v>1513.82</v>
      </c>
      <c r="C374" s="1">
        <v>17731562.809999999</v>
      </c>
    </row>
    <row r="375" spans="1:3" x14ac:dyDescent="0.2">
      <c r="A375" s="25" t="s">
        <v>371</v>
      </c>
      <c r="B375" s="1">
        <v>1501.33</v>
      </c>
      <c r="C375" s="1">
        <v>17585238.68</v>
      </c>
    </row>
    <row r="376" spans="1:3" x14ac:dyDescent="0.2">
      <c r="A376" s="25" t="s">
        <v>372</v>
      </c>
      <c r="B376" s="1">
        <v>1478.54</v>
      </c>
      <c r="C376" s="1">
        <v>17318399.399999999</v>
      </c>
    </row>
    <row r="377" spans="1:3" x14ac:dyDescent="0.2">
      <c r="A377" s="25" t="s">
        <v>373</v>
      </c>
      <c r="B377" s="1">
        <v>1492.3</v>
      </c>
      <c r="C377" s="1">
        <v>17479518.149999999</v>
      </c>
    </row>
    <row r="378" spans="1:3" x14ac:dyDescent="0.2">
      <c r="A378" s="25" t="s">
        <v>374</v>
      </c>
      <c r="B378" s="1">
        <v>1502.48</v>
      </c>
      <c r="C378" s="1">
        <v>17598755.32</v>
      </c>
    </row>
    <row r="379" spans="1:3" x14ac:dyDescent="0.2">
      <c r="A379" s="25" t="s">
        <v>375</v>
      </c>
      <c r="B379" s="1">
        <v>1479.03</v>
      </c>
      <c r="C379" s="1">
        <v>17324066.52</v>
      </c>
    </row>
    <row r="380" spans="1:3" x14ac:dyDescent="0.2">
      <c r="A380" s="25" t="s">
        <v>376</v>
      </c>
      <c r="B380" s="1">
        <v>1486.61</v>
      </c>
      <c r="C380" s="1">
        <v>17412918.949999999</v>
      </c>
    </row>
    <row r="381" spans="1:3" x14ac:dyDescent="0.2">
      <c r="A381" s="25" t="s">
        <v>377</v>
      </c>
      <c r="B381" s="1">
        <v>1499.24</v>
      </c>
      <c r="C381" s="1">
        <v>17560844.120000001</v>
      </c>
    </row>
    <row r="382" spans="1:3" x14ac:dyDescent="0.2">
      <c r="A382" s="25" t="s">
        <v>378</v>
      </c>
      <c r="B382" s="1">
        <v>1491.34</v>
      </c>
      <c r="C382" s="1">
        <v>17468260.050000001</v>
      </c>
    </row>
    <row r="383" spans="1:3" x14ac:dyDescent="0.2">
      <c r="A383" s="25" t="s">
        <v>379</v>
      </c>
      <c r="B383" s="1">
        <v>1513.5</v>
      </c>
      <c r="C383" s="1">
        <v>17727796.129999999</v>
      </c>
    </row>
    <row r="384" spans="1:3" x14ac:dyDescent="0.2">
      <c r="A384" s="25" t="s">
        <v>380</v>
      </c>
      <c r="B384" s="1">
        <v>1535.65</v>
      </c>
      <c r="C384" s="1">
        <v>17987253.949999999</v>
      </c>
    </row>
    <row r="385" spans="1:3" x14ac:dyDescent="0.2">
      <c r="A385" s="25" t="s">
        <v>381</v>
      </c>
      <c r="B385" s="1">
        <v>1561.03</v>
      </c>
      <c r="C385" s="1">
        <v>18284591.109999999</v>
      </c>
    </row>
    <row r="386" spans="1:3" x14ac:dyDescent="0.2">
      <c r="A386" s="25" t="s">
        <v>382</v>
      </c>
      <c r="B386" s="1">
        <v>1569.84</v>
      </c>
      <c r="C386" s="1">
        <v>18387819.149999999</v>
      </c>
    </row>
    <row r="387" spans="1:3" x14ac:dyDescent="0.2">
      <c r="A387" s="25" t="s">
        <v>383</v>
      </c>
      <c r="B387" s="1">
        <v>1574.25</v>
      </c>
      <c r="C387" s="1">
        <v>18439387.289999999</v>
      </c>
    </row>
    <row r="388" spans="1:3" x14ac:dyDescent="0.2">
      <c r="A388" s="25" t="s">
        <v>384</v>
      </c>
      <c r="B388" s="1">
        <v>1573.88</v>
      </c>
      <c r="C388" s="1">
        <v>18435126.210000001</v>
      </c>
    </row>
    <row r="389" spans="1:3" x14ac:dyDescent="0.2">
      <c r="A389" s="25" t="s">
        <v>385</v>
      </c>
      <c r="B389" s="1">
        <v>1568.99</v>
      </c>
      <c r="C389" s="1">
        <v>18377783.989999998</v>
      </c>
    </row>
    <row r="390" spans="1:3" x14ac:dyDescent="0.2">
      <c r="A390" s="25" t="s">
        <v>386</v>
      </c>
      <c r="B390" s="1">
        <v>1581.54</v>
      </c>
      <c r="C390" s="1">
        <v>18524814.050000001</v>
      </c>
    </row>
    <row r="391" spans="1:3" x14ac:dyDescent="0.2">
      <c r="A391" s="25" t="s">
        <v>387</v>
      </c>
      <c r="B391" s="1">
        <v>1568.92</v>
      </c>
      <c r="C391" s="1">
        <v>18377022.050000001</v>
      </c>
    </row>
    <row r="392" spans="1:3" x14ac:dyDescent="0.2">
      <c r="A392" s="25" t="s">
        <v>388</v>
      </c>
      <c r="B392" s="1">
        <v>1571.02</v>
      </c>
      <c r="C392" s="1">
        <v>18401625.210000001</v>
      </c>
    </row>
    <row r="393" spans="1:3" x14ac:dyDescent="0.2">
      <c r="A393" s="25" t="s">
        <v>389</v>
      </c>
      <c r="B393" s="1">
        <v>1580.21</v>
      </c>
      <c r="C393" s="1">
        <v>18504183.93</v>
      </c>
    </row>
    <row r="394" spans="1:3" x14ac:dyDescent="0.2">
      <c r="A394" s="25" t="s">
        <v>390</v>
      </c>
      <c r="B394" s="1">
        <v>1575.34</v>
      </c>
      <c r="C394" s="1">
        <v>18447247.27</v>
      </c>
    </row>
    <row r="395" spans="1:3" x14ac:dyDescent="0.2">
      <c r="A395" s="25" t="s">
        <v>391</v>
      </c>
      <c r="B395" s="1">
        <v>1562.2</v>
      </c>
      <c r="C395" s="1">
        <v>18293281.600000001</v>
      </c>
    </row>
    <row r="396" spans="1:3" x14ac:dyDescent="0.2">
      <c r="A396" s="25" t="s">
        <v>392</v>
      </c>
      <c r="B396" s="1">
        <v>1559.59</v>
      </c>
      <c r="C396" s="1">
        <v>18262817.719999999</v>
      </c>
    </row>
    <row r="397" spans="1:3" x14ac:dyDescent="0.2">
      <c r="A397" s="25" t="s">
        <v>393</v>
      </c>
      <c r="B397" s="1">
        <v>1561.76</v>
      </c>
      <c r="C397" s="1">
        <v>18288136.530000001</v>
      </c>
    </row>
    <row r="398" spans="1:3" x14ac:dyDescent="0.2">
      <c r="A398" s="25" t="s">
        <v>394</v>
      </c>
      <c r="B398" s="1">
        <v>1557.98</v>
      </c>
      <c r="C398" s="1">
        <v>18243962.52</v>
      </c>
    </row>
    <row r="399" spans="1:3" x14ac:dyDescent="0.2">
      <c r="A399" s="25" t="s">
        <v>395</v>
      </c>
      <c r="B399" s="1">
        <v>1563.98</v>
      </c>
      <c r="C399" s="1">
        <v>18314185.940000001</v>
      </c>
    </row>
    <row r="400" spans="1:3" x14ac:dyDescent="0.2">
      <c r="A400" s="25" t="s">
        <v>396</v>
      </c>
      <c r="B400" s="1">
        <v>1574.53</v>
      </c>
      <c r="C400" s="1">
        <v>18437768.510000002</v>
      </c>
    </row>
    <row r="401" spans="1:3" x14ac:dyDescent="0.2">
      <c r="A401" s="25" t="s">
        <v>397</v>
      </c>
      <c r="B401" s="1">
        <v>1554.07</v>
      </c>
      <c r="C401" s="1">
        <v>18193161.52</v>
      </c>
    </row>
    <row r="402" spans="1:3" x14ac:dyDescent="0.2">
      <c r="A402" s="25" t="s">
        <v>398</v>
      </c>
      <c r="B402" s="1">
        <v>1537.8</v>
      </c>
      <c r="C402" s="1">
        <v>18002662.989999998</v>
      </c>
    </row>
    <row r="403" spans="1:3" x14ac:dyDescent="0.2">
      <c r="A403" s="25" t="s">
        <v>399</v>
      </c>
      <c r="B403" s="1">
        <v>1524.16</v>
      </c>
      <c r="C403" s="1">
        <v>17842959.079999998</v>
      </c>
    </row>
    <row r="404" spans="1:3" x14ac:dyDescent="0.2">
      <c r="A404" s="25" t="s">
        <v>400</v>
      </c>
      <c r="B404" s="1">
        <v>1532.7</v>
      </c>
      <c r="C404" s="1">
        <v>17942897.77</v>
      </c>
    </row>
    <row r="405" spans="1:3" x14ac:dyDescent="0.2">
      <c r="A405" s="25" t="s">
        <v>401</v>
      </c>
      <c r="B405" s="1">
        <v>1523.92</v>
      </c>
      <c r="C405" s="1">
        <v>17840196.34</v>
      </c>
    </row>
    <row r="406" spans="1:3" x14ac:dyDescent="0.2">
      <c r="A406" s="25" t="s">
        <v>402</v>
      </c>
      <c r="B406" s="1">
        <v>1552.81</v>
      </c>
      <c r="C406" s="1">
        <v>18178339.129999999</v>
      </c>
    </row>
    <row r="407" spans="1:3" x14ac:dyDescent="0.2">
      <c r="A407" s="25" t="s">
        <v>403</v>
      </c>
      <c r="B407" s="1">
        <v>1549.9</v>
      </c>
      <c r="C407" s="1">
        <v>18144316.059999999</v>
      </c>
    </row>
    <row r="408" spans="1:3" x14ac:dyDescent="0.2">
      <c r="A408" s="25" t="s">
        <v>404</v>
      </c>
      <c r="B408" s="1">
        <v>1541.97</v>
      </c>
      <c r="C408" s="1">
        <v>18051500.609999999</v>
      </c>
    </row>
    <row r="409" spans="1:3" x14ac:dyDescent="0.2">
      <c r="A409" s="25" t="s">
        <v>405</v>
      </c>
      <c r="B409" s="1">
        <v>1550.37</v>
      </c>
      <c r="C409" s="1">
        <v>18149815.32</v>
      </c>
    </row>
    <row r="410" spans="1:3" x14ac:dyDescent="0.2">
      <c r="A410" s="25" t="s">
        <v>406</v>
      </c>
      <c r="B410" s="1">
        <v>1555.9</v>
      </c>
      <c r="C410" s="1">
        <v>18214587.07</v>
      </c>
    </row>
    <row r="411" spans="1:3" x14ac:dyDescent="0.2">
      <c r="A411" s="25" t="s">
        <v>407</v>
      </c>
      <c r="B411" s="1">
        <v>1560.15</v>
      </c>
      <c r="C411" s="1">
        <v>18264263.91</v>
      </c>
    </row>
    <row r="412" spans="1:3" x14ac:dyDescent="0.2">
      <c r="A412" s="25" t="s">
        <v>408</v>
      </c>
      <c r="B412" s="1">
        <v>1548.61</v>
      </c>
      <c r="C412" s="1">
        <v>18129244.23</v>
      </c>
    </row>
    <row r="413" spans="1:3" x14ac:dyDescent="0.2">
      <c r="A413" s="25" t="s">
        <v>409</v>
      </c>
      <c r="B413" s="1">
        <v>1543.31</v>
      </c>
      <c r="C413" s="1">
        <v>16160989.93</v>
      </c>
    </row>
    <row r="414" spans="1:3" x14ac:dyDescent="0.2">
      <c r="A414" s="25" t="s">
        <v>410</v>
      </c>
      <c r="B414" s="1">
        <v>1554.21</v>
      </c>
      <c r="C414" s="1">
        <v>16275063.640000001</v>
      </c>
    </row>
    <row r="415" spans="1:3" x14ac:dyDescent="0.2">
      <c r="A415" s="25" t="s">
        <v>411</v>
      </c>
      <c r="B415" s="1">
        <v>1536.83</v>
      </c>
      <c r="C415" s="1">
        <v>16093097.050000001</v>
      </c>
    </row>
    <row r="416" spans="1:3" x14ac:dyDescent="0.2">
      <c r="A416" s="25" t="s">
        <v>412</v>
      </c>
      <c r="B416" s="1">
        <v>1532.58</v>
      </c>
      <c r="C416" s="1">
        <v>16048605.77</v>
      </c>
    </row>
    <row r="417" spans="1:3" x14ac:dyDescent="0.2">
      <c r="A417" s="25" t="s">
        <v>413</v>
      </c>
      <c r="B417" s="1">
        <v>1524.3</v>
      </c>
      <c r="C417" s="1">
        <v>15961858.15</v>
      </c>
    </row>
    <row r="418" spans="1:3" x14ac:dyDescent="0.2">
      <c r="A418" s="25" t="s">
        <v>414</v>
      </c>
      <c r="B418" s="1">
        <v>1520.17</v>
      </c>
      <c r="C418" s="1">
        <v>15918650.32</v>
      </c>
    </row>
    <row r="419" spans="1:3" x14ac:dyDescent="0.2">
      <c r="A419" s="25" t="s">
        <v>415</v>
      </c>
      <c r="B419" s="1">
        <v>1515.74</v>
      </c>
      <c r="C419" s="1">
        <v>15872247.08</v>
      </c>
    </row>
    <row r="420" spans="1:3" x14ac:dyDescent="0.2">
      <c r="A420" s="25" t="s">
        <v>416</v>
      </c>
      <c r="B420" s="1">
        <v>1508.57</v>
      </c>
      <c r="C420" s="1">
        <v>15797203.6</v>
      </c>
    </row>
    <row r="421" spans="1:3" x14ac:dyDescent="0.2">
      <c r="A421" s="25" t="s">
        <v>417</v>
      </c>
      <c r="B421" s="1">
        <v>1459.69</v>
      </c>
      <c r="C421" s="1">
        <v>15285312.539999999</v>
      </c>
    </row>
    <row r="422" spans="1:3" x14ac:dyDescent="0.2">
      <c r="A422" s="25" t="s">
        <v>418</v>
      </c>
      <c r="B422" s="1">
        <v>1442.2</v>
      </c>
      <c r="C422" s="1">
        <v>15102136.050000001</v>
      </c>
    </row>
    <row r="423" spans="1:3" x14ac:dyDescent="0.2">
      <c r="A423" s="25" t="s">
        <v>419</v>
      </c>
      <c r="B423" s="1">
        <v>1433.4</v>
      </c>
      <c r="C423" s="1">
        <v>15009980.23</v>
      </c>
    </row>
    <row r="424" spans="1:3" x14ac:dyDescent="0.2">
      <c r="A424" s="25" t="s">
        <v>420</v>
      </c>
      <c r="B424" s="1">
        <v>1427.62</v>
      </c>
      <c r="C424" s="1">
        <v>14949514.779999999</v>
      </c>
    </row>
    <row r="425" spans="1:3" x14ac:dyDescent="0.2">
      <c r="A425" s="25" t="s">
        <v>421</v>
      </c>
      <c r="B425" s="1">
        <v>1410.72</v>
      </c>
      <c r="C425" s="1">
        <v>14772562.060000001</v>
      </c>
    </row>
    <row r="426" spans="1:3" x14ac:dyDescent="0.2">
      <c r="A426" s="25" t="s">
        <v>422</v>
      </c>
      <c r="B426" s="1">
        <v>1423.17</v>
      </c>
      <c r="C426" s="1">
        <v>14902925.130000001</v>
      </c>
    </row>
    <row r="427" spans="1:3" x14ac:dyDescent="0.2">
      <c r="A427" s="25" t="s">
        <v>423</v>
      </c>
      <c r="B427" s="1">
        <v>1426.87</v>
      </c>
      <c r="C427" s="1">
        <v>14941617.59</v>
      </c>
    </row>
    <row r="428" spans="1:3" x14ac:dyDescent="0.2">
      <c r="A428" s="25" t="s">
        <v>424</v>
      </c>
      <c r="B428" s="1">
        <v>1429.39</v>
      </c>
      <c r="C428" s="1">
        <v>14967980.710000001</v>
      </c>
    </row>
    <row r="429" spans="1:3" x14ac:dyDescent="0.2">
      <c r="A429" s="25" t="s">
        <v>425</v>
      </c>
      <c r="B429" s="1">
        <v>1430.95</v>
      </c>
      <c r="C429" s="1">
        <v>14984338.939999999</v>
      </c>
    </row>
    <row r="430" spans="1:3" x14ac:dyDescent="0.2">
      <c r="A430" s="25" t="s">
        <v>426</v>
      </c>
      <c r="B430" s="1">
        <v>1434.11</v>
      </c>
      <c r="C430" s="1">
        <v>15017461.029999999</v>
      </c>
    </row>
    <row r="431" spans="1:3" x14ac:dyDescent="0.2">
      <c r="A431" s="25" t="s">
        <v>427</v>
      </c>
      <c r="B431" s="1">
        <v>1447.9</v>
      </c>
      <c r="C431" s="1">
        <v>15161834.1</v>
      </c>
    </row>
    <row r="432" spans="1:3" x14ac:dyDescent="0.2">
      <c r="A432" s="25" t="s">
        <v>428</v>
      </c>
      <c r="B432" s="1">
        <v>1443.65</v>
      </c>
      <c r="C432" s="1">
        <v>15117408.439999999</v>
      </c>
    </row>
    <row r="433" spans="1:3" x14ac:dyDescent="0.2">
      <c r="A433" s="25" t="s">
        <v>429</v>
      </c>
      <c r="B433" s="1">
        <v>1429.23</v>
      </c>
      <c r="C433" s="1">
        <v>14966303.57</v>
      </c>
    </row>
    <row r="434" spans="1:3" x14ac:dyDescent="0.2">
      <c r="A434" s="25" t="s">
        <v>430</v>
      </c>
      <c r="B434" s="1">
        <v>1442.36</v>
      </c>
      <c r="C434" s="1">
        <v>15103843.1</v>
      </c>
    </row>
    <row r="435" spans="1:3" x14ac:dyDescent="0.2">
      <c r="A435" s="25" t="s">
        <v>431</v>
      </c>
      <c r="B435" s="1">
        <v>1435.83</v>
      </c>
      <c r="C435" s="1">
        <v>15035469.640000001</v>
      </c>
    </row>
    <row r="436" spans="1:3" x14ac:dyDescent="0.2">
      <c r="A436" s="25" t="s">
        <v>432</v>
      </c>
      <c r="B436" s="1">
        <v>1429.75</v>
      </c>
      <c r="C436" s="1">
        <v>14971767.68</v>
      </c>
    </row>
    <row r="437" spans="1:3" x14ac:dyDescent="0.2">
      <c r="A437" s="25" t="s">
        <v>433</v>
      </c>
      <c r="B437" s="1">
        <v>1420.73</v>
      </c>
      <c r="C437" s="1">
        <v>14877363.82</v>
      </c>
    </row>
    <row r="438" spans="1:3" x14ac:dyDescent="0.2">
      <c r="A438" s="25" t="s">
        <v>434</v>
      </c>
      <c r="B438" s="1">
        <v>1403.66</v>
      </c>
      <c r="C438" s="1">
        <v>14698605.98</v>
      </c>
    </row>
    <row r="439" spans="1:3" x14ac:dyDescent="0.2">
      <c r="A439" s="25" t="s">
        <v>435</v>
      </c>
      <c r="B439" s="1">
        <v>1427.68</v>
      </c>
      <c r="C439" s="1">
        <v>14950155.4</v>
      </c>
    </row>
    <row r="440" spans="1:3" x14ac:dyDescent="0.2">
      <c r="A440" s="25" t="s">
        <v>436</v>
      </c>
      <c r="B440" s="1">
        <v>1422.58</v>
      </c>
      <c r="C440" s="1">
        <v>14896741.27</v>
      </c>
    </row>
    <row r="441" spans="1:3" x14ac:dyDescent="0.2">
      <c r="A441" s="25" t="s">
        <v>437</v>
      </c>
      <c r="B441" s="1">
        <v>1432.6</v>
      </c>
      <c r="C441" s="1">
        <v>15001653.550000001</v>
      </c>
    </row>
    <row r="442" spans="1:3" x14ac:dyDescent="0.2">
      <c r="A442" s="25" t="s">
        <v>438</v>
      </c>
      <c r="B442" s="1">
        <v>1440.6</v>
      </c>
      <c r="C442" s="1">
        <v>15085395.65</v>
      </c>
    </row>
    <row r="443" spans="1:3" x14ac:dyDescent="0.2">
      <c r="A443" s="25" t="s">
        <v>439</v>
      </c>
      <c r="B443" s="1">
        <v>1448.39</v>
      </c>
      <c r="C443" s="1">
        <v>15166957.949999999</v>
      </c>
    </row>
    <row r="444" spans="1:3" x14ac:dyDescent="0.2">
      <c r="A444" s="25" t="s">
        <v>440</v>
      </c>
      <c r="B444" s="1">
        <v>1442.61</v>
      </c>
      <c r="C444" s="1">
        <v>15106443</v>
      </c>
    </row>
    <row r="445" spans="1:3" x14ac:dyDescent="0.2">
      <c r="A445" s="25" t="s">
        <v>441</v>
      </c>
      <c r="B445" s="1">
        <v>1434.58</v>
      </c>
      <c r="C445" s="1">
        <v>15022384.84</v>
      </c>
    </row>
    <row r="446" spans="1:3" x14ac:dyDescent="0.2">
      <c r="A446" s="25" t="s">
        <v>442</v>
      </c>
      <c r="B446" s="1">
        <v>1436.22</v>
      </c>
      <c r="C446" s="1">
        <v>15039537.25</v>
      </c>
    </row>
    <row r="447" spans="1:3" x14ac:dyDescent="0.2">
      <c r="A447" s="25" t="s">
        <v>443</v>
      </c>
      <c r="B447" s="1">
        <v>1434.25</v>
      </c>
      <c r="C447" s="1">
        <v>15018871.1</v>
      </c>
    </row>
    <row r="448" spans="1:3" x14ac:dyDescent="0.2">
      <c r="A448" s="25" t="s">
        <v>444</v>
      </c>
      <c r="B448" s="1">
        <v>1440.34</v>
      </c>
      <c r="C448" s="1">
        <v>15082715.68</v>
      </c>
    </row>
    <row r="449" spans="1:3" x14ac:dyDescent="0.2">
      <c r="A449" s="25" t="s">
        <v>445</v>
      </c>
      <c r="B449" s="1">
        <v>1446.86</v>
      </c>
      <c r="C449" s="1">
        <v>15150966.67</v>
      </c>
    </row>
    <row r="450" spans="1:3" x14ac:dyDescent="0.2">
      <c r="A450" s="25" t="s">
        <v>446</v>
      </c>
      <c r="B450" s="1">
        <v>1453.58</v>
      </c>
      <c r="C450" s="1">
        <v>15221337.029999999</v>
      </c>
    </row>
    <row r="451" spans="1:3" x14ac:dyDescent="0.2">
      <c r="A451" s="25" t="s">
        <v>447</v>
      </c>
      <c r="B451" s="1">
        <v>1446.49</v>
      </c>
      <c r="C451" s="1">
        <v>15147098.359999999</v>
      </c>
    </row>
    <row r="452" spans="1:3" x14ac:dyDescent="0.2">
      <c r="A452" s="25" t="s">
        <v>448</v>
      </c>
      <c r="B452" s="1">
        <v>1448.67</v>
      </c>
      <c r="C452" s="1">
        <v>15169974.279999999</v>
      </c>
    </row>
    <row r="453" spans="1:3" x14ac:dyDescent="0.2">
      <c r="A453" s="25" t="s">
        <v>449</v>
      </c>
      <c r="B453" s="1">
        <v>1452.12</v>
      </c>
      <c r="C453" s="1">
        <v>15206078.279999999</v>
      </c>
    </row>
    <row r="454" spans="1:3" x14ac:dyDescent="0.2">
      <c r="A454" s="25" t="s">
        <v>450</v>
      </c>
      <c r="B454" s="1">
        <v>1440.84</v>
      </c>
      <c r="C454" s="1">
        <v>15087884.57</v>
      </c>
    </row>
    <row r="455" spans="1:3" x14ac:dyDescent="0.2">
      <c r="A455" s="25" t="s">
        <v>451</v>
      </c>
      <c r="B455" s="1">
        <v>1424.44</v>
      </c>
      <c r="C455" s="1">
        <v>14916178.52</v>
      </c>
    </row>
    <row r="456" spans="1:3" x14ac:dyDescent="0.2">
      <c r="A456" s="25" t="s">
        <v>452</v>
      </c>
      <c r="B456" s="1">
        <v>1419.48</v>
      </c>
      <c r="C456" s="1">
        <v>14864254.439999999</v>
      </c>
    </row>
    <row r="457" spans="1:3" x14ac:dyDescent="0.2">
      <c r="A457" s="25" t="s">
        <v>453</v>
      </c>
      <c r="B457" s="1">
        <v>1428.99</v>
      </c>
      <c r="C457" s="1">
        <v>14963881.029999999</v>
      </c>
    </row>
    <row r="458" spans="1:3" x14ac:dyDescent="0.2">
      <c r="A458" s="25" t="s">
        <v>454</v>
      </c>
      <c r="B458" s="1">
        <v>1430.38</v>
      </c>
      <c r="C458" s="1">
        <v>14853349.76</v>
      </c>
    </row>
    <row r="459" spans="1:3" x14ac:dyDescent="0.2">
      <c r="A459" s="25" t="s">
        <v>455</v>
      </c>
      <c r="B459" s="1">
        <v>1432.9</v>
      </c>
      <c r="C459" s="1">
        <v>14879538.52</v>
      </c>
    </row>
    <row r="460" spans="1:3" x14ac:dyDescent="0.2">
      <c r="A460" s="25" t="s">
        <v>456</v>
      </c>
      <c r="B460" s="1">
        <v>1427.85</v>
      </c>
      <c r="C460" s="1">
        <v>14827084.92</v>
      </c>
    </row>
    <row r="461" spans="1:3" x14ac:dyDescent="0.2">
      <c r="A461" s="25" t="s">
        <v>457</v>
      </c>
      <c r="B461" s="1">
        <v>1424.31</v>
      </c>
      <c r="C461" s="1">
        <v>14790390.960000001</v>
      </c>
    </row>
    <row r="462" spans="1:3" x14ac:dyDescent="0.2">
      <c r="A462" s="25" t="s">
        <v>458</v>
      </c>
      <c r="B462" s="1">
        <v>1427.22</v>
      </c>
      <c r="C462" s="1">
        <v>14820535.220000001</v>
      </c>
    </row>
    <row r="463" spans="1:3" x14ac:dyDescent="0.2">
      <c r="A463" s="25" t="s">
        <v>459</v>
      </c>
      <c r="B463" s="1">
        <v>1429.04</v>
      </c>
      <c r="C463" s="1">
        <v>14839452.26</v>
      </c>
    </row>
    <row r="464" spans="1:3" x14ac:dyDescent="0.2">
      <c r="A464" s="25" t="s">
        <v>460</v>
      </c>
      <c r="B464" s="1">
        <v>1426.48</v>
      </c>
      <c r="C464" s="1">
        <v>14812870.65</v>
      </c>
    </row>
    <row r="465" spans="1:3" x14ac:dyDescent="0.2">
      <c r="A465" s="25" t="s">
        <v>461</v>
      </c>
      <c r="B465" s="1">
        <v>1450.38</v>
      </c>
      <c r="C465" s="1">
        <v>15061051.67</v>
      </c>
    </row>
    <row r="466" spans="1:3" x14ac:dyDescent="0.2">
      <c r="A466" s="25" t="s">
        <v>462</v>
      </c>
      <c r="B466" s="1">
        <v>1458.46</v>
      </c>
      <c r="C466" s="1">
        <v>15144981.41</v>
      </c>
    </row>
    <row r="467" spans="1:3" x14ac:dyDescent="0.2">
      <c r="A467" s="25" t="s">
        <v>463</v>
      </c>
      <c r="B467" s="1">
        <v>1441.37</v>
      </c>
      <c r="C467" s="1">
        <v>14967507.17</v>
      </c>
    </row>
    <row r="468" spans="1:3" x14ac:dyDescent="0.2">
      <c r="A468" s="25" t="s">
        <v>464</v>
      </c>
      <c r="B468" s="1">
        <v>1434.66</v>
      </c>
      <c r="C468" s="1">
        <v>14897876.15</v>
      </c>
    </row>
    <row r="469" spans="1:3" x14ac:dyDescent="0.2">
      <c r="A469" s="25" t="s">
        <v>465</v>
      </c>
      <c r="B469" s="1">
        <v>1430.35</v>
      </c>
      <c r="C469" s="1">
        <v>14853135.880000001</v>
      </c>
    </row>
    <row r="470" spans="1:3" x14ac:dyDescent="0.2">
      <c r="A470" s="25" t="s">
        <v>466</v>
      </c>
      <c r="B470" s="1">
        <v>1437.95</v>
      </c>
      <c r="C470" s="1">
        <v>14932026.970000001</v>
      </c>
    </row>
    <row r="471" spans="1:3" x14ac:dyDescent="0.2">
      <c r="A471" s="25" t="s">
        <v>467</v>
      </c>
      <c r="B471" s="1">
        <v>1429.43</v>
      </c>
      <c r="C471" s="1">
        <v>14843568.67</v>
      </c>
    </row>
    <row r="472" spans="1:3" x14ac:dyDescent="0.2">
      <c r="A472" s="25" t="s">
        <v>468</v>
      </c>
      <c r="B472" s="1">
        <v>1422.94</v>
      </c>
      <c r="C472" s="1">
        <v>14776104.619999999</v>
      </c>
    </row>
    <row r="473" spans="1:3" x14ac:dyDescent="0.2">
      <c r="A473" s="25" t="s">
        <v>469</v>
      </c>
      <c r="B473" s="1">
        <v>1439.66</v>
      </c>
      <c r="C473" s="1">
        <v>14949758.35</v>
      </c>
    </row>
    <row r="474" spans="1:3" x14ac:dyDescent="0.2">
      <c r="A474" s="25" t="s">
        <v>470</v>
      </c>
      <c r="B474" s="1">
        <v>1468.13</v>
      </c>
      <c r="C474" s="1">
        <v>15245422.68</v>
      </c>
    </row>
    <row r="475" spans="1:3" x14ac:dyDescent="0.2">
      <c r="A475" s="25" t="s">
        <v>471</v>
      </c>
      <c r="B475" s="1">
        <v>1470.44</v>
      </c>
      <c r="C475" s="1">
        <v>15269349.199999999</v>
      </c>
    </row>
    <row r="476" spans="1:3" x14ac:dyDescent="0.2">
      <c r="A476" s="25" t="s">
        <v>472</v>
      </c>
      <c r="B476" s="1">
        <v>1465.77</v>
      </c>
      <c r="C476" s="1">
        <v>15220932.1</v>
      </c>
    </row>
    <row r="477" spans="1:3" x14ac:dyDescent="0.2">
      <c r="A477" s="25" t="s">
        <v>473</v>
      </c>
      <c r="B477" s="1">
        <v>1480.1</v>
      </c>
      <c r="C477" s="1">
        <v>15369695.51</v>
      </c>
    </row>
    <row r="478" spans="1:3" x14ac:dyDescent="0.2">
      <c r="A478" s="25" t="s">
        <v>474</v>
      </c>
      <c r="B478" s="1">
        <v>1489.55</v>
      </c>
      <c r="C478" s="1">
        <v>15467828.189999999</v>
      </c>
    </row>
    <row r="479" spans="1:3" x14ac:dyDescent="0.2">
      <c r="A479" s="25" t="s">
        <v>475</v>
      </c>
      <c r="B479" s="1">
        <v>1487.41</v>
      </c>
      <c r="C479" s="1">
        <v>15195657.27</v>
      </c>
    </row>
    <row r="480" spans="1:3" x14ac:dyDescent="0.2">
      <c r="A480" s="25" t="s">
        <v>476</v>
      </c>
      <c r="B480" s="1">
        <v>1472.71</v>
      </c>
      <c r="C480" s="1">
        <v>15045457.91</v>
      </c>
    </row>
    <row r="481" spans="1:3" x14ac:dyDescent="0.2">
      <c r="A481" s="25" t="s">
        <v>477</v>
      </c>
      <c r="B481" s="1">
        <v>1495.55</v>
      </c>
      <c r="C481" s="1">
        <v>15278771.289999999</v>
      </c>
    </row>
    <row r="482" spans="1:3" x14ac:dyDescent="0.2">
      <c r="A482" s="25" t="s">
        <v>478</v>
      </c>
      <c r="B482" s="1">
        <v>1498.04</v>
      </c>
      <c r="C482" s="1">
        <v>15304179.01</v>
      </c>
    </row>
    <row r="483" spans="1:3" x14ac:dyDescent="0.2">
      <c r="A483" s="25" t="s">
        <v>479</v>
      </c>
      <c r="B483" s="1">
        <v>1464.96</v>
      </c>
      <c r="C483" s="1">
        <v>14966304.220000001</v>
      </c>
    </row>
    <row r="484" spans="1:3" x14ac:dyDescent="0.2">
      <c r="A484" s="25" t="s">
        <v>480</v>
      </c>
      <c r="B484" s="1">
        <v>1464.96</v>
      </c>
      <c r="C484" s="1">
        <v>14966304.220000001</v>
      </c>
    </row>
    <row r="485" spans="1:3" x14ac:dyDescent="0.2">
      <c r="A485" s="25" t="s">
        <v>481</v>
      </c>
      <c r="B485" s="1">
        <v>1464.09</v>
      </c>
      <c r="C485" s="1">
        <v>14957406.060000001</v>
      </c>
    </row>
    <row r="486" spans="1:3" x14ac:dyDescent="0.2">
      <c r="A486" s="25" t="s">
        <v>482</v>
      </c>
      <c r="B486" s="1">
        <v>1460.89</v>
      </c>
      <c r="C486" s="1">
        <v>14924657.609999999</v>
      </c>
    </row>
    <row r="487" spans="1:3" x14ac:dyDescent="0.2">
      <c r="A487" s="25" t="s">
        <v>483</v>
      </c>
      <c r="B487" s="1">
        <v>1476.35</v>
      </c>
      <c r="C487" s="1">
        <v>15082652.779999999</v>
      </c>
    </row>
    <row r="488" spans="1:3" x14ac:dyDescent="0.2">
      <c r="A488" s="25" t="s">
        <v>484</v>
      </c>
      <c r="B488" s="1">
        <v>1470.42</v>
      </c>
      <c r="C488" s="1">
        <v>15022048.390000001</v>
      </c>
    </row>
    <row r="489" spans="1:3" x14ac:dyDescent="0.2">
      <c r="A489" s="25" t="s">
        <v>485</v>
      </c>
      <c r="B489" s="1">
        <v>1455.03</v>
      </c>
      <c r="C489" s="1">
        <v>14864812.83</v>
      </c>
    </row>
    <row r="490" spans="1:3" x14ac:dyDescent="0.2">
      <c r="A490" s="25" t="s">
        <v>486</v>
      </c>
      <c r="B490" s="1">
        <v>1486.23</v>
      </c>
      <c r="C490" s="1">
        <v>15183605.74</v>
      </c>
    </row>
    <row r="491" spans="1:3" x14ac:dyDescent="0.2">
      <c r="A491" s="25" t="s">
        <v>487</v>
      </c>
      <c r="B491" s="1">
        <v>1500.92</v>
      </c>
      <c r="C491" s="1">
        <v>15333621.32</v>
      </c>
    </row>
    <row r="492" spans="1:3" x14ac:dyDescent="0.2">
      <c r="A492" s="25" t="s">
        <v>488</v>
      </c>
      <c r="B492" s="1">
        <v>1475.47</v>
      </c>
      <c r="C492" s="1">
        <v>15073650.539999999</v>
      </c>
    </row>
    <row r="493" spans="1:3" x14ac:dyDescent="0.2">
      <c r="A493" s="25" t="s">
        <v>489</v>
      </c>
      <c r="B493" s="1">
        <v>1465.95</v>
      </c>
      <c r="C493" s="1">
        <v>14976335.58</v>
      </c>
    </row>
    <row r="494" spans="1:3" x14ac:dyDescent="0.2">
      <c r="A494" s="25" t="s">
        <v>490</v>
      </c>
      <c r="B494" s="1">
        <v>1464.43</v>
      </c>
      <c r="C494" s="1">
        <v>14960799.01</v>
      </c>
    </row>
    <row r="495" spans="1:3" x14ac:dyDescent="0.2">
      <c r="A495" s="25" t="s">
        <v>491</v>
      </c>
      <c r="B495" s="1">
        <v>1453.72</v>
      </c>
      <c r="C495" s="1">
        <v>14851454.57</v>
      </c>
    </row>
    <row r="496" spans="1:3" x14ac:dyDescent="0.2">
      <c r="A496" s="25" t="s">
        <v>492</v>
      </c>
      <c r="B496" s="1">
        <v>1452.21</v>
      </c>
      <c r="C496" s="1">
        <v>14835995.5</v>
      </c>
    </row>
    <row r="497" spans="1:3" x14ac:dyDescent="0.2">
      <c r="A497" s="25" t="s">
        <v>493</v>
      </c>
      <c r="B497" s="1">
        <v>1473.19</v>
      </c>
      <c r="C497" s="1">
        <v>15050366.49</v>
      </c>
    </row>
    <row r="498" spans="1:3" x14ac:dyDescent="0.2">
      <c r="A498" s="25" t="s">
        <v>494</v>
      </c>
      <c r="B498" s="1">
        <v>1451.85</v>
      </c>
      <c r="C498" s="1">
        <v>14832329.32</v>
      </c>
    </row>
    <row r="499" spans="1:3" x14ac:dyDescent="0.2">
      <c r="A499" s="25" t="s">
        <v>495</v>
      </c>
      <c r="B499" s="1">
        <v>1457.63</v>
      </c>
      <c r="C499" s="1">
        <v>14891339.289999999</v>
      </c>
    </row>
    <row r="500" spans="1:3" x14ac:dyDescent="0.2">
      <c r="A500" s="25" t="s">
        <v>496</v>
      </c>
      <c r="B500" s="1">
        <v>1468.64</v>
      </c>
      <c r="C500" s="1">
        <v>15003838.470000001</v>
      </c>
    </row>
    <row r="501" spans="1:3" x14ac:dyDescent="0.2">
      <c r="A501" s="25" t="s">
        <v>497</v>
      </c>
      <c r="B501" s="1">
        <v>1484.71</v>
      </c>
      <c r="C501" s="1">
        <v>15168033.880000001</v>
      </c>
    </row>
    <row r="502" spans="1:3" x14ac:dyDescent="0.2">
      <c r="A502" s="25" t="s">
        <v>498</v>
      </c>
      <c r="B502" s="1">
        <v>1483.23</v>
      </c>
      <c r="C502" s="1">
        <v>15152864.57</v>
      </c>
    </row>
    <row r="503" spans="1:3" x14ac:dyDescent="0.2">
      <c r="A503" s="25" t="s">
        <v>499</v>
      </c>
      <c r="B503" s="1">
        <v>1474.26</v>
      </c>
      <c r="C503" s="1">
        <v>15061279.73</v>
      </c>
    </row>
    <row r="504" spans="1:3" x14ac:dyDescent="0.2">
      <c r="A504" s="25" t="s">
        <v>500</v>
      </c>
      <c r="B504" s="1">
        <v>1474.26</v>
      </c>
      <c r="C504" s="1">
        <v>15061279.73</v>
      </c>
    </row>
    <row r="505" spans="1:3" x14ac:dyDescent="0.2">
      <c r="A505" s="25" t="s">
        <v>501</v>
      </c>
      <c r="B505" s="1">
        <v>1464.08</v>
      </c>
      <c r="C505" s="1">
        <v>14957294.439999999</v>
      </c>
    </row>
    <row r="506" spans="1:3" x14ac:dyDescent="0.2">
      <c r="A506" s="25" t="s">
        <v>502</v>
      </c>
      <c r="B506" s="1">
        <v>1453.33</v>
      </c>
      <c r="C506" s="1">
        <v>14847493.08</v>
      </c>
    </row>
    <row r="507" spans="1:3" x14ac:dyDescent="0.2">
      <c r="A507" s="25" t="s">
        <v>503</v>
      </c>
      <c r="B507" s="1">
        <v>1430.88</v>
      </c>
      <c r="C507" s="1">
        <v>14618103.26</v>
      </c>
    </row>
    <row r="508" spans="1:3" x14ac:dyDescent="0.2">
      <c r="A508" s="25" t="s">
        <v>504</v>
      </c>
      <c r="B508" s="1">
        <v>1417.32</v>
      </c>
      <c r="C508" s="1">
        <v>14479522.039999999</v>
      </c>
    </row>
    <row r="509" spans="1:3" x14ac:dyDescent="0.2">
      <c r="A509" s="25" t="s">
        <v>505</v>
      </c>
      <c r="B509" s="1">
        <v>1392.08</v>
      </c>
      <c r="C509" s="1">
        <v>14221698.43</v>
      </c>
    </row>
    <row r="510" spans="1:3" x14ac:dyDescent="0.2">
      <c r="A510" s="25" t="s">
        <v>506</v>
      </c>
      <c r="B510" s="1">
        <v>1410.07</v>
      </c>
      <c r="C510" s="1">
        <v>14405507.57</v>
      </c>
    </row>
    <row r="511" spans="1:3" x14ac:dyDescent="0.2">
      <c r="A511" s="25" t="s">
        <v>507</v>
      </c>
      <c r="B511" s="1">
        <v>1421.23</v>
      </c>
      <c r="C511" s="1">
        <v>14519491.869999999</v>
      </c>
    </row>
    <row r="512" spans="1:3" x14ac:dyDescent="0.2">
      <c r="A512" s="25" t="s">
        <v>508</v>
      </c>
      <c r="B512" s="1">
        <v>1423.78</v>
      </c>
      <c r="C512" s="1">
        <v>14545598.560000001</v>
      </c>
    </row>
    <row r="513" spans="1:3" x14ac:dyDescent="0.2">
      <c r="A513" s="25" t="s">
        <v>509</v>
      </c>
      <c r="B513" s="1">
        <v>1436.5</v>
      </c>
      <c r="C513" s="1">
        <v>14675534.66</v>
      </c>
    </row>
    <row r="514" spans="1:3" x14ac:dyDescent="0.2">
      <c r="A514" s="25" t="s">
        <v>510</v>
      </c>
      <c r="B514" s="1">
        <v>1447.89</v>
      </c>
      <c r="C514" s="1">
        <v>14791817.91</v>
      </c>
    </row>
    <row r="515" spans="1:3" x14ac:dyDescent="0.2">
      <c r="A515" s="25" t="s">
        <v>511</v>
      </c>
      <c r="B515" s="1">
        <v>1453.32</v>
      </c>
      <c r="C515" s="1">
        <v>14847334.67</v>
      </c>
    </row>
    <row r="516" spans="1:3" x14ac:dyDescent="0.2">
      <c r="A516" s="25" t="s">
        <v>512</v>
      </c>
      <c r="B516" s="1">
        <v>1456.84</v>
      </c>
      <c r="C516" s="1">
        <v>14883306.43</v>
      </c>
    </row>
    <row r="517" spans="1:3" x14ac:dyDescent="0.2">
      <c r="A517" s="25" t="s">
        <v>513</v>
      </c>
      <c r="B517" s="1">
        <v>1439.25</v>
      </c>
      <c r="C517" s="1">
        <v>14703623.75</v>
      </c>
    </row>
    <row r="518" spans="1:3" x14ac:dyDescent="0.2">
      <c r="A518" s="25" t="s">
        <v>514</v>
      </c>
      <c r="B518" s="1">
        <v>1448.25</v>
      </c>
      <c r="C518" s="1">
        <v>14795541.880000001</v>
      </c>
    </row>
    <row r="519" spans="1:3" x14ac:dyDescent="0.2">
      <c r="A519" s="25" t="s">
        <v>515</v>
      </c>
      <c r="B519" s="1">
        <v>1470.3</v>
      </c>
      <c r="C519" s="1">
        <v>15020846.4</v>
      </c>
    </row>
    <row r="520" spans="1:3" x14ac:dyDescent="0.2">
      <c r="A520" s="25" t="s">
        <v>516</v>
      </c>
      <c r="B520" s="1">
        <v>1483.42</v>
      </c>
      <c r="C520" s="1">
        <v>15154849.67</v>
      </c>
    </row>
    <row r="521" spans="1:3" x14ac:dyDescent="0.2">
      <c r="A521" s="25" t="s">
        <v>517</v>
      </c>
      <c r="B521" s="1">
        <v>1492.02</v>
      </c>
      <c r="C521" s="1">
        <v>15242714.99</v>
      </c>
    </row>
    <row r="522" spans="1:3" x14ac:dyDescent="0.2">
      <c r="A522" s="25" t="s">
        <v>518</v>
      </c>
      <c r="B522" s="1">
        <v>1494.47</v>
      </c>
      <c r="C522" s="1">
        <v>15267688.199999999</v>
      </c>
    </row>
    <row r="523" spans="1:3" x14ac:dyDescent="0.2">
      <c r="A523" s="25" t="s">
        <v>519</v>
      </c>
      <c r="B523" s="1">
        <v>1550.98</v>
      </c>
      <c r="C523" s="1">
        <v>15845038.98</v>
      </c>
    </row>
    <row r="524" spans="1:3" x14ac:dyDescent="0.2">
      <c r="A524" s="25" t="s">
        <v>520</v>
      </c>
      <c r="B524" s="1">
        <v>1572.58</v>
      </c>
      <c r="C524" s="1">
        <v>16065672.59</v>
      </c>
    </row>
    <row r="525" spans="1:3" x14ac:dyDescent="0.2">
      <c r="A525" s="25" t="s">
        <v>521</v>
      </c>
      <c r="B525" s="1">
        <v>1576.37</v>
      </c>
      <c r="C525" s="1">
        <v>15844488.220000001</v>
      </c>
    </row>
    <row r="526" spans="1:3" x14ac:dyDescent="0.2">
      <c r="A526" s="25" t="s">
        <v>522</v>
      </c>
      <c r="B526" s="1">
        <v>1590.14</v>
      </c>
      <c r="C526" s="1">
        <v>15982809.5</v>
      </c>
    </row>
    <row r="527" spans="1:3" x14ac:dyDescent="0.2">
      <c r="A527" s="25" t="s">
        <v>523</v>
      </c>
      <c r="B527" s="1">
        <v>1571.56</v>
      </c>
      <c r="C527" s="1">
        <v>15796134.91</v>
      </c>
    </row>
    <row r="528" spans="1:3" x14ac:dyDescent="0.2">
      <c r="A528" s="25" t="s">
        <v>524</v>
      </c>
      <c r="B528" s="1">
        <v>1547.42</v>
      </c>
      <c r="C528" s="1">
        <v>15553474.699999999</v>
      </c>
    </row>
    <row r="529" spans="1:3" x14ac:dyDescent="0.2">
      <c r="A529" s="25" t="s">
        <v>525</v>
      </c>
      <c r="B529" s="1">
        <v>1541.5</v>
      </c>
      <c r="C529" s="1">
        <v>15493995.369999999</v>
      </c>
    </row>
    <row r="530" spans="1:3" x14ac:dyDescent="0.2">
      <c r="A530" s="25" t="s">
        <v>526</v>
      </c>
      <c r="B530" s="1">
        <v>1536.5</v>
      </c>
      <c r="C530" s="1">
        <v>15438740.050000001</v>
      </c>
    </row>
    <row r="531" spans="1:3" x14ac:dyDescent="0.2">
      <c r="A531" s="25" t="s">
        <v>527</v>
      </c>
      <c r="B531" s="1">
        <v>1554.43</v>
      </c>
      <c r="C531" s="1">
        <v>15618832.130000001</v>
      </c>
    </row>
    <row r="532" spans="1:3" x14ac:dyDescent="0.2">
      <c r="A532" s="25" t="s">
        <v>528</v>
      </c>
      <c r="B532" s="1">
        <v>1572.28</v>
      </c>
      <c r="C532" s="1">
        <v>15798263.85</v>
      </c>
    </row>
    <row r="533" spans="1:3" x14ac:dyDescent="0.2">
      <c r="A533" s="25" t="s">
        <v>529</v>
      </c>
      <c r="B533" s="1">
        <v>1565.81</v>
      </c>
      <c r="C533" s="1">
        <v>15733158.57</v>
      </c>
    </row>
    <row r="534" spans="1:3" x14ac:dyDescent="0.2">
      <c r="A534" s="25" t="s">
        <v>530</v>
      </c>
      <c r="B534" s="1">
        <v>1601.36</v>
      </c>
      <c r="C534" s="1">
        <v>16090446.77</v>
      </c>
    </row>
    <row r="535" spans="1:3" x14ac:dyDescent="0.2">
      <c r="A535" s="25" t="s">
        <v>531</v>
      </c>
      <c r="B535" s="1">
        <v>1594.24</v>
      </c>
      <c r="C535" s="1">
        <v>16013859.16</v>
      </c>
    </row>
    <row r="536" spans="1:3" x14ac:dyDescent="0.2">
      <c r="A536" s="25" t="s">
        <v>532</v>
      </c>
      <c r="B536" s="1">
        <v>1582.99</v>
      </c>
      <c r="C536" s="1">
        <v>15900893.699999999</v>
      </c>
    </row>
    <row r="537" spans="1:3" x14ac:dyDescent="0.2">
      <c r="A537" s="25" t="s">
        <v>533</v>
      </c>
      <c r="B537" s="1">
        <v>1609.42</v>
      </c>
      <c r="C537" s="1">
        <v>16166396.949999999</v>
      </c>
    </row>
    <row r="538" spans="1:3" x14ac:dyDescent="0.2">
      <c r="A538" s="25" t="s">
        <v>534</v>
      </c>
      <c r="B538" s="1">
        <v>1595</v>
      </c>
      <c r="C538" s="1">
        <v>16021538.23</v>
      </c>
    </row>
    <row r="539" spans="1:3" x14ac:dyDescent="0.2">
      <c r="A539" s="25" t="s">
        <v>535</v>
      </c>
      <c r="B539" s="1">
        <v>1579.39</v>
      </c>
      <c r="C539" s="1">
        <v>15864709.9</v>
      </c>
    </row>
    <row r="540" spans="1:3" x14ac:dyDescent="0.2">
      <c r="A540" s="25" t="s">
        <v>536</v>
      </c>
      <c r="B540" s="1">
        <v>1559.78</v>
      </c>
      <c r="C540" s="1">
        <v>15667752.939999999</v>
      </c>
    </row>
    <row r="541" spans="1:3" x14ac:dyDescent="0.2">
      <c r="A541" s="25" t="s">
        <v>537</v>
      </c>
      <c r="B541" s="1">
        <v>1577.97</v>
      </c>
      <c r="C541" s="1">
        <v>15850408.18</v>
      </c>
    </row>
    <row r="542" spans="1:3" x14ac:dyDescent="0.2">
      <c r="A542" s="25" t="s">
        <v>538</v>
      </c>
      <c r="B542" s="1">
        <v>1551.17</v>
      </c>
      <c r="C542" s="1">
        <v>15581268.74</v>
      </c>
    </row>
    <row r="543" spans="1:3" x14ac:dyDescent="0.2">
      <c r="A543" s="25" t="s">
        <v>539</v>
      </c>
      <c r="B543" s="1">
        <v>1503.91</v>
      </c>
      <c r="C543" s="1">
        <v>15106524.689999999</v>
      </c>
    </row>
    <row r="544" spans="1:3" x14ac:dyDescent="0.2">
      <c r="A544" s="25" t="s">
        <v>540</v>
      </c>
      <c r="B544" s="1">
        <v>1489.17</v>
      </c>
      <c r="C544" s="1">
        <v>14958490.85</v>
      </c>
    </row>
    <row r="545" spans="1:3" x14ac:dyDescent="0.2">
      <c r="A545" s="25" t="s">
        <v>541</v>
      </c>
      <c r="B545" s="1">
        <v>1481.52</v>
      </c>
      <c r="C545" s="1">
        <v>14881588.73</v>
      </c>
    </row>
    <row r="546" spans="1:3" x14ac:dyDescent="0.2">
      <c r="A546" s="25" t="s">
        <v>542</v>
      </c>
      <c r="B546" s="1">
        <v>1478.3</v>
      </c>
      <c r="C546" s="1">
        <v>14849230.75</v>
      </c>
    </row>
    <row r="547" spans="1:3" x14ac:dyDescent="0.2">
      <c r="A547" s="25" t="s">
        <v>543</v>
      </c>
      <c r="B547" s="1">
        <v>1479.81</v>
      </c>
      <c r="C547" s="1">
        <v>14864410.07</v>
      </c>
    </row>
    <row r="548" spans="1:3" x14ac:dyDescent="0.2">
      <c r="A548" s="25" t="s">
        <v>544</v>
      </c>
      <c r="B548" s="1">
        <v>1488.23</v>
      </c>
      <c r="C548" s="1">
        <v>14949051.880000001</v>
      </c>
    </row>
    <row r="549" spans="1:3" x14ac:dyDescent="0.2">
      <c r="A549" s="25" t="s">
        <v>545</v>
      </c>
      <c r="B549" s="1">
        <v>1502.45</v>
      </c>
      <c r="C549" s="1">
        <v>15091882.51</v>
      </c>
    </row>
    <row r="550" spans="1:3" x14ac:dyDescent="0.2">
      <c r="A550" s="25" t="s">
        <v>546</v>
      </c>
      <c r="B550" s="1">
        <v>1474.66</v>
      </c>
      <c r="C550" s="1">
        <v>14812735.890000001</v>
      </c>
    </row>
    <row r="551" spans="1:3" x14ac:dyDescent="0.2">
      <c r="A551" s="25" t="s">
        <v>547</v>
      </c>
      <c r="B551" s="1">
        <v>1430.79</v>
      </c>
      <c r="C551" s="1">
        <v>14372023.83</v>
      </c>
    </row>
    <row r="552" spans="1:3" x14ac:dyDescent="0.2">
      <c r="A552" s="25" t="s">
        <v>548</v>
      </c>
      <c r="B552" s="1">
        <v>1465.11</v>
      </c>
      <c r="C552" s="1">
        <v>14832425.939999999</v>
      </c>
    </row>
    <row r="553" spans="1:3" x14ac:dyDescent="0.2">
      <c r="A553" s="25" t="s">
        <v>549</v>
      </c>
      <c r="B553" s="1">
        <v>1440.29</v>
      </c>
      <c r="C553" s="1">
        <v>14581172.140000001</v>
      </c>
    </row>
    <row r="554" spans="1:3" x14ac:dyDescent="0.2">
      <c r="A554" s="25" t="s">
        <v>550</v>
      </c>
      <c r="B554" s="1">
        <v>1393.86</v>
      </c>
      <c r="C554" s="1">
        <v>14111151.880000001</v>
      </c>
    </row>
    <row r="555" spans="1:3" x14ac:dyDescent="0.2">
      <c r="A555" s="25" t="s">
        <v>551</v>
      </c>
      <c r="B555" s="1">
        <v>1375.03</v>
      </c>
      <c r="C555" s="1">
        <v>13920494.68</v>
      </c>
    </row>
    <row r="556" spans="1:3" x14ac:dyDescent="0.2">
      <c r="A556" s="25" t="s">
        <v>552</v>
      </c>
      <c r="B556" s="1">
        <v>1385.65</v>
      </c>
      <c r="C556" s="1">
        <v>14028043.58</v>
      </c>
    </row>
    <row r="557" spans="1:3" x14ac:dyDescent="0.2">
      <c r="A557" s="25" t="s">
        <v>553</v>
      </c>
      <c r="B557" s="1">
        <v>1357.95</v>
      </c>
      <c r="C557" s="1">
        <v>13747650.460000001</v>
      </c>
    </row>
    <row r="558" spans="1:3" x14ac:dyDescent="0.2">
      <c r="A558" s="25" t="s">
        <v>554</v>
      </c>
      <c r="B558" s="1">
        <v>1347.07</v>
      </c>
      <c r="C558" s="1">
        <v>13637457.609999999</v>
      </c>
    </row>
    <row r="559" spans="1:3" x14ac:dyDescent="0.2">
      <c r="A559" s="25" t="s">
        <v>555</v>
      </c>
      <c r="B559" s="1">
        <v>1331.99</v>
      </c>
      <c r="C559" s="1">
        <v>13484815.73</v>
      </c>
    </row>
    <row r="560" spans="1:3" x14ac:dyDescent="0.2">
      <c r="A560" s="25" t="s">
        <v>556</v>
      </c>
      <c r="B560" s="1">
        <v>1315.1</v>
      </c>
      <c r="C560" s="1">
        <v>13313830.619999999</v>
      </c>
    </row>
    <row r="561" spans="1:3" x14ac:dyDescent="0.2">
      <c r="A561" s="25" t="s">
        <v>557</v>
      </c>
      <c r="B561" s="1">
        <v>1299.8399999999999</v>
      </c>
      <c r="C561" s="1">
        <v>13159306.35</v>
      </c>
    </row>
    <row r="562" spans="1:3" x14ac:dyDescent="0.2">
      <c r="A562" s="25" t="s">
        <v>558</v>
      </c>
      <c r="B562" s="1">
        <v>1189.07</v>
      </c>
      <c r="C562" s="1">
        <v>12037932.880000001</v>
      </c>
    </row>
    <row r="563" spans="1:3" x14ac:dyDescent="0.2">
      <c r="A563" s="25" t="s">
        <v>559</v>
      </c>
      <c r="B563" s="1">
        <v>1189.21</v>
      </c>
      <c r="C563" s="1">
        <v>12039336.810000001</v>
      </c>
    </row>
    <row r="564" spans="1:3" x14ac:dyDescent="0.2">
      <c r="A564" s="25" t="s">
        <v>560</v>
      </c>
      <c r="B564" s="1">
        <v>1223.1400000000001</v>
      </c>
      <c r="C564" s="1">
        <v>12382777.26</v>
      </c>
    </row>
    <row r="565" spans="1:3" x14ac:dyDescent="0.2">
      <c r="A565" s="25" t="s">
        <v>561</v>
      </c>
      <c r="B565" s="1">
        <v>1202.05</v>
      </c>
      <c r="C565" s="1">
        <v>12169267.9</v>
      </c>
    </row>
    <row r="566" spans="1:3" x14ac:dyDescent="0.2">
      <c r="A566" s="25" t="s">
        <v>562</v>
      </c>
      <c r="B566" s="1">
        <v>1183.56</v>
      </c>
      <c r="C566" s="1">
        <v>11982130.359999999</v>
      </c>
    </row>
    <row r="567" spans="1:3" x14ac:dyDescent="0.2">
      <c r="A567" s="25" t="s">
        <v>563</v>
      </c>
      <c r="B567" s="1">
        <v>1192.1199999999999</v>
      </c>
      <c r="C567" s="1">
        <v>12068760.720000001</v>
      </c>
    </row>
    <row r="568" spans="1:3" x14ac:dyDescent="0.2">
      <c r="A568" s="25" t="s">
        <v>564</v>
      </c>
      <c r="B568" s="1">
        <v>1203.3499999999999</v>
      </c>
      <c r="C568" s="1">
        <v>12182512.49</v>
      </c>
    </row>
    <row r="569" spans="1:3" x14ac:dyDescent="0.2">
      <c r="A569" s="25" t="s">
        <v>565</v>
      </c>
      <c r="B569" s="1">
        <v>1241.21</v>
      </c>
      <c r="C569" s="1">
        <v>12565733.859999999</v>
      </c>
    </row>
    <row r="570" spans="1:3" x14ac:dyDescent="0.2">
      <c r="A570" s="25" t="s">
        <v>566</v>
      </c>
      <c r="B570" s="1">
        <v>1244.9100000000001</v>
      </c>
      <c r="C570" s="1">
        <v>12603203.02</v>
      </c>
    </row>
    <row r="571" spans="1:3" x14ac:dyDescent="0.2">
      <c r="A571" s="25" t="s">
        <v>567</v>
      </c>
      <c r="B571" s="1">
        <v>1283.8399999999999</v>
      </c>
      <c r="C571" s="1">
        <v>12895932.880000001</v>
      </c>
    </row>
    <row r="572" spans="1:3" x14ac:dyDescent="0.2">
      <c r="A572" s="25" t="s">
        <v>568</v>
      </c>
      <c r="B572" s="1">
        <v>1259.95</v>
      </c>
      <c r="C572" s="1">
        <v>12656007.51</v>
      </c>
    </row>
    <row r="573" spans="1:3" x14ac:dyDescent="0.2">
      <c r="A573" s="25" t="s">
        <v>569</v>
      </c>
      <c r="B573" s="1">
        <v>1233.97</v>
      </c>
      <c r="C573" s="1">
        <v>12395028.810000001</v>
      </c>
    </row>
    <row r="574" spans="1:3" x14ac:dyDescent="0.2">
      <c r="A574" s="25" t="s">
        <v>570</v>
      </c>
      <c r="B574" s="1">
        <v>1272.8499999999999</v>
      </c>
      <c r="C574" s="1">
        <v>12785517.710000001</v>
      </c>
    </row>
    <row r="575" spans="1:3" x14ac:dyDescent="0.2">
      <c r="A575" s="25" t="s">
        <v>571</v>
      </c>
      <c r="B575" s="1">
        <v>1285.6199999999999</v>
      </c>
      <c r="C575" s="1">
        <v>12913870.359999999</v>
      </c>
    </row>
    <row r="576" spans="1:3" x14ac:dyDescent="0.2">
      <c r="A576" s="25" t="s">
        <v>572</v>
      </c>
      <c r="B576" s="1">
        <v>1289</v>
      </c>
      <c r="C576" s="1">
        <v>12947808.4</v>
      </c>
    </row>
    <row r="577" spans="1:3" x14ac:dyDescent="0.2">
      <c r="A577" s="25" t="s">
        <v>573</v>
      </c>
      <c r="B577" s="1">
        <v>1304.1300000000001</v>
      </c>
      <c r="C577" s="1">
        <v>13099801.18</v>
      </c>
    </row>
    <row r="578" spans="1:3" x14ac:dyDescent="0.2">
      <c r="A578" s="25" t="s">
        <v>574</v>
      </c>
      <c r="B578" s="1">
        <v>1281.19</v>
      </c>
      <c r="C578" s="1">
        <v>12869325.109999999</v>
      </c>
    </row>
    <row r="579" spans="1:3" x14ac:dyDescent="0.2">
      <c r="A579" s="25" t="s">
        <v>575</v>
      </c>
      <c r="B579" s="1">
        <v>1303.02</v>
      </c>
      <c r="C579" s="1">
        <v>13088572.449999999</v>
      </c>
    </row>
    <row r="580" spans="1:3" x14ac:dyDescent="0.2">
      <c r="A580" s="25" t="s">
        <v>576</v>
      </c>
      <c r="B580" s="1">
        <v>1334.34</v>
      </c>
      <c r="C580" s="1">
        <v>13403196.609999999</v>
      </c>
    </row>
    <row r="581" spans="1:3" x14ac:dyDescent="0.2">
      <c r="A581" s="25" t="s">
        <v>577</v>
      </c>
      <c r="B581" s="1">
        <v>1364.44</v>
      </c>
      <c r="C581" s="1">
        <v>13705543.42</v>
      </c>
    </row>
    <row r="582" spans="1:3" x14ac:dyDescent="0.2">
      <c r="A582" s="25" t="s">
        <v>578</v>
      </c>
      <c r="B582" s="1">
        <v>1354.93</v>
      </c>
      <c r="C582" s="1">
        <v>13610086.460000001</v>
      </c>
    </row>
    <row r="583" spans="1:3" x14ac:dyDescent="0.2">
      <c r="A583" s="25" t="s">
        <v>579</v>
      </c>
      <c r="B583" s="1">
        <v>1333.82</v>
      </c>
      <c r="C583" s="1">
        <v>13398035.970000001</v>
      </c>
    </row>
    <row r="584" spans="1:3" x14ac:dyDescent="0.2">
      <c r="A584" s="25" t="s">
        <v>580</v>
      </c>
      <c r="B584" s="1">
        <v>1319.39</v>
      </c>
      <c r="C584" s="1">
        <v>13253040.869999999</v>
      </c>
    </row>
    <row r="585" spans="1:3" x14ac:dyDescent="0.2">
      <c r="A585" s="25" t="s">
        <v>581</v>
      </c>
      <c r="B585" s="1">
        <v>1272.8</v>
      </c>
      <c r="C585" s="1">
        <v>12785037.43</v>
      </c>
    </row>
    <row r="586" spans="1:3" x14ac:dyDescent="0.2">
      <c r="A586" s="25" t="s">
        <v>582</v>
      </c>
      <c r="B586" s="1">
        <v>1259.22</v>
      </c>
      <c r="C586" s="1">
        <v>12648666.18</v>
      </c>
    </row>
    <row r="587" spans="1:3" x14ac:dyDescent="0.2">
      <c r="A587" s="25" t="s">
        <v>583</v>
      </c>
      <c r="B587" s="1">
        <v>1257.01</v>
      </c>
      <c r="C587" s="1">
        <v>12626431.99</v>
      </c>
    </row>
    <row r="588" spans="1:3" x14ac:dyDescent="0.2">
      <c r="A588" s="25" t="s">
        <v>584</v>
      </c>
      <c r="B588" s="1">
        <v>1258.82</v>
      </c>
      <c r="C588" s="1">
        <v>12644643.24</v>
      </c>
    </row>
    <row r="589" spans="1:3" x14ac:dyDescent="0.2">
      <c r="A589" s="25" t="s">
        <v>585</v>
      </c>
      <c r="B589" s="1">
        <v>1261.5899999999999</v>
      </c>
      <c r="C589" s="1">
        <v>12672487.880000001</v>
      </c>
    </row>
    <row r="590" spans="1:3" x14ac:dyDescent="0.2">
      <c r="A590" s="25" t="s">
        <v>586</v>
      </c>
      <c r="B590" s="1">
        <v>1271.56</v>
      </c>
      <c r="C590" s="1">
        <v>12772578.449999999</v>
      </c>
    </row>
    <row r="591" spans="1:3" x14ac:dyDescent="0.2">
      <c r="A591" s="25" t="s">
        <v>587</v>
      </c>
      <c r="B591" s="1">
        <v>1275.4100000000001</v>
      </c>
      <c r="C591" s="1">
        <v>12811308.09</v>
      </c>
    </row>
    <row r="592" spans="1:3" x14ac:dyDescent="0.2">
      <c r="A592" s="25" t="s">
        <v>588</v>
      </c>
      <c r="B592" s="1">
        <v>1254.48</v>
      </c>
      <c r="C592" s="1">
        <v>12601081.99</v>
      </c>
    </row>
    <row r="593" spans="1:3" x14ac:dyDescent="0.2">
      <c r="A593" s="25" t="s">
        <v>589</v>
      </c>
      <c r="B593" s="1">
        <v>1256.81</v>
      </c>
      <c r="C593" s="1">
        <v>12624399.15</v>
      </c>
    </row>
    <row r="594" spans="1:3" x14ac:dyDescent="0.2">
      <c r="A594" s="25" t="s">
        <v>590</v>
      </c>
      <c r="B594" s="1">
        <v>1252.58</v>
      </c>
      <c r="C594" s="1">
        <v>12581963.84</v>
      </c>
    </row>
    <row r="595" spans="1:3" x14ac:dyDescent="0.2">
      <c r="A595" s="25" t="s">
        <v>591</v>
      </c>
      <c r="B595" s="1">
        <v>1242.3699999999999</v>
      </c>
      <c r="C595" s="1">
        <v>12479401.26</v>
      </c>
    </row>
    <row r="596" spans="1:3" x14ac:dyDescent="0.2">
      <c r="A596" s="25" t="s">
        <v>592</v>
      </c>
      <c r="B596" s="1">
        <v>1246.18</v>
      </c>
      <c r="C596" s="1">
        <v>12517678.25</v>
      </c>
    </row>
    <row r="597" spans="1:3" x14ac:dyDescent="0.2">
      <c r="A597" s="25" t="s">
        <v>593</v>
      </c>
      <c r="B597" s="1">
        <v>1255.1400000000001</v>
      </c>
      <c r="C597" s="1">
        <v>12607641.41</v>
      </c>
    </row>
    <row r="598" spans="1:3" x14ac:dyDescent="0.2">
      <c r="A598" s="25" t="s">
        <v>594</v>
      </c>
      <c r="B598" s="1">
        <v>1262.5999999999999</v>
      </c>
      <c r="C598" s="1">
        <v>12682640.720000001</v>
      </c>
    </row>
    <row r="599" spans="1:3" x14ac:dyDescent="0.2">
      <c r="A599" s="25" t="s">
        <v>595</v>
      </c>
      <c r="B599" s="1">
        <v>1246.28</v>
      </c>
      <c r="C599" s="1">
        <v>12518660.24</v>
      </c>
    </row>
    <row r="600" spans="1:3" x14ac:dyDescent="0.2">
      <c r="A600" s="25" t="s">
        <v>596</v>
      </c>
      <c r="B600" s="1">
        <v>1240.31</v>
      </c>
      <c r="C600" s="1">
        <v>12458664.550000001</v>
      </c>
    </row>
    <row r="601" spans="1:3" x14ac:dyDescent="0.2">
      <c r="A601" s="25" t="s">
        <v>597</v>
      </c>
      <c r="B601" s="1">
        <v>1241.31</v>
      </c>
      <c r="C601" s="1">
        <v>12468766.35</v>
      </c>
    </row>
    <row r="602" spans="1:3" x14ac:dyDescent="0.2">
      <c r="A602" s="25" t="s">
        <v>598</v>
      </c>
      <c r="B602" s="1">
        <v>1219.06</v>
      </c>
      <c r="C602" s="1">
        <v>12245219.539999999</v>
      </c>
    </row>
    <row r="603" spans="1:3" x14ac:dyDescent="0.2">
      <c r="A603" s="25" t="s">
        <v>599</v>
      </c>
      <c r="B603" s="1">
        <v>1204.9100000000001</v>
      </c>
      <c r="C603" s="1">
        <v>12103065.689999999</v>
      </c>
    </row>
    <row r="604" spans="1:3" x14ac:dyDescent="0.2">
      <c r="A604" s="25" t="s">
        <v>600</v>
      </c>
      <c r="B604" s="1">
        <v>1185.8900000000001</v>
      </c>
      <c r="C604" s="1">
        <v>11912011.83</v>
      </c>
    </row>
    <row r="605" spans="1:3" x14ac:dyDescent="0.2">
      <c r="A605" s="25" t="s">
        <v>601</v>
      </c>
      <c r="B605" s="1">
        <v>1175.5999999999999</v>
      </c>
      <c r="C605" s="1">
        <v>11808738.9</v>
      </c>
    </row>
    <row r="606" spans="1:3" x14ac:dyDescent="0.2">
      <c r="A606" s="25" t="s">
        <v>602</v>
      </c>
      <c r="B606" s="1">
        <v>1161.6199999999999</v>
      </c>
      <c r="C606" s="1">
        <v>11668311.73</v>
      </c>
    </row>
    <row r="607" spans="1:3" x14ac:dyDescent="0.2">
      <c r="A607" s="25" t="s">
        <v>603</v>
      </c>
      <c r="B607" s="1">
        <v>1147.28</v>
      </c>
      <c r="C607" s="1">
        <v>11524182.449999999</v>
      </c>
    </row>
    <row r="608" spans="1:3" x14ac:dyDescent="0.2">
      <c r="A608" s="25" t="s">
        <v>604</v>
      </c>
      <c r="B608" s="1">
        <v>1126.0999999999999</v>
      </c>
      <c r="C608" s="1">
        <v>11311478.560000001</v>
      </c>
    </row>
    <row r="609" spans="1:3" x14ac:dyDescent="0.2">
      <c r="A609" s="25" t="s">
        <v>605</v>
      </c>
      <c r="B609" s="1">
        <v>1119.32</v>
      </c>
      <c r="C609" s="1">
        <v>11243339.189999999</v>
      </c>
    </row>
    <row r="610" spans="1:3" x14ac:dyDescent="0.2">
      <c r="A610" s="25" t="s">
        <v>606</v>
      </c>
      <c r="B610" s="1">
        <v>1132.26</v>
      </c>
      <c r="C610" s="1">
        <v>11373333.810000001</v>
      </c>
    </row>
    <row r="611" spans="1:3" x14ac:dyDescent="0.2">
      <c r="A611" s="25" t="s">
        <v>607</v>
      </c>
      <c r="B611" s="1">
        <v>1133.9100000000001</v>
      </c>
      <c r="C611" s="1">
        <v>11389920.57</v>
      </c>
    </row>
    <row r="612" spans="1:3" x14ac:dyDescent="0.2">
      <c r="A612" s="25" t="s">
        <v>608</v>
      </c>
      <c r="B612" s="1">
        <v>1133.6199999999999</v>
      </c>
      <c r="C612" s="1">
        <v>11387007.98</v>
      </c>
    </row>
    <row r="613" spans="1:3" x14ac:dyDescent="0.2">
      <c r="A613" s="25" t="s">
        <v>609</v>
      </c>
      <c r="B613" s="1">
        <v>1134.18</v>
      </c>
      <c r="C613" s="1">
        <v>11392640.960000001</v>
      </c>
    </row>
    <row r="614" spans="1:3" x14ac:dyDescent="0.2">
      <c r="A614" s="25" t="s">
        <v>610</v>
      </c>
      <c r="B614" s="1">
        <v>1126.3</v>
      </c>
      <c r="C614" s="1">
        <v>11313478.800000001</v>
      </c>
    </row>
    <row r="615" spans="1:3" x14ac:dyDescent="0.2">
      <c r="A615" s="25" t="s">
        <v>611</v>
      </c>
      <c r="B615" s="1">
        <v>1134.1600000000001</v>
      </c>
      <c r="C615" s="1">
        <v>11392450.550000001</v>
      </c>
    </row>
    <row r="616" spans="1:3" x14ac:dyDescent="0.2">
      <c r="A616" s="25" t="s">
        <v>612</v>
      </c>
      <c r="B616" s="1">
        <v>1142.54</v>
      </c>
      <c r="C616" s="1">
        <v>11476632.109999999</v>
      </c>
    </row>
    <row r="617" spans="1:3" x14ac:dyDescent="0.2">
      <c r="A617" s="25" t="s">
        <v>613</v>
      </c>
      <c r="B617" s="1">
        <v>1134.6099999999999</v>
      </c>
      <c r="C617" s="1">
        <v>11397009.810000001</v>
      </c>
    </row>
    <row r="618" spans="1:3" x14ac:dyDescent="0.2">
      <c r="A618" s="25" t="s">
        <v>614</v>
      </c>
      <c r="B618" s="1">
        <v>1120.69</v>
      </c>
      <c r="C618" s="1">
        <v>11257187.539999999</v>
      </c>
    </row>
    <row r="619" spans="1:3" x14ac:dyDescent="0.2">
      <c r="A619" s="25" t="s">
        <v>615</v>
      </c>
      <c r="B619" s="1">
        <v>1137.9000000000001</v>
      </c>
      <c r="C619" s="1">
        <v>11430017.279999999</v>
      </c>
    </row>
    <row r="620" spans="1:3" x14ac:dyDescent="0.2">
      <c r="A620" s="25" t="s">
        <v>616</v>
      </c>
      <c r="B620" s="1">
        <v>1132.98</v>
      </c>
      <c r="C620" s="1">
        <v>11380569.42</v>
      </c>
    </row>
    <row r="621" spans="1:3" x14ac:dyDescent="0.2">
      <c r="A621" s="25" t="s">
        <v>617</v>
      </c>
      <c r="B621" s="1">
        <v>1145.43</v>
      </c>
      <c r="C621" s="1">
        <v>11505613.58</v>
      </c>
    </row>
    <row r="622" spans="1:3" x14ac:dyDescent="0.2">
      <c r="A622" s="25" t="s">
        <v>618</v>
      </c>
      <c r="B622" s="1">
        <v>1148.75</v>
      </c>
      <c r="C622" s="1">
        <v>11539029.279999999</v>
      </c>
    </row>
    <row r="623" spans="1:3" x14ac:dyDescent="0.2">
      <c r="A623" s="25" t="s">
        <v>619</v>
      </c>
      <c r="B623" s="1">
        <v>1133.25</v>
      </c>
      <c r="C623" s="1">
        <v>11383316.9</v>
      </c>
    </row>
    <row r="624" spans="1:3" x14ac:dyDescent="0.2">
      <c r="A624" s="25" t="s">
        <v>620</v>
      </c>
      <c r="B624" s="1">
        <v>1132.1099999999999</v>
      </c>
      <c r="C624" s="1">
        <v>11371845.48</v>
      </c>
    </row>
    <row r="625" spans="1:3" x14ac:dyDescent="0.2">
      <c r="A625" s="25" t="s">
        <v>621</v>
      </c>
      <c r="B625" s="1">
        <v>1153.46</v>
      </c>
      <c r="C625" s="1">
        <v>11586345.210000001</v>
      </c>
    </row>
    <row r="626" spans="1:3" x14ac:dyDescent="0.2">
      <c r="A626" s="25" t="s">
        <v>622</v>
      </c>
      <c r="B626" s="1">
        <v>1157.0899999999999</v>
      </c>
      <c r="C626" s="1">
        <v>11622744.18</v>
      </c>
    </row>
    <row r="627" spans="1:3" x14ac:dyDescent="0.2">
      <c r="A627" s="25" t="s">
        <v>623</v>
      </c>
      <c r="B627" s="1">
        <v>1165.78</v>
      </c>
      <c r="C627" s="1">
        <v>11710076.369999999</v>
      </c>
    </row>
    <row r="628" spans="1:3" x14ac:dyDescent="0.2">
      <c r="A628" s="25" t="s">
        <v>624</v>
      </c>
      <c r="B628" s="1">
        <v>1165.3599999999999</v>
      </c>
      <c r="C628" s="1">
        <v>11705847.810000001</v>
      </c>
    </row>
    <row r="629" spans="1:3" x14ac:dyDescent="0.2">
      <c r="A629" s="25" t="s">
        <v>625</v>
      </c>
      <c r="B629" s="1">
        <v>1174.48</v>
      </c>
      <c r="C629" s="1">
        <v>11797451.15</v>
      </c>
    </row>
    <row r="630" spans="1:3" x14ac:dyDescent="0.2">
      <c r="A630" s="25" t="s">
        <v>626</v>
      </c>
      <c r="B630" s="1">
        <v>1172.27</v>
      </c>
      <c r="C630" s="1">
        <v>11775264.960000001</v>
      </c>
    </row>
    <row r="631" spans="1:3" x14ac:dyDescent="0.2">
      <c r="A631" s="25" t="s">
        <v>627</v>
      </c>
      <c r="B631" s="1">
        <v>1160.45</v>
      </c>
      <c r="C631" s="1">
        <v>11656474.310000001</v>
      </c>
    </row>
    <row r="632" spans="1:3" x14ac:dyDescent="0.2">
      <c r="A632" s="25" t="s">
        <v>628</v>
      </c>
      <c r="B632" s="1">
        <v>1161.9100000000001</v>
      </c>
      <c r="C632" s="1">
        <v>11671148.359999999</v>
      </c>
    </row>
    <row r="633" spans="1:3" x14ac:dyDescent="0.2">
      <c r="A633" s="25" t="s">
        <v>629</v>
      </c>
      <c r="B633" s="1">
        <v>1171.25</v>
      </c>
      <c r="C633" s="1">
        <v>11764996.890000001</v>
      </c>
    </row>
    <row r="634" spans="1:3" x14ac:dyDescent="0.2">
      <c r="A634" s="25" t="s">
        <v>630</v>
      </c>
      <c r="B634" s="1">
        <v>1182.19</v>
      </c>
      <c r="C634" s="1">
        <v>11874879.279999999</v>
      </c>
    </row>
    <row r="635" spans="1:3" x14ac:dyDescent="0.2">
      <c r="A635" s="25" t="s">
        <v>631</v>
      </c>
      <c r="B635" s="1">
        <v>1179.83</v>
      </c>
      <c r="C635" s="1">
        <v>11851216.5</v>
      </c>
    </row>
    <row r="636" spans="1:3" x14ac:dyDescent="0.2">
      <c r="A636" s="25" t="s">
        <v>632</v>
      </c>
      <c r="B636" s="1">
        <v>1185.83</v>
      </c>
      <c r="C636" s="1">
        <v>11911490.65</v>
      </c>
    </row>
    <row r="637" spans="1:3" x14ac:dyDescent="0.2">
      <c r="A637" s="25" t="s">
        <v>633</v>
      </c>
      <c r="B637" s="1">
        <v>1170.7</v>
      </c>
      <c r="C637" s="1">
        <v>11759469.300000001</v>
      </c>
    </row>
    <row r="638" spans="1:3" x14ac:dyDescent="0.2">
      <c r="A638" s="25" t="s">
        <v>634</v>
      </c>
      <c r="B638" s="1">
        <v>1177.76</v>
      </c>
      <c r="C638" s="1">
        <v>11830415.52</v>
      </c>
    </row>
    <row r="639" spans="1:3" x14ac:dyDescent="0.2">
      <c r="A639" s="25" t="s">
        <v>635</v>
      </c>
      <c r="B639" s="1">
        <v>1174.32</v>
      </c>
      <c r="C639" s="1">
        <v>11795829.9</v>
      </c>
    </row>
    <row r="640" spans="1:3" x14ac:dyDescent="0.2">
      <c r="A640" s="25" t="s">
        <v>636</v>
      </c>
      <c r="B640" s="1">
        <v>1178.8699999999999</v>
      </c>
      <c r="C640" s="1">
        <v>11841582.439999999</v>
      </c>
    </row>
    <row r="641" spans="1:3" x14ac:dyDescent="0.2">
      <c r="A641" s="25" t="s">
        <v>637</v>
      </c>
      <c r="B641" s="1">
        <v>1186.23</v>
      </c>
      <c r="C641" s="1">
        <v>11915480.279999999</v>
      </c>
    </row>
    <row r="642" spans="1:3" x14ac:dyDescent="0.2">
      <c r="A642" s="25" t="s">
        <v>638</v>
      </c>
      <c r="B642" s="1">
        <v>1186.0999999999999</v>
      </c>
      <c r="C642" s="1">
        <v>11914194.49</v>
      </c>
    </row>
    <row r="643" spans="1:3" x14ac:dyDescent="0.2">
      <c r="A643" s="25" t="s">
        <v>639</v>
      </c>
      <c r="B643" s="1">
        <v>1185.0999999999999</v>
      </c>
      <c r="C643" s="1">
        <v>11904103.83</v>
      </c>
    </row>
    <row r="644" spans="1:3" x14ac:dyDescent="0.2">
      <c r="A644" s="25" t="s">
        <v>640</v>
      </c>
      <c r="B644" s="1">
        <v>1176.28</v>
      </c>
      <c r="C644" s="1">
        <v>11815491.689999999</v>
      </c>
    </row>
    <row r="645" spans="1:3" x14ac:dyDescent="0.2">
      <c r="A645" s="25" t="s">
        <v>641</v>
      </c>
      <c r="B645" s="1">
        <v>1161.58</v>
      </c>
      <c r="C645" s="1">
        <v>11667883.48</v>
      </c>
    </row>
    <row r="646" spans="1:3" x14ac:dyDescent="0.2">
      <c r="A646" s="25" t="s">
        <v>642</v>
      </c>
      <c r="B646" s="1">
        <v>1133.33</v>
      </c>
      <c r="C646" s="1">
        <v>11384095.619999999</v>
      </c>
    </row>
    <row r="647" spans="1:3" x14ac:dyDescent="0.2">
      <c r="A647" s="25" t="s">
        <v>643</v>
      </c>
      <c r="B647" s="1">
        <v>1139.21</v>
      </c>
      <c r="C647" s="1">
        <v>11443167.59</v>
      </c>
    </row>
    <row r="648" spans="1:3" x14ac:dyDescent="0.2">
      <c r="A648" s="25" t="s">
        <v>644</v>
      </c>
      <c r="B648" s="1">
        <v>1145.94</v>
      </c>
      <c r="C648" s="1">
        <v>11510762.949999999</v>
      </c>
    </row>
    <row r="649" spans="1:3" x14ac:dyDescent="0.2">
      <c r="A649" s="25" t="s">
        <v>645</v>
      </c>
      <c r="B649" s="1">
        <v>1153.8</v>
      </c>
      <c r="C649" s="1">
        <v>11589691.82</v>
      </c>
    </row>
    <row r="650" spans="1:3" x14ac:dyDescent="0.2">
      <c r="A650" s="25" t="s">
        <v>646</v>
      </c>
      <c r="B650" s="1">
        <v>1171.53</v>
      </c>
      <c r="C650" s="1">
        <v>11767815.75</v>
      </c>
    </row>
    <row r="651" spans="1:3" x14ac:dyDescent="0.2">
      <c r="A651" s="25" t="s">
        <v>647</v>
      </c>
      <c r="B651" s="1">
        <v>1170.58</v>
      </c>
      <c r="C651" s="1">
        <v>11758249.470000001</v>
      </c>
    </row>
    <row r="652" spans="1:3" x14ac:dyDescent="0.2">
      <c r="A652" s="25" t="s">
        <v>648</v>
      </c>
      <c r="B652" s="1">
        <v>1172.03</v>
      </c>
      <c r="C652" s="1">
        <v>11772790.35</v>
      </c>
    </row>
    <row r="653" spans="1:3" x14ac:dyDescent="0.2">
      <c r="A653" s="25" t="s">
        <v>649</v>
      </c>
      <c r="B653" s="1">
        <v>1164.58</v>
      </c>
      <c r="C653" s="1">
        <v>11697958.98</v>
      </c>
    </row>
    <row r="654" spans="1:3" x14ac:dyDescent="0.2">
      <c r="A654" s="25" t="s">
        <v>650</v>
      </c>
      <c r="B654" s="1">
        <v>1177.92</v>
      </c>
      <c r="C654" s="1">
        <v>11831966.75</v>
      </c>
    </row>
    <row r="655" spans="1:3" x14ac:dyDescent="0.2">
      <c r="A655" s="25" t="s">
        <v>651</v>
      </c>
      <c r="B655" s="1">
        <v>1160.24</v>
      </c>
      <c r="C655" s="1">
        <v>11654415.560000001</v>
      </c>
    </row>
    <row r="656" spans="1:3" x14ac:dyDescent="0.2">
      <c r="A656" s="25" t="s">
        <v>652</v>
      </c>
      <c r="B656" s="1">
        <v>1151.53</v>
      </c>
      <c r="C656" s="1">
        <v>11566943.02</v>
      </c>
    </row>
    <row r="657" spans="1:3" x14ac:dyDescent="0.2">
      <c r="A657" s="25" t="s">
        <v>653</v>
      </c>
      <c r="B657" s="1">
        <v>1142.4100000000001</v>
      </c>
      <c r="C657" s="1">
        <v>11475347.560000001</v>
      </c>
    </row>
    <row r="658" spans="1:3" x14ac:dyDescent="0.2">
      <c r="A658" s="25" t="s">
        <v>654</v>
      </c>
      <c r="B658" s="1">
        <v>1138</v>
      </c>
      <c r="C658" s="1">
        <v>11430976.960000001</v>
      </c>
    </row>
    <row r="659" spans="1:3" x14ac:dyDescent="0.2">
      <c r="A659" s="25" t="s">
        <v>655</v>
      </c>
      <c r="B659" s="1">
        <v>1133.8399999999999</v>
      </c>
      <c r="C659" s="1">
        <v>11389180.84</v>
      </c>
    </row>
    <row r="660" spans="1:3" x14ac:dyDescent="0.2">
      <c r="A660" s="25" t="s">
        <v>656</v>
      </c>
      <c r="B660" s="1">
        <v>1127.6400000000001</v>
      </c>
      <c r="C660" s="1">
        <v>11326973.439999999</v>
      </c>
    </row>
    <row r="661" spans="1:3" x14ac:dyDescent="0.2">
      <c r="A661" s="25" t="s">
        <v>657</v>
      </c>
      <c r="B661" s="1">
        <v>1115.44</v>
      </c>
      <c r="C661" s="1">
        <v>11204438.380000001</v>
      </c>
    </row>
    <row r="662" spans="1:3" x14ac:dyDescent="0.2">
      <c r="A662" s="25" t="s">
        <v>658</v>
      </c>
      <c r="B662" s="1">
        <v>1115.21</v>
      </c>
      <c r="C662" s="1">
        <v>11202060.99</v>
      </c>
    </row>
    <row r="663" spans="1:3" x14ac:dyDescent="0.2">
      <c r="A663" s="25" t="s">
        <v>659</v>
      </c>
      <c r="B663" s="1">
        <v>1093.8399999999999</v>
      </c>
      <c r="C663" s="1">
        <v>10987478.390000001</v>
      </c>
    </row>
    <row r="664" spans="1:3" x14ac:dyDescent="0.2">
      <c r="A664" s="25" t="s">
        <v>660</v>
      </c>
      <c r="B664" s="1">
        <v>1076.99</v>
      </c>
      <c r="C664" s="1">
        <v>10818166.09</v>
      </c>
    </row>
    <row r="665" spans="1:3" x14ac:dyDescent="0.2">
      <c r="A665" s="25" t="s">
        <v>661</v>
      </c>
      <c r="B665" s="1">
        <v>1094.08</v>
      </c>
      <c r="C665" s="1">
        <v>10989857.789999999</v>
      </c>
    </row>
    <row r="666" spans="1:3" x14ac:dyDescent="0.2">
      <c r="A666" s="25" t="s">
        <v>662</v>
      </c>
      <c r="B666" s="1">
        <v>1108.07</v>
      </c>
      <c r="C666" s="1">
        <v>11130420.58</v>
      </c>
    </row>
    <row r="667" spans="1:3" x14ac:dyDescent="0.2">
      <c r="A667" s="25" t="s">
        <v>663</v>
      </c>
      <c r="B667" s="1">
        <v>1117.3699999999999</v>
      </c>
      <c r="C667" s="1">
        <v>11223744.85</v>
      </c>
    </row>
    <row r="668" spans="1:3" x14ac:dyDescent="0.2">
      <c r="A668" s="25" t="s">
        <v>664</v>
      </c>
      <c r="B668" s="1">
        <v>1101.8900000000001</v>
      </c>
      <c r="C668" s="1">
        <v>11068289.18</v>
      </c>
    </row>
    <row r="669" spans="1:3" x14ac:dyDescent="0.2">
      <c r="A669" s="25" t="s">
        <v>665</v>
      </c>
      <c r="B669" s="1">
        <v>1115.52</v>
      </c>
      <c r="C669" s="1">
        <v>11205162.49</v>
      </c>
    </row>
    <row r="670" spans="1:3" x14ac:dyDescent="0.2">
      <c r="A670" s="25" t="s">
        <v>666</v>
      </c>
      <c r="B670" s="1">
        <v>1119.45</v>
      </c>
      <c r="C670" s="1">
        <v>11244670.26</v>
      </c>
    </row>
    <row r="671" spans="1:3" x14ac:dyDescent="0.2">
      <c r="A671" s="25" t="s">
        <v>667</v>
      </c>
      <c r="B671" s="1">
        <v>1104.6500000000001</v>
      </c>
      <c r="C671" s="1">
        <v>11095986.92</v>
      </c>
    </row>
    <row r="672" spans="1:3" x14ac:dyDescent="0.2">
      <c r="A672" s="25" t="s">
        <v>668</v>
      </c>
      <c r="B672" s="1">
        <v>1103.17</v>
      </c>
      <c r="C672" s="1">
        <v>11081186.310000001</v>
      </c>
    </row>
    <row r="673" spans="1:3" x14ac:dyDescent="0.2">
      <c r="A673" s="25" t="s">
        <v>669</v>
      </c>
      <c r="B673" s="1">
        <v>1120.23</v>
      </c>
      <c r="C673" s="1">
        <v>11252561.390000001</v>
      </c>
    </row>
    <row r="674" spans="1:3" x14ac:dyDescent="0.2">
      <c r="A674" s="25" t="s">
        <v>670</v>
      </c>
      <c r="B674" s="1">
        <v>1131.79</v>
      </c>
      <c r="C674" s="1">
        <v>11368636.560000001</v>
      </c>
    </row>
    <row r="675" spans="1:3" x14ac:dyDescent="0.2">
      <c r="A675" s="25" t="s">
        <v>671</v>
      </c>
      <c r="B675" s="1">
        <v>1136.3599999999999</v>
      </c>
      <c r="C675" s="1">
        <v>11414506.300000001</v>
      </c>
    </row>
    <row r="676" spans="1:3" x14ac:dyDescent="0.2">
      <c r="A676" s="25" t="s">
        <v>672</v>
      </c>
      <c r="B676" s="1">
        <v>1122.8</v>
      </c>
      <c r="C676" s="1">
        <v>11278363.560000001</v>
      </c>
    </row>
    <row r="677" spans="1:3" x14ac:dyDescent="0.2">
      <c r="A677" s="25" t="s">
        <v>673</v>
      </c>
      <c r="B677" s="1">
        <v>1115.3599999999999</v>
      </c>
      <c r="C677" s="1">
        <v>11153589.630000001</v>
      </c>
    </row>
    <row r="678" spans="1:3" x14ac:dyDescent="0.2">
      <c r="A678" s="25" t="s">
        <v>674</v>
      </c>
      <c r="B678" s="1">
        <v>1133.24</v>
      </c>
      <c r="C678" s="1">
        <v>11332378.75</v>
      </c>
    </row>
    <row r="679" spans="1:3" x14ac:dyDescent="0.2">
      <c r="A679" s="25" t="s">
        <v>675</v>
      </c>
      <c r="B679" s="1">
        <v>1152.03</v>
      </c>
      <c r="C679" s="1">
        <v>11520344.289999999</v>
      </c>
    </row>
    <row r="680" spans="1:3" x14ac:dyDescent="0.2">
      <c r="A680" s="25" t="s">
        <v>676</v>
      </c>
      <c r="B680" s="1">
        <v>1180.06</v>
      </c>
      <c r="C680" s="1">
        <v>11800631.050000001</v>
      </c>
    </row>
    <row r="681" spans="1:3" x14ac:dyDescent="0.2">
      <c r="A681" s="25" t="s">
        <v>677</v>
      </c>
      <c r="B681" s="1">
        <v>1190.08</v>
      </c>
      <c r="C681" s="1">
        <v>11900840.73</v>
      </c>
    </row>
    <row r="682" spans="1:3" x14ac:dyDescent="0.2">
      <c r="A682" s="25" t="s">
        <v>678</v>
      </c>
      <c r="B682" s="1">
        <v>1197.57</v>
      </c>
      <c r="C682" s="1">
        <v>11975738.619999999</v>
      </c>
    </row>
    <row r="683" spans="1:3" x14ac:dyDescent="0.2">
      <c r="A683" s="25" t="s">
        <v>679</v>
      </c>
      <c r="B683" s="1">
        <v>1201.54</v>
      </c>
      <c r="C683" s="1">
        <v>12015395.34</v>
      </c>
    </row>
    <row r="684" spans="1:3" x14ac:dyDescent="0.2">
      <c r="A684" s="25" t="s">
        <v>680</v>
      </c>
      <c r="B684" s="1">
        <v>1203.83</v>
      </c>
      <c r="C684" s="1">
        <v>12038332.390000001</v>
      </c>
    </row>
    <row r="685" spans="1:3" x14ac:dyDescent="0.2">
      <c r="A685" s="25" t="s">
        <v>681</v>
      </c>
      <c r="B685" s="1">
        <v>1210.58</v>
      </c>
      <c r="C685" s="1">
        <v>12105844.369999999</v>
      </c>
    </row>
    <row r="686" spans="1:3" x14ac:dyDescent="0.2">
      <c r="A686" s="25" t="s">
        <v>682</v>
      </c>
      <c r="B686" s="1">
        <v>1225.26</v>
      </c>
      <c r="C686" s="1">
        <v>12252577.93</v>
      </c>
    </row>
    <row r="687" spans="1:3" x14ac:dyDescent="0.2">
      <c r="A687" s="25" t="s">
        <v>683</v>
      </c>
      <c r="B687" s="1">
        <v>1203.3499999999999</v>
      </c>
      <c r="C687" s="1">
        <v>12033454.27</v>
      </c>
    </row>
    <row r="688" spans="1:3" x14ac:dyDescent="0.2">
      <c r="A688" s="25" t="s">
        <v>684</v>
      </c>
      <c r="B688" s="1">
        <v>1198.06</v>
      </c>
      <c r="C688" s="1">
        <v>11980576.779999999</v>
      </c>
    </row>
    <row r="689" spans="1:3" x14ac:dyDescent="0.2">
      <c r="A689" s="25" t="s">
        <v>685</v>
      </c>
      <c r="B689" s="1">
        <v>1208.92</v>
      </c>
      <c r="C689" s="1">
        <v>12089223.6</v>
      </c>
    </row>
    <row r="690" spans="1:3" x14ac:dyDescent="0.2">
      <c r="A690" s="25" t="s">
        <v>686</v>
      </c>
      <c r="B690" s="1">
        <v>1194.43</v>
      </c>
      <c r="C690" s="1">
        <v>11944322.539999999</v>
      </c>
    </row>
    <row r="691" spans="1:3" x14ac:dyDescent="0.2">
      <c r="A691" s="25" t="s">
        <v>687</v>
      </c>
      <c r="B691" s="1">
        <v>1177.3800000000001</v>
      </c>
      <c r="C691" s="1">
        <v>11773845.02</v>
      </c>
    </row>
    <row r="692" spans="1:3" x14ac:dyDescent="0.2">
      <c r="A692" s="25" t="s">
        <v>688</v>
      </c>
      <c r="B692" s="1">
        <v>1174.3900000000001</v>
      </c>
      <c r="C692" s="1">
        <v>11743875.210000001</v>
      </c>
    </row>
    <row r="693" spans="1:3" x14ac:dyDescent="0.2">
      <c r="A693" s="25" t="s">
        <v>689</v>
      </c>
      <c r="B693" s="1">
        <v>1174.45</v>
      </c>
      <c r="C693" s="1">
        <v>11744510.359999999</v>
      </c>
    </row>
    <row r="694" spans="1:3" x14ac:dyDescent="0.2">
      <c r="A694" s="25" t="s">
        <v>690</v>
      </c>
      <c r="B694" s="1">
        <v>1167.1099999999999</v>
      </c>
      <c r="C694" s="1">
        <v>11671082.57</v>
      </c>
    </row>
    <row r="695" spans="1:3" x14ac:dyDescent="0.2">
      <c r="A695" s="25" t="s">
        <v>691</v>
      </c>
      <c r="B695" s="1">
        <v>1172.93</v>
      </c>
      <c r="C695" s="1">
        <v>11729331.460000001</v>
      </c>
    </row>
    <row r="696" spans="1:3" x14ac:dyDescent="0.2">
      <c r="A696" s="25" t="s">
        <v>692</v>
      </c>
      <c r="B696" s="1">
        <v>1176.54</v>
      </c>
      <c r="C696" s="1">
        <v>11765430.98</v>
      </c>
    </row>
    <row r="697" spans="1:3" x14ac:dyDescent="0.2">
      <c r="A697" s="25" t="s">
        <v>693</v>
      </c>
      <c r="B697" s="1">
        <v>1163.81</v>
      </c>
      <c r="C697" s="1">
        <v>11638082.16</v>
      </c>
    </row>
    <row r="698" spans="1:3" x14ac:dyDescent="0.2">
      <c r="A698" s="25" t="s">
        <v>694</v>
      </c>
      <c r="B698" s="1">
        <v>1166.71</v>
      </c>
      <c r="C698" s="1">
        <v>11667138.99</v>
      </c>
    </row>
    <row r="699" spans="1:3" x14ac:dyDescent="0.2">
      <c r="A699" s="25" t="s">
        <v>695</v>
      </c>
      <c r="B699" s="1">
        <v>1175.43</v>
      </c>
      <c r="C699" s="1">
        <v>11754340.220000001</v>
      </c>
    </row>
    <row r="700" spans="1:3" x14ac:dyDescent="0.2">
      <c r="A700" s="25" t="s">
        <v>696</v>
      </c>
      <c r="B700" s="1">
        <v>1169.3900000000001</v>
      </c>
      <c r="C700" s="1">
        <v>11693910.01</v>
      </c>
    </row>
    <row r="701" spans="1:3" x14ac:dyDescent="0.2">
      <c r="A701" s="25" t="s">
        <v>697</v>
      </c>
      <c r="B701" s="1">
        <v>1164.82</v>
      </c>
      <c r="C701" s="1">
        <v>11648158.119999999</v>
      </c>
    </row>
    <row r="702" spans="1:3" x14ac:dyDescent="0.2">
      <c r="A702" s="25" t="s">
        <v>698</v>
      </c>
      <c r="B702" s="1">
        <v>1166.78</v>
      </c>
      <c r="C702" s="1">
        <v>11667797.9</v>
      </c>
    </row>
    <row r="703" spans="1:3" x14ac:dyDescent="0.2">
      <c r="A703" s="25" t="s">
        <v>699</v>
      </c>
      <c r="B703" s="1">
        <v>1167.79</v>
      </c>
      <c r="C703" s="1">
        <v>11677871.65</v>
      </c>
    </row>
    <row r="704" spans="1:3" x14ac:dyDescent="0.2">
      <c r="A704" s="25" t="s">
        <v>700</v>
      </c>
      <c r="B704" s="1">
        <v>1164.1099999999999</v>
      </c>
      <c r="C704" s="1">
        <v>11641053.16</v>
      </c>
    </row>
    <row r="705" spans="1:3" x14ac:dyDescent="0.2">
      <c r="A705" s="25" t="s">
        <v>701</v>
      </c>
      <c r="B705" s="1">
        <v>1169.51</v>
      </c>
      <c r="C705" s="1">
        <v>11695111.869999999</v>
      </c>
    </row>
    <row r="706" spans="1:3" x14ac:dyDescent="0.2">
      <c r="A706" s="25" t="s">
        <v>702</v>
      </c>
      <c r="B706" s="1">
        <v>1159.42</v>
      </c>
      <c r="C706" s="1">
        <v>11594188.789999999</v>
      </c>
    </row>
    <row r="707" spans="1:3" x14ac:dyDescent="0.2">
      <c r="A707" s="25" t="s">
        <v>703</v>
      </c>
      <c r="B707" s="1">
        <v>1167.33</v>
      </c>
      <c r="C707" s="1">
        <v>11673346.189999999</v>
      </c>
    </row>
    <row r="708" spans="1:3" x14ac:dyDescent="0.2">
      <c r="A708" s="25" t="s">
        <v>704</v>
      </c>
      <c r="B708" s="1">
        <v>1167.06</v>
      </c>
      <c r="C708" s="1">
        <v>11670590.85</v>
      </c>
    </row>
    <row r="709" spans="1:3" x14ac:dyDescent="0.2">
      <c r="A709" s="25" t="s">
        <v>705</v>
      </c>
      <c r="B709" s="1">
        <v>1158.53</v>
      </c>
      <c r="C709" s="1">
        <v>11585258.9</v>
      </c>
    </row>
    <row r="710" spans="1:3" x14ac:dyDescent="0.2">
      <c r="A710" s="25" t="s">
        <v>706</v>
      </c>
      <c r="B710" s="1">
        <v>1160.6199999999999</v>
      </c>
      <c r="C710" s="1">
        <v>11606150.35</v>
      </c>
    </row>
    <row r="711" spans="1:3" x14ac:dyDescent="0.2">
      <c r="A711" s="25" t="s">
        <v>707</v>
      </c>
      <c r="B711" s="1">
        <v>1144.75</v>
      </c>
      <c r="C711" s="1">
        <v>11447465.5</v>
      </c>
    </row>
    <row r="712" spans="1:3" x14ac:dyDescent="0.2">
      <c r="A712" s="25" t="s">
        <v>708</v>
      </c>
      <c r="B712" s="1">
        <v>1140.76</v>
      </c>
      <c r="C712" s="1">
        <v>11407559.16</v>
      </c>
    </row>
    <row r="713" spans="1:3" x14ac:dyDescent="0.2">
      <c r="A713" s="25" t="s">
        <v>709</v>
      </c>
      <c r="B713" s="1">
        <v>1124.1099999999999</v>
      </c>
      <c r="C713" s="1">
        <v>11241070.26</v>
      </c>
    </row>
    <row r="714" spans="1:3" x14ac:dyDescent="0.2">
      <c r="A714" s="25" t="s">
        <v>710</v>
      </c>
      <c r="B714" s="1">
        <v>1123.71</v>
      </c>
      <c r="C714" s="1">
        <v>11237143.57</v>
      </c>
    </row>
    <row r="715" spans="1:3" x14ac:dyDescent="0.2">
      <c r="A715" s="25" t="s">
        <v>711</v>
      </c>
      <c r="B715" s="1">
        <v>1140.92</v>
      </c>
      <c r="C715" s="1">
        <v>11409222.99</v>
      </c>
    </row>
    <row r="716" spans="1:3" x14ac:dyDescent="0.2">
      <c r="A716" s="25" t="s">
        <v>712</v>
      </c>
      <c r="B716" s="1">
        <v>1128.21</v>
      </c>
      <c r="C716" s="1">
        <v>11282126.92</v>
      </c>
    </row>
    <row r="717" spans="1:3" x14ac:dyDescent="0.2">
      <c r="A717" s="25" t="s">
        <v>713</v>
      </c>
      <c r="B717" s="1">
        <v>1124.31</v>
      </c>
      <c r="C717" s="1">
        <v>11243054.029999999</v>
      </c>
    </row>
    <row r="718" spans="1:3" x14ac:dyDescent="0.2">
      <c r="A718" s="25" t="s">
        <v>714</v>
      </c>
      <c r="B718" s="1">
        <v>1119.8900000000001</v>
      </c>
      <c r="C718" s="1">
        <v>11198887.52</v>
      </c>
    </row>
    <row r="719" spans="1:3" x14ac:dyDescent="0.2">
      <c r="A719" s="25" t="s">
        <v>715</v>
      </c>
      <c r="B719" s="1">
        <v>1112.1199999999999</v>
      </c>
      <c r="C719" s="1">
        <v>11121156.640000001</v>
      </c>
    </row>
    <row r="720" spans="1:3" x14ac:dyDescent="0.2">
      <c r="A720" s="25" t="s">
        <v>716</v>
      </c>
      <c r="B720" s="1">
        <v>1105.6500000000001</v>
      </c>
      <c r="C720" s="1">
        <v>11056505.1</v>
      </c>
    </row>
    <row r="721" spans="1:3" x14ac:dyDescent="0.2">
      <c r="A721" s="25" t="s">
        <v>717</v>
      </c>
      <c r="B721" s="1">
        <v>1089.43</v>
      </c>
      <c r="C721" s="1">
        <v>10894342.92</v>
      </c>
    </row>
    <row r="722" spans="1:3" x14ac:dyDescent="0.2">
      <c r="A722" s="25" t="s">
        <v>718</v>
      </c>
      <c r="B722" s="1">
        <v>1096.8699999999999</v>
      </c>
      <c r="C722" s="1">
        <v>10968664.49</v>
      </c>
    </row>
    <row r="723" spans="1:3" x14ac:dyDescent="0.2">
      <c r="A723" s="25" t="s">
        <v>719</v>
      </c>
      <c r="B723" s="1">
        <v>1090.24</v>
      </c>
      <c r="C723" s="1">
        <v>10902376.34</v>
      </c>
    </row>
    <row r="724" spans="1:3" x14ac:dyDescent="0.2">
      <c r="A724" s="25" t="s">
        <v>720</v>
      </c>
      <c r="B724" s="1">
        <v>1091.01</v>
      </c>
      <c r="C724" s="1">
        <v>10910105.390000001</v>
      </c>
    </row>
    <row r="725" spans="1:3" x14ac:dyDescent="0.2">
      <c r="A725" s="25" t="s">
        <v>721</v>
      </c>
      <c r="B725" s="1">
        <v>1072.92</v>
      </c>
      <c r="C725" s="1">
        <v>10729167.74</v>
      </c>
    </row>
    <row r="726" spans="1:3" x14ac:dyDescent="0.2">
      <c r="A726" s="25" t="s">
        <v>722</v>
      </c>
      <c r="B726" s="1">
        <v>1065.3399999999999</v>
      </c>
      <c r="C726" s="1">
        <v>10653438.52</v>
      </c>
    </row>
    <row r="727" spans="1:3" x14ac:dyDescent="0.2">
      <c r="A727" s="25" t="s">
        <v>723</v>
      </c>
      <c r="B727" s="1">
        <v>1045.29</v>
      </c>
      <c r="C727" s="1">
        <v>10452902.52</v>
      </c>
    </row>
    <row r="728" spans="1:3" x14ac:dyDescent="0.2">
      <c r="A728" s="25" t="s">
        <v>724</v>
      </c>
      <c r="B728" s="1">
        <v>1015.29</v>
      </c>
      <c r="C728" s="1">
        <v>10152859.960000001</v>
      </c>
    </row>
    <row r="729" spans="1:3" x14ac:dyDescent="0.2">
      <c r="A729" s="25" t="s">
        <v>725</v>
      </c>
      <c r="B729" s="1">
        <v>1002.4</v>
      </c>
      <c r="C729" s="1">
        <v>10024005.57</v>
      </c>
    </row>
    <row r="730" spans="1:3" x14ac:dyDescent="0.2">
      <c r="A730" s="25" t="s">
        <v>726</v>
      </c>
      <c r="B730" s="1">
        <v>1004.05</v>
      </c>
      <c r="C730" s="1">
        <v>10040528.24</v>
      </c>
    </row>
    <row r="731" spans="1:3" x14ac:dyDescent="0.2">
      <c r="A731" s="25" t="s">
        <v>727</v>
      </c>
      <c r="B731" s="1">
        <v>1003.09</v>
      </c>
      <c r="C731" s="1">
        <v>10030877.33</v>
      </c>
    </row>
    <row r="732" spans="1:3" x14ac:dyDescent="0.2">
      <c r="A732" s="25" t="s">
        <v>728</v>
      </c>
      <c r="B732" s="1">
        <v>979.4</v>
      </c>
      <c r="C732" s="1">
        <v>9793968.1199999992</v>
      </c>
    </row>
    <row r="733" spans="1:3" x14ac:dyDescent="0.2">
      <c r="A733" s="25" t="s">
        <v>729</v>
      </c>
      <c r="B733" s="1">
        <v>987.81</v>
      </c>
      <c r="C733" s="1">
        <v>9878149.3200000003</v>
      </c>
    </row>
    <row r="734" spans="1:3" x14ac:dyDescent="0.2">
      <c r="A734" s="25" t="s">
        <v>730</v>
      </c>
      <c r="B734" s="1">
        <v>1004.49</v>
      </c>
      <c r="C734" s="1">
        <v>10044937.130000001</v>
      </c>
    </row>
    <row r="735" spans="1:3" x14ac:dyDescent="0.2">
      <c r="A735" s="25" t="s">
        <v>731</v>
      </c>
      <c r="B735" s="1">
        <v>1017.22</v>
      </c>
      <c r="C735" s="1">
        <v>10172161.189999999</v>
      </c>
    </row>
    <row r="736" spans="1:3" x14ac:dyDescent="0.2">
      <c r="A736" s="25" t="s">
        <v>732</v>
      </c>
      <c r="B736" s="1">
        <v>1021.34</v>
      </c>
      <c r="C736" s="1">
        <v>10213373.91</v>
      </c>
    </row>
    <row r="737" spans="1:3" x14ac:dyDescent="0.2">
      <c r="A737" s="25" t="s">
        <v>733</v>
      </c>
      <c r="B737" s="1">
        <v>1031.01</v>
      </c>
      <c r="C737" s="1">
        <v>10310096.720000001</v>
      </c>
    </row>
    <row r="738" spans="1:3" x14ac:dyDescent="0.2">
      <c r="A738" s="25" t="s">
        <v>734</v>
      </c>
      <c r="B738" s="1">
        <v>1040.26</v>
      </c>
      <c r="C738" s="1">
        <v>10402571.800000001</v>
      </c>
    </row>
    <row r="739" spans="1:3" x14ac:dyDescent="0.2">
      <c r="A739" s="25" t="s">
        <v>735</v>
      </c>
      <c r="B739" s="1">
        <v>1019.38</v>
      </c>
      <c r="C739" s="1">
        <v>10193792.18</v>
      </c>
    </row>
    <row r="740" spans="1:3" x14ac:dyDescent="0.2">
      <c r="A740" s="25" t="s">
        <v>736</v>
      </c>
      <c r="B740" s="1">
        <v>1009.76</v>
      </c>
      <c r="C740" s="1">
        <v>10097606.84</v>
      </c>
    </row>
    <row r="741" spans="1:3" x14ac:dyDescent="0.2">
      <c r="A741" s="25" t="s">
        <v>737</v>
      </c>
      <c r="B741" s="1">
        <v>1015.82</v>
      </c>
      <c r="C741" s="1">
        <v>10158246.560000001</v>
      </c>
    </row>
    <row r="742" spans="1:3" x14ac:dyDescent="0.2">
      <c r="A742" s="25" t="s">
        <v>738</v>
      </c>
      <c r="B742" s="1">
        <v>1031.3599999999999</v>
      </c>
      <c r="C742" s="1">
        <v>10313573.279999999</v>
      </c>
    </row>
    <row r="743" spans="1:3" x14ac:dyDescent="0.2">
      <c r="A743" s="25" t="s">
        <v>739</v>
      </c>
      <c r="B743" s="1">
        <v>1044.1600000000001</v>
      </c>
      <c r="C743" s="1">
        <v>10441612.279999999</v>
      </c>
    </row>
    <row r="744" spans="1:3" x14ac:dyDescent="0.2">
      <c r="A744" s="25" t="s">
        <v>740</v>
      </c>
      <c r="B744" s="1">
        <v>1044.3499999999999</v>
      </c>
      <c r="C744" s="1">
        <v>10443508.279999999</v>
      </c>
    </row>
    <row r="745" spans="1:3" x14ac:dyDescent="0.2">
      <c r="A745" s="25" t="s">
        <v>741</v>
      </c>
      <c r="B745" s="1">
        <v>1035.07</v>
      </c>
      <c r="C745" s="1">
        <v>10350668.02</v>
      </c>
    </row>
    <row r="746" spans="1:3" x14ac:dyDescent="0.2">
      <c r="A746" s="25" t="s">
        <v>742</v>
      </c>
      <c r="B746" s="1">
        <v>1026.75</v>
      </c>
      <c r="C746" s="1">
        <v>10267504.869999999</v>
      </c>
    </row>
    <row r="747" spans="1:3" x14ac:dyDescent="0.2">
      <c r="A747" s="25" t="s">
        <v>743</v>
      </c>
      <c r="B747" s="1">
        <v>1027.76</v>
      </c>
      <c r="C747" s="1">
        <v>10277594.25</v>
      </c>
    </row>
    <row r="748" spans="1:3" x14ac:dyDescent="0.2">
      <c r="A748" s="25" t="s">
        <v>744</v>
      </c>
      <c r="B748" s="1">
        <v>1045.3599999999999</v>
      </c>
      <c r="C748" s="1">
        <v>10453587.83</v>
      </c>
    </row>
    <row r="749" spans="1:3" x14ac:dyDescent="0.2">
      <c r="A749" s="25" t="s">
        <v>745</v>
      </c>
      <c r="B749" s="1">
        <v>1041.97</v>
      </c>
      <c r="C749" s="1">
        <v>10419689.640000001</v>
      </c>
    </row>
    <row r="750" spans="1:3" x14ac:dyDescent="0.2">
      <c r="A750" s="25" t="s">
        <v>746</v>
      </c>
      <c r="B750" s="1">
        <v>1037.6099999999999</v>
      </c>
      <c r="C750" s="1">
        <v>10376109.65</v>
      </c>
    </row>
    <row r="751" spans="1:3" x14ac:dyDescent="0.2">
      <c r="A751" s="25" t="s">
        <v>747</v>
      </c>
      <c r="B751" s="1">
        <v>1039.21</v>
      </c>
      <c r="C751" s="1">
        <v>10392062.42</v>
      </c>
    </row>
    <row r="752" spans="1:3" x14ac:dyDescent="0.2">
      <c r="A752" s="25" t="s">
        <v>748</v>
      </c>
      <c r="B752" s="1">
        <v>1022.96</v>
      </c>
      <c r="C752" s="1">
        <v>10229621.279999999</v>
      </c>
    </row>
    <row r="753" spans="1:3" x14ac:dyDescent="0.2">
      <c r="A753" s="25" t="s">
        <v>749</v>
      </c>
      <c r="B753" s="1">
        <v>1012.26</v>
      </c>
      <c r="C753" s="1">
        <v>10122591.26</v>
      </c>
    </row>
    <row r="754" spans="1:3" x14ac:dyDescent="0.2">
      <c r="A754" s="25" t="s">
        <v>750</v>
      </c>
      <c r="B754" s="1">
        <v>1005.47</v>
      </c>
      <c r="C754" s="1">
        <v>10054672.23</v>
      </c>
    </row>
    <row r="755" spans="1:3" x14ac:dyDescent="0.2">
      <c r="A755" s="25" t="s">
        <v>751</v>
      </c>
      <c r="B755" s="1">
        <v>1016.55</v>
      </c>
      <c r="C755" s="1">
        <v>10165470.76</v>
      </c>
    </row>
    <row r="756" spans="1:3" x14ac:dyDescent="0.2">
      <c r="A756" s="25" t="s">
        <v>752</v>
      </c>
      <c r="B756" s="1">
        <v>993.55</v>
      </c>
      <c r="C756" s="1">
        <v>9935501.0099999998</v>
      </c>
    </row>
    <row r="757" spans="1:3" x14ac:dyDescent="0.2">
      <c r="A757" s="25" t="s">
        <v>753</v>
      </c>
      <c r="B757" s="1">
        <v>992.68</v>
      </c>
      <c r="C757" s="1">
        <v>9926767.1799999997</v>
      </c>
    </row>
    <row r="758" spans="1:3" x14ac:dyDescent="0.2">
      <c r="A758" s="25" t="s">
        <v>754</v>
      </c>
      <c r="B758" s="1">
        <v>976.83</v>
      </c>
      <c r="C758" s="1">
        <v>9768274.1600000001</v>
      </c>
    </row>
    <row r="759" spans="1:3" x14ac:dyDescent="0.2">
      <c r="A759" s="25" t="s">
        <v>755</v>
      </c>
      <c r="B759" s="1">
        <v>998.38</v>
      </c>
      <c r="C759" s="1">
        <v>9983768.5299999993</v>
      </c>
    </row>
    <row r="760" spans="1:3" x14ac:dyDescent="0.2">
      <c r="A760" s="25" t="s">
        <v>756</v>
      </c>
      <c r="B760" s="1">
        <v>1003.5</v>
      </c>
      <c r="C760" s="1">
        <v>10034963.92</v>
      </c>
    </row>
    <row r="761" spans="1:3" x14ac:dyDescent="0.2">
      <c r="A761" s="25" t="s">
        <v>757</v>
      </c>
      <c r="B761" s="1">
        <v>977.95</v>
      </c>
      <c r="C761" s="1">
        <v>9779484.4700000007</v>
      </c>
    </row>
    <row r="762" spans="1:3" x14ac:dyDescent="0.2">
      <c r="A762" s="25" t="s">
        <v>758</v>
      </c>
      <c r="B762" s="1">
        <v>948.09</v>
      </c>
      <c r="C762" s="1">
        <v>9480923.8599999994</v>
      </c>
    </row>
    <row r="763" spans="1:3" x14ac:dyDescent="0.2">
      <c r="A763" s="25" t="s">
        <v>759</v>
      </c>
      <c r="B763" s="1">
        <v>914.68</v>
      </c>
      <c r="C763" s="1">
        <v>9146801.8000000007</v>
      </c>
    </row>
    <row r="764" spans="1:3" x14ac:dyDescent="0.2">
      <c r="A764" s="25" t="s">
        <v>760</v>
      </c>
      <c r="B764" s="1">
        <v>959.19</v>
      </c>
      <c r="C764" s="1">
        <v>9591945.8599999994</v>
      </c>
    </row>
    <row r="765" spans="1:3" x14ac:dyDescent="0.2">
      <c r="A765" s="25" t="s">
        <v>761</v>
      </c>
      <c r="B765" s="1">
        <v>974.23</v>
      </c>
      <c r="C765" s="1">
        <v>9742342.1600000001</v>
      </c>
    </row>
    <row r="766" spans="1:3" x14ac:dyDescent="0.2">
      <c r="A766" s="25" t="s">
        <v>762</v>
      </c>
      <c r="B766" s="1">
        <v>994.82</v>
      </c>
      <c r="C766" s="1">
        <v>9948198.6799999997</v>
      </c>
    </row>
    <row r="767" spans="1:3" x14ac:dyDescent="0.2">
      <c r="A767" s="25" t="s">
        <v>763</v>
      </c>
      <c r="B767" s="1">
        <v>1011.88</v>
      </c>
      <c r="C767" s="1">
        <v>10118835.84</v>
      </c>
    </row>
    <row r="768" spans="1:3" x14ac:dyDescent="0.2">
      <c r="A768" s="25" t="s">
        <v>764</v>
      </c>
      <c r="B768" s="1">
        <v>1009.61</v>
      </c>
      <c r="C768" s="1">
        <v>10096144.550000001</v>
      </c>
    </row>
    <row r="769" spans="1:3" x14ac:dyDescent="0.2">
      <c r="A769" s="25" t="s">
        <v>765</v>
      </c>
      <c r="B769" s="1">
        <v>1015.22</v>
      </c>
      <c r="C769" s="1">
        <v>10152248.890000001</v>
      </c>
    </row>
    <row r="770" spans="1:3" x14ac:dyDescent="0.2">
      <c r="A770" s="25" t="s">
        <v>766</v>
      </c>
      <c r="B770" s="1">
        <v>1009.28</v>
      </c>
      <c r="C770" s="1">
        <v>10092770.359999999</v>
      </c>
    </row>
    <row r="771" spans="1:3" x14ac:dyDescent="0.2">
      <c r="A771" s="25" t="s">
        <v>767</v>
      </c>
      <c r="B771" s="1">
        <v>984.42</v>
      </c>
      <c r="C771" s="1">
        <v>9844242.2300000004</v>
      </c>
    </row>
    <row r="772" spans="1:3" x14ac:dyDescent="0.2">
      <c r="A772" s="25" t="s">
        <v>768</v>
      </c>
      <c r="B772" s="1">
        <v>1073.01</v>
      </c>
      <c r="C772" s="1">
        <v>10730067.720000001</v>
      </c>
    </row>
    <row r="773" spans="1:3" x14ac:dyDescent="0.2">
      <c r="A773" s="25" t="s">
        <v>769</v>
      </c>
      <c r="B773" s="1">
        <v>1074.67</v>
      </c>
      <c r="C773" s="1">
        <v>10746692.99</v>
      </c>
    </row>
    <row r="774" spans="1:3" x14ac:dyDescent="0.2">
      <c r="A774" s="25" t="s">
        <v>770</v>
      </c>
      <c r="B774" s="1">
        <v>1080.92</v>
      </c>
      <c r="C774" s="1">
        <v>10809157.800000001</v>
      </c>
    </row>
    <row r="775" spans="1:3" x14ac:dyDescent="0.2">
      <c r="A775" s="25" t="s">
        <v>771</v>
      </c>
      <c r="B775" s="1">
        <v>1077.98</v>
      </c>
      <c r="C775" s="1">
        <v>10779843.779999999</v>
      </c>
    </row>
    <row r="776" spans="1:3" x14ac:dyDescent="0.2">
      <c r="A776" s="25" t="s">
        <v>772</v>
      </c>
      <c r="B776" s="1">
        <v>1077.47</v>
      </c>
      <c r="C776" s="1">
        <v>10774680.949999999</v>
      </c>
    </row>
    <row r="777" spans="1:3" x14ac:dyDescent="0.2">
      <c r="A777" s="25" t="s">
        <v>773</v>
      </c>
      <c r="B777" s="1">
        <v>1076.0999999999999</v>
      </c>
      <c r="C777" s="1">
        <v>10760969.92</v>
      </c>
    </row>
    <row r="778" spans="1:3" x14ac:dyDescent="0.2">
      <c r="A778" s="25" t="s">
        <v>774</v>
      </c>
      <c r="B778" s="1">
        <v>1068.3599999999999</v>
      </c>
      <c r="C778" s="1">
        <v>10683558.380000001</v>
      </c>
    </row>
    <row r="779" spans="1:3" x14ac:dyDescent="0.2">
      <c r="A779" s="25" t="s">
        <v>775</v>
      </c>
      <c r="B779" s="1">
        <v>1074.98</v>
      </c>
      <c r="C779" s="1">
        <v>10749832.970000001</v>
      </c>
    </row>
    <row r="780" spans="1:3" x14ac:dyDescent="0.2">
      <c r="A780" s="25" t="s">
        <v>776</v>
      </c>
      <c r="B780" s="1">
        <v>1083.3699999999999</v>
      </c>
      <c r="C780" s="1">
        <v>10833736.439999999</v>
      </c>
    </row>
    <row r="781" spans="1:3" x14ac:dyDescent="0.2">
      <c r="A781" s="25" t="s">
        <v>777</v>
      </c>
      <c r="B781" s="1">
        <v>1084.94</v>
      </c>
      <c r="C781" s="1">
        <v>10849392.279999999</v>
      </c>
    </row>
    <row r="782" spans="1:3" x14ac:dyDescent="0.2">
      <c r="A782" s="25" t="s">
        <v>778</v>
      </c>
      <c r="B782" s="1">
        <v>1078.8499999999999</v>
      </c>
      <c r="C782" s="1">
        <v>10788467.6</v>
      </c>
    </row>
    <row r="783" spans="1:3" x14ac:dyDescent="0.2">
      <c r="A783" s="25" t="s">
        <v>779</v>
      </c>
      <c r="B783" s="1">
        <v>1072.3699999999999</v>
      </c>
      <c r="C783" s="1">
        <v>10723677.460000001</v>
      </c>
    </row>
    <row r="784" spans="1:3" x14ac:dyDescent="0.2">
      <c r="A784" s="25" t="s">
        <v>780</v>
      </c>
      <c r="B784" s="1">
        <v>1075.48</v>
      </c>
      <c r="C784" s="1">
        <v>10754817.74</v>
      </c>
    </row>
    <row r="785" spans="1:3" x14ac:dyDescent="0.2">
      <c r="A785" s="25" t="s">
        <v>781</v>
      </c>
      <c r="B785" s="1">
        <v>1068.1099999999999</v>
      </c>
      <c r="C785" s="1">
        <v>10681115.949999999</v>
      </c>
    </row>
    <row r="786" spans="1:3" x14ac:dyDescent="0.2">
      <c r="A786" s="25" t="s">
        <v>782</v>
      </c>
      <c r="B786" s="1">
        <v>1067.58</v>
      </c>
      <c r="C786" s="1">
        <v>10675776.189999999</v>
      </c>
    </row>
    <row r="787" spans="1:3" x14ac:dyDescent="0.2">
      <c r="A787" s="25" t="s">
        <v>783</v>
      </c>
      <c r="B787" s="1">
        <v>1065.77</v>
      </c>
      <c r="C787" s="1">
        <v>10657710.5</v>
      </c>
    </row>
    <row r="788" spans="1:3" x14ac:dyDescent="0.2">
      <c r="A788" s="25" t="s">
        <v>784</v>
      </c>
      <c r="B788" s="1">
        <v>1054.23</v>
      </c>
      <c r="C788" s="1">
        <v>10542259.33</v>
      </c>
    </row>
    <row r="789" spans="1:3" x14ac:dyDescent="0.2">
      <c r="A789" s="25" t="s">
        <v>785</v>
      </c>
      <c r="B789" s="1">
        <v>1046.0899999999999</v>
      </c>
      <c r="C789" s="1">
        <v>10460892.59</v>
      </c>
    </row>
    <row r="790" spans="1:3" x14ac:dyDescent="0.2">
      <c r="A790" s="25" t="s">
        <v>786</v>
      </c>
      <c r="B790" s="1">
        <v>1036.07</v>
      </c>
      <c r="C790" s="1">
        <v>10360749.25</v>
      </c>
    </row>
    <row r="791" spans="1:3" x14ac:dyDescent="0.2">
      <c r="A791" s="25" t="s">
        <v>787</v>
      </c>
      <c r="B791" s="1">
        <v>1052.31</v>
      </c>
      <c r="C791" s="1">
        <v>10523107.32</v>
      </c>
    </row>
    <row r="792" spans="1:3" x14ac:dyDescent="0.2">
      <c r="A792" s="25" t="s">
        <v>788</v>
      </c>
      <c r="B792" s="1">
        <v>1052.82</v>
      </c>
      <c r="C792" s="1">
        <v>10528223.939999999</v>
      </c>
    </row>
    <row r="793" spans="1:3" x14ac:dyDescent="0.2">
      <c r="A793" s="25" t="s">
        <v>789</v>
      </c>
      <c r="B793" s="1">
        <v>1051.31</v>
      </c>
      <c r="C793" s="1">
        <v>10513106.25</v>
      </c>
    </row>
    <row r="794" spans="1:3" x14ac:dyDescent="0.2">
      <c r="A794" s="25" t="s">
        <v>790</v>
      </c>
      <c r="B794" s="1">
        <v>1065.98</v>
      </c>
      <c r="C794" s="1">
        <v>10659831.83</v>
      </c>
    </row>
    <row r="795" spans="1:3" x14ac:dyDescent="0.2">
      <c r="A795" s="25" t="s">
        <v>791</v>
      </c>
      <c r="B795" s="1">
        <v>1064.93</v>
      </c>
      <c r="C795" s="1">
        <v>10649271.35</v>
      </c>
    </row>
    <row r="796" spans="1:3" x14ac:dyDescent="0.2">
      <c r="A796" s="25" t="s">
        <v>792</v>
      </c>
      <c r="B796" s="1">
        <v>1074.8599999999999</v>
      </c>
      <c r="C796" s="1">
        <v>10748640.050000001</v>
      </c>
    </row>
    <row r="797" spans="1:3" x14ac:dyDescent="0.2">
      <c r="A797" s="25" t="s">
        <v>793</v>
      </c>
      <c r="B797" s="1">
        <v>1083.1400000000001</v>
      </c>
      <c r="C797" s="1">
        <v>10831353.27</v>
      </c>
    </row>
    <row r="798" spans="1:3" x14ac:dyDescent="0.2">
      <c r="A798" s="25" t="s">
        <v>794</v>
      </c>
      <c r="B798" s="1">
        <v>1093.2</v>
      </c>
      <c r="C798" s="1">
        <v>10932021.210000001</v>
      </c>
    </row>
    <row r="799" spans="1:3" x14ac:dyDescent="0.2">
      <c r="A799" s="25" t="s">
        <v>795</v>
      </c>
      <c r="B799" s="1">
        <v>1083.98</v>
      </c>
      <c r="C799" s="1">
        <v>10839814.789999999</v>
      </c>
    </row>
    <row r="800" spans="1:3" x14ac:dyDescent="0.2">
      <c r="A800" s="25" t="s">
        <v>796</v>
      </c>
      <c r="B800" s="1">
        <v>1093.6600000000001</v>
      </c>
      <c r="C800" s="1">
        <v>10936600.710000001</v>
      </c>
    </row>
    <row r="801" spans="1:3" x14ac:dyDescent="0.2">
      <c r="A801" s="25" t="s">
        <v>797</v>
      </c>
      <c r="B801" s="1">
        <v>1089.04</v>
      </c>
      <c r="C801" s="1">
        <v>10890402.35</v>
      </c>
    </row>
    <row r="802" spans="1:3" x14ac:dyDescent="0.2">
      <c r="A802" s="25" t="s">
        <v>798</v>
      </c>
      <c r="B802" s="1">
        <v>1084.97</v>
      </c>
      <c r="C802" s="1">
        <v>10849723.800000001</v>
      </c>
    </row>
    <row r="803" spans="1:3" x14ac:dyDescent="0.2">
      <c r="A803" s="25" t="s">
        <v>799</v>
      </c>
      <c r="B803" s="1">
        <v>1087.33</v>
      </c>
      <c r="C803" s="1">
        <v>10873318.029999999</v>
      </c>
    </row>
    <row r="804" spans="1:3" x14ac:dyDescent="0.2">
      <c r="A804" s="25" t="s">
        <v>800</v>
      </c>
      <c r="B804" s="1">
        <v>1090.73</v>
      </c>
      <c r="C804" s="1">
        <v>10907329.76</v>
      </c>
    </row>
    <row r="805" spans="1:3" x14ac:dyDescent="0.2">
      <c r="A805" s="25" t="s">
        <v>801</v>
      </c>
      <c r="B805" s="1">
        <v>1081.33</v>
      </c>
      <c r="C805" s="1">
        <v>10813251.380000001</v>
      </c>
    </row>
    <row r="806" spans="1:3" x14ac:dyDescent="0.2">
      <c r="A806" s="25" t="s">
        <v>802</v>
      </c>
      <c r="B806" s="1">
        <v>1085.08</v>
      </c>
      <c r="C806" s="1">
        <v>10850827.560000001</v>
      </c>
    </row>
    <row r="807" spans="1:3" x14ac:dyDescent="0.2">
      <c r="A807" s="25" t="s">
        <v>803</v>
      </c>
      <c r="B807" s="1">
        <v>1071.5</v>
      </c>
      <c r="C807" s="1">
        <v>10714957.83</v>
      </c>
    </row>
    <row r="808" spans="1:3" x14ac:dyDescent="0.2">
      <c r="A808" s="25" t="s">
        <v>804</v>
      </c>
      <c r="B808" s="1">
        <v>1069.77</v>
      </c>
      <c r="C808" s="1">
        <v>10697658</v>
      </c>
    </row>
    <row r="809" spans="1:3" x14ac:dyDescent="0.2">
      <c r="A809" s="25" t="s">
        <v>805</v>
      </c>
      <c r="B809" s="1">
        <v>1095.32</v>
      </c>
      <c r="C809" s="1">
        <v>10953150.699999999</v>
      </c>
    </row>
    <row r="810" spans="1:3" x14ac:dyDescent="0.2">
      <c r="A810" s="25" t="s">
        <v>806</v>
      </c>
      <c r="B810" s="1">
        <v>1092.8399999999999</v>
      </c>
      <c r="C810" s="1">
        <v>10928353.529999999</v>
      </c>
    </row>
    <row r="811" spans="1:3" x14ac:dyDescent="0.2">
      <c r="A811" s="25" t="s">
        <v>807</v>
      </c>
      <c r="B811" s="1">
        <v>1090.9000000000001</v>
      </c>
      <c r="C811" s="1">
        <v>10908983.23</v>
      </c>
    </row>
    <row r="812" spans="1:3" x14ac:dyDescent="0.2">
      <c r="A812" s="25" t="s">
        <v>808</v>
      </c>
      <c r="B812" s="1">
        <v>1090.05</v>
      </c>
      <c r="C812" s="1">
        <v>10900480.08</v>
      </c>
    </row>
    <row r="813" spans="1:3" x14ac:dyDescent="0.2">
      <c r="A813" s="25" t="s">
        <v>809</v>
      </c>
      <c r="B813" s="1">
        <v>1092.23</v>
      </c>
      <c r="C813" s="1">
        <v>10922264.810000001</v>
      </c>
    </row>
    <row r="814" spans="1:3" x14ac:dyDescent="0.2">
      <c r="A814" s="25" t="s">
        <v>810</v>
      </c>
      <c r="B814" s="1">
        <v>1091.95</v>
      </c>
      <c r="C814" s="1">
        <v>10919501.859999999</v>
      </c>
    </row>
    <row r="815" spans="1:3" x14ac:dyDescent="0.2">
      <c r="A815" s="25" t="s">
        <v>811</v>
      </c>
      <c r="B815" s="1">
        <v>1092.1400000000001</v>
      </c>
      <c r="C815" s="1">
        <v>10921373.800000001</v>
      </c>
    </row>
    <row r="816" spans="1:3" x14ac:dyDescent="0.2">
      <c r="A816" s="25" t="s">
        <v>812</v>
      </c>
      <c r="B816" s="1">
        <v>1084.49</v>
      </c>
      <c r="C816" s="1">
        <v>10844943</v>
      </c>
    </row>
    <row r="817" spans="1:3" x14ac:dyDescent="0.2">
      <c r="A817" s="25" t="s">
        <v>813</v>
      </c>
      <c r="B817" s="1">
        <v>1087.8699999999999</v>
      </c>
      <c r="C817" s="1">
        <v>10878661.98</v>
      </c>
    </row>
    <row r="818" spans="1:3" x14ac:dyDescent="0.2">
      <c r="A818" s="25" t="s">
        <v>814</v>
      </c>
      <c r="B818" s="1">
        <v>1077.68</v>
      </c>
      <c r="C818" s="1">
        <v>10776784.66</v>
      </c>
    </row>
    <row r="819" spans="1:3" x14ac:dyDescent="0.2">
      <c r="A819" s="25" t="s">
        <v>815</v>
      </c>
      <c r="B819" s="1">
        <v>1072.28</v>
      </c>
      <c r="C819" s="1">
        <v>10722799.140000001</v>
      </c>
    </row>
    <row r="820" spans="1:3" x14ac:dyDescent="0.2">
      <c r="A820" s="25" t="s">
        <v>816</v>
      </c>
      <c r="B820" s="1">
        <v>1063.2</v>
      </c>
      <c r="C820" s="1">
        <v>10631982.23</v>
      </c>
    </row>
    <row r="821" spans="1:3" x14ac:dyDescent="0.2">
      <c r="A821" s="25" t="s">
        <v>817</v>
      </c>
      <c r="B821" s="1">
        <v>1059.3399999999999</v>
      </c>
      <c r="C821" s="1">
        <v>10593382.529999999</v>
      </c>
    </row>
    <row r="822" spans="1:3" x14ac:dyDescent="0.2">
      <c r="A822" s="25" t="s">
        <v>818</v>
      </c>
      <c r="B822" s="1">
        <v>1057.81</v>
      </c>
      <c r="C822" s="1">
        <v>10578133.630000001</v>
      </c>
    </row>
    <row r="823" spans="1:3" x14ac:dyDescent="0.2">
      <c r="A823" s="25" t="s">
        <v>819</v>
      </c>
      <c r="B823" s="1">
        <v>1059.9100000000001</v>
      </c>
      <c r="C823" s="1">
        <v>10599148.119999999</v>
      </c>
    </row>
    <row r="824" spans="1:3" x14ac:dyDescent="0.2">
      <c r="A824" s="25" t="s">
        <v>820</v>
      </c>
      <c r="B824" s="1">
        <v>1062.31</v>
      </c>
      <c r="C824" s="1">
        <v>10623076.33</v>
      </c>
    </row>
    <row r="825" spans="1:3" x14ac:dyDescent="0.2">
      <c r="A825" s="25" t="s">
        <v>821</v>
      </c>
      <c r="B825" s="1">
        <v>1056.24</v>
      </c>
      <c r="C825" s="1">
        <v>10562395.77</v>
      </c>
    </row>
    <row r="826" spans="1:3" x14ac:dyDescent="0.2">
      <c r="A826" s="25" t="s">
        <v>822</v>
      </c>
      <c r="B826" s="1">
        <v>1041.0899999999999</v>
      </c>
      <c r="C826" s="1">
        <v>10410931.74</v>
      </c>
    </row>
    <row r="827" spans="1:3" x14ac:dyDescent="0.2">
      <c r="A827" s="25" t="s">
        <v>823</v>
      </c>
      <c r="B827" s="1">
        <v>1040.31</v>
      </c>
      <c r="C827" s="1">
        <v>10403148.52</v>
      </c>
    </row>
    <row r="828" spans="1:3" x14ac:dyDescent="0.2">
      <c r="A828" s="25" t="s">
        <v>824</v>
      </c>
      <c r="B828" s="1">
        <v>1044.5999999999999</v>
      </c>
      <c r="C828" s="1">
        <v>10446033.43</v>
      </c>
    </row>
    <row r="829" spans="1:3" x14ac:dyDescent="0.2">
      <c r="A829" s="25" t="s">
        <v>825</v>
      </c>
      <c r="B829" s="1">
        <v>1042.4000000000001</v>
      </c>
      <c r="C829" s="1">
        <v>10423974.07</v>
      </c>
    </row>
    <row r="830" spans="1:3" x14ac:dyDescent="0.2">
      <c r="A830" s="25" t="s">
        <v>826</v>
      </c>
      <c r="B830" s="1">
        <v>1059.2</v>
      </c>
      <c r="C830" s="1">
        <v>10591993.77</v>
      </c>
    </row>
    <row r="831" spans="1:3" x14ac:dyDescent="0.2">
      <c r="A831" s="25" t="s">
        <v>827</v>
      </c>
      <c r="B831" s="1">
        <v>1057.8</v>
      </c>
      <c r="C831" s="1">
        <v>10578011.09</v>
      </c>
    </row>
    <row r="832" spans="1:3" x14ac:dyDescent="0.2">
      <c r="A832" s="25" t="s">
        <v>828</v>
      </c>
      <c r="B832" s="1">
        <v>1062.99</v>
      </c>
      <c r="C832" s="1">
        <v>10629932.08</v>
      </c>
    </row>
    <row r="833" spans="1:3" x14ac:dyDescent="0.2">
      <c r="A833" s="25" t="s">
        <v>829</v>
      </c>
      <c r="B833" s="1">
        <v>1062.3</v>
      </c>
      <c r="C833" s="1">
        <v>10622950.880000001</v>
      </c>
    </row>
    <row r="834" spans="1:3" x14ac:dyDescent="0.2">
      <c r="A834" s="25" t="s">
        <v>830</v>
      </c>
      <c r="B834" s="1">
        <v>1068.5899999999999</v>
      </c>
      <c r="C834" s="1">
        <v>10685928.779999999</v>
      </c>
    </row>
    <row r="835" spans="1:3" x14ac:dyDescent="0.2">
      <c r="A835" s="25" t="s">
        <v>831</v>
      </c>
      <c r="B835" s="1">
        <v>1079.4100000000001</v>
      </c>
      <c r="C835" s="1">
        <v>10794125.390000001</v>
      </c>
    </row>
    <row r="836" spans="1:3" x14ac:dyDescent="0.2">
      <c r="A836" s="25" t="s">
        <v>832</v>
      </c>
      <c r="B836" s="1">
        <v>1072.8499999999999</v>
      </c>
      <c r="C836" s="1">
        <v>10728492.039999999</v>
      </c>
    </row>
    <row r="837" spans="1:3" x14ac:dyDescent="0.2">
      <c r="A837" s="25" t="s">
        <v>833</v>
      </c>
      <c r="B837" s="1">
        <v>1070.81</v>
      </c>
      <c r="C837" s="1">
        <v>10708050.140000001</v>
      </c>
    </row>
    <row r="838" spans="1:3" x14ac:dyDescent="0.2">
      <c r="A838" s="25" t="s">
        <v>834</v>
      </c>
      <c r="B838" s="1">
        <v>1071.24</v>
      </c>
      <c r="C838" s="1">
        <v>10712385.58</v>
      </c>
    </row>
    <row r="839" spans="1:3" x14ac:dyDescent="0.2">
      <c r="A839" s="25" t="s">
        <v>835</v>
      </c>
      <c r="B839" s="1">
        <v>1075.69</v>
      </c>
      <c r="C839" s="1">
        <v>10756901.470000001</v>
      </c>
    </row>
    <row r="840" spans="1:3" x14ac:dyDescent="0.2">
      <c r="A840" s="25" t="s">
        <v>836</v>
      </c>
      <c r="B840" s="1">
        <v>1069.67</v>
      </c>
      <c r="C840" s="1">
        <v>10696735.109999999</v>
      </c>
    </row>
    <row r="841" spans="1:3" x14ac:dyDescent="0.2">
      <c r="A841" s="25" t="s">
        <v>837</v>
      </c>
      <c r="B841" s="1">
        <v>1063.23</v>
      </c>
      <c r="C841" s="1">
        <v>10632270</v>
      </c>
    </row>
    <row r="842" spans="1:3" x14ac:dyDescent="0.2">
      <c r="A842" s="25" t="s">
        <v>838</v>
      </c>
      <c r="B842" s="1">
        <v>1058.93</v>
      </c>
      <c r="C842" s="1">
        <v>10589278.73</v>
      </c>
    </row>
    <row r="843" spans="1:3" x14ac:dyDescent="0.2">
      <c r="A843" s="25" t="s">
        <v>839</v>
      </c>
      <c r="B843" s="1">
        <v>1056.07</v>
      </c>
      <c r="C843" s="1">
        <v>10560726.699999999</v>
      </c>
    </row>
    <row r="844" spans="1:3" x14ac:dyDescent="0.2">
      <c r="A844" s="25" t="s">
        <v>840</v>
      </c>
      <c r="B844" s="1">
        <v>1066.8900000000001</v>
      </c>
      <c r="C844" s="1">
        <v>10668931.789999999</v>
      </c>
    </row>
    <row r="845" spans="1:3" x14ac:dyDescent="0.2">
      <c r="A845" s="25" t="s">
        <v>841</v>
      </c>
      <c r="B845" s="1">
        <v>1061.6199999999999</v>
      </c>
      <c r="C845" s="1">
        <v>10616152.4</v>
      </c>
    </row>
    <row r="846" spans="1:3" x14ac:dyDescent="0.2">
      <c r="A846" s="25" t="s">
        <v>842</v>
      </c>
      <c r="B846" s="1">
        <v>1064.6600000000001</v>
      </c>
      <c r="C846" s="1">
        <v>10646607.68</v>
      </c>
    </row>
    <row r="847" spans="1:3" x14ac:dyDescent="0.2">
      <c r="A847" s="25" t="s">
        <v>843</v>
      </c>
      <c r="B847" s="1">
        <v>1074.3900000000001</v>
      </c>
      <c r="C847" s="1">
        <v>10743937.93</v>
      </c>
    </row>
    <row r="848" spans="1:3" x14ac:dyDescent="0.2">
      <c r="A848" s="25" t="s">
        <v>844</v>
      </c>
      <c r="B848" s="1">
        <v>1072.6500000000001</v>
      </c>
      <c r="C848" s="1">
        <v>10726496.68</v>
      </c>
    </row>
    <row r="849" spans="1:3" x14ac:dyDescent="0.2">
      <c r="A849" s="25" t="s">
        <v>845</v>
      </c>
      <c r="B849" s="1">
        <v>1075.58</v>
      </c>
      <c r="C849" s="1">
        <v>10755788.359999999</v>
      </c>
    </row>
    <row r="850" spans="1:3" x14ac:dyDescent="0.2">
      <c r="A850" s="25" t="s">
        <v>846</v>
      </c>
      <c r="B850" s="1">
        <v>1077.05</v>
      </c>
      <c r="C850" s="1">
        <v>10770538.210000001</v>
      </c>
    </row>
    <row r="851" spans="1:3" x14ac:dyDescent="0.2">
      <c r="A851" s="25" t="s">
        <v>847</v>
      </c>
      <c r="B851" s="1">
        <v>1071.24</v>
      </c>
      <c r="C851" s="1">
        <v>10712392.99</v>
      </c>
    </row>
    <row r="852" spans="1:3" x14ac:dyDescent="0.2">
      <c r="A852" s="25" t="s">
        <v>848</v>
      </c>
      <c r="B852" s="1">
        <v>1080.3</v>
      </c>
      <c r="C852" s="1">
        <v>10802951.59</v>
      </c>
    </row>
    <row r="853" spans="1:3" x14ac:dyDescent="0.2">
      <c r="A853" s="25" t="s">
        <v>849</v>
      </c>
      <c r="B853" s="1">
        <v>1076.4000000000001</v>
      </c>
      <c r="C853" s="1">
        <v>10763999.99</v>
      </c>
    </row>
    <row r="854" spans="1:3" x14ac:dyDescent="0.2">
      <c r="A854" s="25" t="s">
        <v>850</v>
      </c>
      <c r="B854" s="1">
        <v>1077.45</v>
      </c>
      <c r="C854" s="1">
        <v>10774540.279999999</v>
      </c>
    </row>
    <row r="855" spans="1:3" x14ac:dyDescent="0.2">
      <c r="A855" s="25" t="s">
        <v>851</v>
      </c>
      <c r="B855" s="1">
        <v>1070.94</v>
      </c>
      <c r="C855" s="1">
        <v>10709389.289999999</v>
      </c>
    </row>
    <row r="856" spans="1:3" x14ac:dyDescent="0.2">
      <c r="A856" s="25" t="s">
        <v>852</v>
      </c>
      <c r="B856" s="1">
        <v>1071.8800000000001</v>
      </c>
      <c r="C856" s="1">
        <v>10718817.17</v>
      </c>
    </row>
    <row r="857" spans="1:3" x14ac:dyDescent="0.2">
      <c r="A857" s="25" t="s">
        <v>853</v>
      </c>
      <c r="B857" s="1">
        <v>1079.3900000000001</v>
      </c>
      <c r="C857" s="1">
        <v>10793932.060000001</v>
      </c>
    </row>
    <row r="858" spans="1:3" x14ac:dyDescent="0.2">
      <c r="A858" s="25" t="s">
        <v>854</v>
      </c>
      <c r="B858" s="1">
        <v>1090.08</v>
      </c>
      <c r="C858" s="1">
        <v>10900774.73</v>
      </c>
    </row>
    <row r="859" spans="1:3" x14ac:dyDescent="0.2">
      <c r="A859" s="25" t="s">
        <v>855</v>
      </c>
      <c r="B859" s="1">
        <v>1090.6099999999999</v>
      </c>
      <c r="C859" s="1">
        <v>10906137.84</v>
      </c>
    </row>
    <row r="860" spans="1:3" x14ac:dyDescent="0.2">
      <c r="A860" s="25" t="s">
        <v>856</v>
      </c>
      <c r="B860" s="1">
        <v>1086.3499999999999</v>
      </c>
      <c r="C860" s="1">
        <v>10863459.59</v>
      </c>
    </row>
    <row r="861" spans="1:3" x14ac:dyDescent="0.2">
      <c r="A861" s="25" t="s">
        <v>857</v>
      </c>
      <c r="B861" s="1">
        <v>1080.8699999999999</v>
      </c>
      <c r="C861" s="1">
        <v>10808746.859999999</v>
      </c>
    </row>
    <row r="862" spans="1:3" x14ac:dyDescent="0.2">
      <c r="A862" s="25" t="s">
        <v>858</v>
      </c>
      <c r="B862" s="1">
        <v>1094.06</v>
      </c>
      <c r="C862" s="1">
        <v>10940564.91</v>
      </c>
    </row>
    <row r="863" spans="1:3" x14ac:dyDescent="0.2">
      <c r="A863" s="25" t="s">
        <v>859</v>
      </c>
      <c r="B863" s="1">
        <v>1092.03</v>
      </c>
      <c r="C863" s="1">
        <v>10920325.74</v>
      </c>
    </row>
    <row r="864" spans="1:3" x14ac:dyDescent="0.2">
      <c r="A864" s="25" t="s">
        <v>860</v>
      </c>
      <c r="B864" s="1">
        <v>1077.21</v>
      </c>
      <c r="C864" s="1">
        <v>10772076.550000001</v>
      </c>
    </row>
    <row r="865" spans="1:3" x14ac:dyDescent="0.2">
      <c r="A865" s="25" t="s">
        <v>861</v>
      </c>
      <c r="B865" s="1">
        <v>1080.22</v>
      </c>
      <c r="C865" s="1">
        <v>10802174.33</v>
      </c>
    </row>
    <row r="866" spans="1:3" x14ac:dyDescent="0.2">
      <c r="A866" s="25" t="s">
        <v>862</v>
      </c>
      <c r="B866" s="1">
        <v>1078.18</v>
      </c>
      <c r="C866" s="1">
        <v>10781767.199999999</v>
      </c>
    </row>
    <row r="867" spans="1:3" x14ac:dyDescent="0.2">
      <c r="A867" s="25" t="s">
        <v>863</v>
      </c>
      <c r="B867" s="1">
        <v>1067.07</v>
      </c>
      <c r="C867" s="1">
        <v>10670672.970000001</v>
      </c>
    </row>
    <row r="868" spans="1:3" x14ac:dyDescent="0.2">
      <c r="A868" s="25" t="s">
        <v>864</v>
      </c>
      <c r="B868" s="1">
        <v>1059.1300000000001</v>
      </c>
      <c r="C868" s="1">
        <v>10591307.050000001</v>
      </c>
    </row>
    <row r="869" spans="1:3" x14ac:dyDescent="0.2">
      <c r="A869" s="25" t="s">
        <v>865</v>
      </c>
      <c r="B869" s="1">
        <v>1049.72</v>
      </c>
      <c r="C869" s="1">
        <v>10497199.109999999</v>
      </c>
    </row>
    <row r="870" spans="1:3" x14ac:dyDescent="0.2">
      <c r="A870" s="25" t="s">
        <v>866</v>
      </c>
      <c r="B870" s="1">
        <v>1044.19</v>
      </c>
      <c r="C870" s="1">
        <v>10441921.880000001</v>
      </c>
    </row>
    <row r="871" spans="1:3" x14ac:dyDescent="0.2">
      <c r="A871" s="25" t="s">
        <v>867</v>
      </c>
      <c r="B871" s="1">
        <v>1042.23</v>
      </c>
      <c r="C871" s="1">
        <v>10422256.380000001</v>
      </c>
    </row>
    <row r="872" spans="1:3" x14ac:dyDescent="0.2">
      <c r="A872" s="25" t="s">
        <v>868</v>
      </c>
      <c r="B872" s="1">
        <v>1041.3599999999999</v>
      </c>
      <c r="C872" s="1">
        <v>10413591.949999999</v>
      </c>
    </row>
    <row r="873" spans="1:3" x14ac:dyDescent="0.2">
      <c r="A873" s="25" t="s">
        <v>869</v>
      </c>
      <c r="B873" s="1">
        <v>1046.92</v>
      </c>
      <c r="C873" s="1">
        <v>10469230.029999999</v>
      </c>
    </row>
    <row r="874" spans="1:3" x14ac:dyDescent="0.2">
      <c r="A874" s="25" t="s">
        <v>870</v>
      </c>
      <c r="B874" s="1">
        <v>1044.6199999999999</v>
      </c>
      <c r="C874" s="1">
        <v>10446169.449999999</v>
      </c>
    </row>
    <row r="875" spans="1:3" x14ac:dyDescent="0.2">
      <c r="A875" s="25" t="s">
        <v>871</v>
      </c>
      <c r="B875" s="1">
        <v>1052.8900000000001</v>
      </c>
      <c r="C875" s="1">
        <v>10528882.76</v>
      </c>
    </row>
    <row r="876" spans="1:3" x14ac:dyDescent="0.2">
      <c r="A876" s="25" t="s">
        <v>872</v>
      </c>
      <c r="B876" s="1">
        <v>1059.5899999999999</v>
      </c>
      <c r="C876" s="1">
        <v>10595854.869999999</v>
      </c>
    </row>
    <row r="877" spans="1:3" x14ac:dyDescent="0.2">
      <c r="A877" s="25" t="s">
        <v>873</v>
      </c>
      <c r="B877" s="1">
        <v>1053.55</v>
      </c>
      <c r="C877" s="1">
        <v>10535508.02</v>
      </c>
    </row>
    <row r="878" spans="1:3" x14ac:dyDescent="0.2">
      <c r="A878" s="25" t="s">
        <v>874</v>
      </c>
      <c r="B878" s="1">
        <v>1052.17</v>
      </c>
      <c r="C878" s="1">
        <v>10521670.98</v>
      </c>
    </row>
    <row r="879" spans="1:3" x14ac:dyDescent="0.2">
      <c r="A879" s="25" t="s">
        <v>875</v>
      </c>
      <c r="B879" s="1">
        <v>1056.3699999999999</v>
      </c>
      <c r="C879" s="1">
        <v>10563682.73</v>
      </c>
    </row>
    <row r="880" spans="1:3" x14ac:dyDescent="0.2">
      <c r="A880" s="25" t="s">
        <v>876</v>
      </c>
      <c r="B880" s="1">
        <v>1067.7</v>
      </c>
      <c r="C880" s="1">
        <v>10677020.93</v>
      </c>
    </row>
    <row r="881" spans="1:3" x14ac:dyDescent="0.2">
      <c r="A881" s="25" t="s">
        <v>877</v>
      </c>
      <c r="B881" s="1">
        <v>1074.3900000000001</v>
      </c>
      <c r="C881" s="1">
        <v>10743928.619999999</v>
      </c>
    </row>
    <row r="882" spans="1:3" x14ac:dyDescent="0.2">
      <c r="A882" s="25" t="s">
        <v>878</v>
      </c>
      <c r="B882" s="1">
        <v>1062.5999999999999</v>
      </c>
      <c r="C882" s="1">
        <v>10626031.800000001</v>
      </c>
    </row>
    <row r="883" spans="1:3" x14ac:dyDescent="0.2">
      <c r="A883" s="25" t="s">
        <v>879</v>
      </c>
      <c r="B883" s="1">
        <v>1056.8</v>
      </c>
      <c r="C883" s="1">
        <v>10568036.52</v>
      </c>
    </row>
    <row r="884" spans="1:3" x14ac:dyDescent="0.2">
      <c r="A884" s="25" t="s">
        <v>880</v>
      </c>
      <c r="B884" s="1">
        <v>1049.1400000000001</v>
      </c>
      <c r="C884" s="1">
        <v>10491351.08</v>
      </c>
    </row>
    <row r="885" spans="1:3" x14ac:dyDescent="0.2">
      <c r="A885" s="25" t="s">
        <v>881</v>
      </c>
      <c r="B885" s="1">
        <v>1044.1400000000001</v>
      </c>
      <c r="C885" s="1">
        <v>10441369.08</v>
      </c>
    </row>
    <row r="886" spans="1:3" x14ac:dyDescent="0.2">
      <c r="A886" s="25" t="s">
        <v>882</v>
      </c>
      <c r="B886" s="1">
        <v>1044.83</v>
      </c>
      <c r="C886" s="1">
        <v>10448271.789999999</v>
      </c>
    </row>
    <row r="887" spans="1:3" x14ac:dyDescent="0.2">
      <c r="A887" s="25" t="s">
        <v>883</v>
      </c>
      <c r="B887" s="1">
        <v>1047.71</v>
      </c>
      <c r="C887" s="1">
        <v>10477087.560000001</v>
      </c>
    </row>
    <row r="888" spans="1:3" x14ac:dyDescent="0.2">
      <c r="A888" s="25" t="s">
        <v>884</v>
      </c>
      <c r="B888" s="1">
        <v>1047.67</v>
      </c>
      <c r="C888" s="1">
        <v>10476691.34</v>
      </c>
    </row>
    <row r="889" spans="1:3" x14ac:dyDescent="0.2">
      <c r="A889" s="25" t="s">
        <v>885</v>
      </c>
      <c r="B889" s="1">
        <v>1047.55</v>
      </c>
      <c r="C889" s="1">
        <v>10475451.220000001</v>
      </c>
    </row>
    <row r="890" spans="1:3" x14ac:dyDescent="0.2">
      <c r="A890" s="25" t="s">
        <v>886</v>
      </c>
      <c r="B890" s="1">
        <v>1040.43</v>
      </c>
      <c r="C890" s="1">
        <v>10404302.109999999</v>
      </c>
    </row>
    <row r="891" spans="1:3" x14ac:dyDescent="0.2">
      <c r="A891" s="25" t="s">
        <v>887</v>
      </c>
      <c r="B891" s="1">
        <v>1019.01</v>
      </c>
      <c r="C891" s="1">
        <v>10190126.220000001</v>
      </c>
    </row>
    <row r="892" spans="1:3" x14ac:dyDescent="0.2">
      <c r="A892" s="25" t="s">
        <v>888</v>
      </c>
      <c r="B892" s="1">
        <v>999.16</v>
      </c>
      <c r="C892" s="1">
        <v>9991564.6600000001</v>
      </c>
    </row>
    <row r="893" spans="1:3" x14ac:dyDescent="0.2">
      <c r="A893" s="25" t="s">
        <v>889</v>
      </c>
      <c r="B893" s="1">
        <v>1001.74</v>
      </c>
      <c r="C893" s="1">
        <v>10017403.1</v>
      </c>
    </row>
    <row r="894" spans="1:3" x14ac:dyDescent="0.2">
      <c r="A894" s="25" t="s">
        <v>890</v>
      </c>
      <c r="B894" s="1">
        <v>1000.02</v>
      </c>
      <c r="C894" s="1">
        <v>10000152.15</v>
      </c>
    </row>
    <row r="895" spans="1:3" x14ac:dyDescent="0.2">
      <c r="A895" s="25" t="s">
        <v>891</v>
      </c>
      <c r="B895" s="1">
        <v>995.05</v>
      </c>
      <c r="C895" s="1">
        <v>9950508.2100000009</v>
      </c>
    </row>
    <row r="896" spans="1:3" x14ac:dyDescent="0.2">
      <c r="A896" s="25" t="s">
        <v>892</v>
      </c>
      <c r="B896" s="1">
        <v>1001.16</v>
      </c>
      <c r="C896" s="1">
        <v>10011591.800000001</v>
      </c>
    </row>
    <row r="897" spans="1:3" x14ac:dyDescent="0.2">
      <c r="A897" s="25" t="s">
        <v>893</v>
      </c>
      <c r="B897" s="1">
        <v>996.26</v>
      </c>
      <c r="C897" s="1">
        <v>9962623.9700000007</v>
      </c>
    </row>
    <row r="898" spans="1:3" x14ac:dyDescent="0.2">
      <c r="A898" s="25" t="s">
        <v>894</v>
      </c>
      <c r="B898" s="1">
        <v>1000.78</v>
      </c>
      <c r="C898" s="1">
        <v>10007787.83</v>
      </c>
    </row>
    <row r="899" spans="1:3" x14ac:dyDescent="0.2">
      <c r="A899" s="25" t="s">
        <v>895</v>
      </c>
      <c r="B899" s="1">
        <v>1010.83</v>
      </c>
      <c r="C899" s="1">
        <v>10108301.6</v>
      </c>
    </row>
    <row r="900" spans="1:3" x14ac:dyDescent="0.2">
      <c r="A900" s="25" t="s">
        <v>896</v>
      </c>
      <c r="B900" s="1">
        <v>1013.86</v>
      </c>
      <c r="C900" s="1">
        <v>10138630.25</v>
      </c>
    </row>
    <row r="901" spans="1:3" x14ac:dyDescent="0.2">
      <c r="A901" s="25" t="s">
        <v>897</v>
      </c>
      <c r="B901" s="1">
        <v>1006.98</v>
      </c>
      <c r="C901" s="1">
        <v>10069761.720000001</v>
      </c>
    </row>
    <row r="902" spans="1:3" x14ac:dyDescent="0.2">
      <c r="A902" s="25" t="s">
        <v>898</v>
      </c>
      <c r="B902" s="1">
        <v>1000.71</v>
      </c>
      <c r="C902" s="1">
        <v>10007127.49</v>
      </c>
    </row>
    <row r="903" spans="1:3" x14ac:dyDescent="0.2">
      <c r="A903" s="25" t="s">
        <v>899</v>
      </c>
      <c r="B903" s="1">
        <v>996</v>
      </c>
      <c r="C903" s="1">
        <v>9960036.6899999995</v>
      </c>
    </row>
    <row r="904" spans="1:3" x14ac:dyDescent="0.2">
      <c r="A904" s="25" t="s">
        <v>900</v>
      </c>
      <c r="B904" s="1">
        <v>1002.85</v>
      </c>
      <c r="C904" s="1">
        <v>10028514.939999999</v>
      </c>
    </row>
    <row r="905" spans="1:3" x14ac:dyDescent="0.2">
      <c r="A905" s="25" t="s">
        <v>901</v>
      </c>
      <c r="B905" s="1">
        <v>1003.73</v>
      </c>
      <c r="C905" s="1">
        <v>10037279.33</v>
      </c>
    </row>
    <row r="906" spans="1:3" x14ac:dyDescent="0.2">
      <c r="A906" s="25" t="s">
        <v>902</v>
      </c>
      <c r="B906" s="1">
        <v>1014.61</v>
      </c>
      <c r="C906" s="1">
        <v>10146063.369999999</v>
      </c>
    </row>
    <row r="907" spans="1:3" x14ac:dyDescent="0.2">
      <c r="A907" s="25" t="s">
        <v>903</v>
      </c>
      <c r="B907" s="1">
        <v>1021.01</v>
      </c>
      <c r="C907" s="1">
        <v>10210083.460000001</v>
      </c>
    </row>
    <row r="908" spans="1:3" x14ac:dyDescent="0.2">
      <c r="A908" s="25" t="s">
        <v>904</v>
      </c>
      <c r="B908" s="1">
        <v>1015.05</v>
      </c>
      <c r="C908" s="1">
        <v>10150500.76</v>
      </c>
    </row>
    <row r="909" spans="1:3" x14ac:dyDescent="0.2">
      <c r="A909" s="25" t="s">
        <v>905</v>
      </c>
      <c r="B909" s="1">
        <v>1000.08</v>
      </c>
      <c r="C909" s="1">
        <v>10000750.050000001</v>
      </c>
    </row>
    <row r="910" spans="1:3" x14ac:dyDescent="0.2">
      <c r="A910" s="25" t="s">
        <v>906</v>
      </c>
      <c r="B910" s="1">
        <v>993.76</v>
      </c>
      <c r="C910" s="1">
        <v>9937552.2400000002</v>
      </c>
    </row>
    <row r="911" spans="1:3" x14ac:dyDescent="0.2">
      <c r="A911" s="25" t="s">
        <v>907</v>
      </c>
      <c r="B911" s="1">
        <v>986.82</v>
      </c>
      <c r="C911" s="1">
        <v>9868235.0800000001</v>
      </c>
    </row>
    <row r="912" spans="1:3" x14ac:dyDescent="0.2">
      <c r="A912" s="25" t="s">
        <v>908</v>
      </c>
      <c r="B912" s="1">
        <v>986.64</v>
      </c>
      <c r="C912" s="1">
        <v>9866382.1899999995</v>
      </c>
    </row>
    <row r="913" spans="1:3" x14ac:dyDescent="0.2">
      <c r="A913" s="25" t="s">
        <v>909</v>
      </c>
      <c r="B913" s="1">
        <v>992.07</v>
      </c>
      <c r="C913" s="1">
        <v>9920682.2400000002</v>
      </c>
    </row>
    <row r="914" spans="1:3" x14ac:dyDescent="0.2">
      <c r="A914" s="25" t="s">
        <v>910</v>
      </c>
      <c r="B914" s="1">
        <v>1002.71</v>
      </c>
      <c r="C914" s="1">
        <v>10027068.439999999</v>
      </c>
    </row>
    <row r="915" spans="1:3" x14ac:dyDescent="0.2">
      <c r="A915" s="25" t="s">
        <v>911</v>
      </c>
      <c r="B915" s="1">
        <v>1000.34</v>
      </c>
      <c r="C915" s="1">
        <v>10003375.529999999</v>
      </c>
    </row>
    <row r="916" spans="1:3" x14ac:dyDescent="0.2">
      <c r="A916" s="25" t="s">
        <v>912</v>
      </c>
      <c r="B916" s="1">
        <v>998.6</v>
      </c>
      <c r="C916" s="1">
        <v>9986014.1300000008</v>
      </c>
    </row>
    <row r="917" spans="1:3" x14ac:dyDescent="0.2">
      <c r="A917" s="25" t="s">
        <v>913</v>
      </c>
      <c r="B917" s="1">
        <v>990.02</v>
      </c>
      <c r="C917" s="1">
        <v>9900236.5600000005</v>
      </c>
    </row>
    <row r="918" spans="1:3" x14ac:dyDescent="0.2">
      <c r="A918" s="25" t="s">
        <v>914</v>
      </c>
      <c r="B918" s="1">
        <v>994.21</v>
      </c>
      <c r="C918" s="1">
        <v>9942101.9100000001</v>
      </c>
    </row>
    <row r="919" spans="1:3" x14ac:dyDescent="0.2">
      <c r="A919" s="25" t="s">
        <v>915</v>
      </c>
      <c r="B919" s="1">
        <v>990.37</v>
      </c>
      <c r="C919" s="1">
        <v>9903749.1199999992</v>
      </c>
    </row>
    <row r="920" spans="1:3" x14ac:dyDescent="0.2">
      <c r="A920" s="25" t="s">
        <v>916</v>
      </c>
      <c r="B920" s="1">
        <v>988.46</v>
      </c>
      <c r="C920" s="1">
        <v>9884634.2300000004</v>
      </c>
    </row>
    <row r="921" spans="1:3" x14ac:dyDescent="0.2">
      <c r="A921" s="25" t="s">
        <v>917</v>
      </c>
      <c r="B921" s="1">
        <v>989.74</v>
      </c>
      <c r="C921" s="1">
        <v>9897383.0600000005</v>
      </c>
    </row>
    <row r="922" spans="1:3" x14ac:dyDescent="0.2">
      <c r="A922" s="25" t="s">
        <v>918</v>
      </c>
      <c r="B922" s="1">
        <v>993.57</v>
      </c>
      <c r="C922" s="1">
        <v>9935734.6400000006</v>
      </c>
    </row>
    <row r="923" spans="1:3" x14ac:dyDescent="0.2">
      <c r="A923" s="25" t="s">
        <v>919</v>
      </c>
      <c r="B923" s="1">
        <v>1002.84</v>
      </c>
      <c r="C923" s="1">
        <v>10028433.800000001</v>
      </c>
    </row>
    <row r="924" spans="1:3" x14ac:dyDescent="0.2">
      <c r="A924" s="25" t="s">
        <v>920</v>
      </c>
      <c r="B924" s="1">
        <v>997.42</v>
      </c>
      <c r="C924" s="1">
        <v>9974207.8900000006</v>
      </c>
    </row>
    <row r="925" spans="1:3" x14ac:dyDescent="0.2">
      <c r="A925" s="25" t="s">
        <v>921</v>
      </c>
      <c r="B925" s="1">
        <v>997.44</v>
      </c>
      <c r="C925" s="1">
        <v>9974436.2799999993</v>
      </c>
    </row>
    <row r="926" spans="1:3" x14ac:dyDescent="0.2">
      <c r="A926" s="25" t="s">
        <v>922</v>
      </c>
      <c r="B926" s="1">
        <v>996.73</v>
      </c>
      <c r="C926" s="1">
        <v>9967327.5299999993</v>
      </c>
    </row>
    <row r="927" spans="1:3" x14ac:dyDescent="0.2">
      <c r="A927" s="25" t="s">
        <v>923</v>
      </c>
      <c r="B927" s="1">
        <v>998.93</v>
      </c>
      <c r="C927" s="1">
        <v>9989306.4600000009</v>
      </c>
    </row>
    <row r="928" spans="1:3" x14ac:dyDescent="0.2">
      <c r="A928" s="25" t="s">
        <v>924</v>
      </c>
      <c r="B928" s="1">
        <v>999.07</v>
      </c>
      <c r="C928" s="1">
        <v>9990704.1600000001</v>
      </c>
    </row>
    <row r="929" spans="1:3" x14ac:dyDescent="0.2">
      <c r="A929" s="25" t="s">
        <v>925</v>
      </c>
      <c r="B929" s="1">
        <v>998.92</v>
      </c>
      <c r="C929" s="1">
        <v>9989179.4299999997</v>
      </c>
    </row>
    <row r="930" spans="1:3" x14ac:dyDescent="0.2">
      <c r="A930" s="25" t="s">
        <v>926</v>
      </c>
      <c r="B930" s="1">
        <v>999.05</v>
      </c>
      <c r="C930" s="1">
        <v>9990546.5099999998</v>
      </c>
    </row>
    <row r="931" spans="1:3" x14ac:dyDescent="0.2">
      <c r="A931" s="25" t="s">
        <v>927</v>
      </c>
      <c r="B931" s="1">
        <v>999.4</v>
      </c>
      <c r="C931" s="1">
        <v>9994001.1999999993</v>
      </c>
    </row>
    <row r="932" spans="1:3" x14ac:dyDescent="0.2">
      <c r="A932" s="25" t="s">
        <v>928</v>
      </c>
      <c r="B932" s="1">
        <v>999.5</v>
      </c>
      <c r="C932" s="1">
        <v>9995000.6999999993</v>
      </c>
    </row>
    <row r="933" spans="1:3" x14ac:dyDescent="0.2">
      <c r="A933" s="25" t="s">
        <v>929</v>
      </c>
      <c r="B933" s="1">
        <v>999.6</v>
      </c>
      <c r="C933" s="1">
        <v>9996000.3000000007</v>
      </c>
    </row>
    <row r="934" spans="1:3" x14ac:dyDescent="0.2">
      <c r="A934" s="25" t="s">
        <v>930</v>
      </c>
      <c r="B934" s="1">
        <v>999.7</v>
      </c>
      <c r="C934" s="1">
        <v>9997000</v>
      </c>
    </row>
    <row r="935" spans="1:3" x14ac:dyDescent="0.2">
      <c r="A935" s="25" t="s">
        <v>931</v>
      </c>
      <c r="B935" s="1">
        <v>1000</v>
      </c>
      <c r="C935" s="1">
        <v>10000000</v>
      </c>
    </row>
  </sheetData>
  <mergeCells count="1">
    <mergeCell ref="B3:C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42"/>
  <sheetViews>
    <sheetView topLeftCell="A664" workbookViewId="0">
      <selection activeCell="A686" sqref="A686:XFD1242"/>
    </sheetView>
  </sheetViews>
  <sheetFormatPr defaultRowHeight="12.75" x14ac:dyDescent="0.2"/>
  <cols>
    <col min="1" max="20" width="10.7109375" style="2" customWidth="1"/>
    <col min="21" max="16384" width="9.140625" style="2"/>
  </cols>
  <sheetData>
    <row r="1" spans="1:14" ht="15" x14ac:dyDescent="0.25">
      <c r="A1" s="4" t="s">
        <v>935</v>
      </c>
      <c r="B1" s="5" t="s">
        <v>0</v>
      </c>
      <c r="C1" s="5" t="s">
        <v>932</v>
      </c>
      <c r="D1" s="5" t="s">
        <v>960</v>
      </c>
      <c r="E1" s="5" t="s">
        <v>961</v>
      </c>
      <c r="F1" s="4" t="s">
        <v>956</v>
      </c>
      <c r="G1" s="4" t="s">
        <v>933</v>
      </c>
      <c r="H1" s="4" t="s">
        <v>934</v>
      </c>
      <c r="I1" s="23" t="s">
        <v>954</v>
      </c>
      <c r="J1" s="4" t="s">
        <v>939</v>
      </c>
      <c r="K1" s="4" t="s">
        <v>955</v>
      </c>
      <c r="L1" s="4" t="s">
        <v>936</v>
      </c>
      <c r="M1" s="23" t="s">
        <v>953</v>
      </c>
      <c r="N1" s="4" t="s">
        <v>957</v>
      </c>
    </row>
    <row r="2" spans="1:14" x14ac:dyDescent="0.2">
      <c r="A2" s="6">
        <v>0</v>
      </c>
      <c r="B2" s="2" t="str">
        <f>'Исходные данные'!A252</f>
        <v>07.04.2016</v>
      </c>
      <c r="C2" s="2">
        <f>'Исходные данные'!B252</f>
        <v>1742.24</v>
      </c>
      <c r="D2" s="7" t="str">
        <f>'Исходные данные'!A4</f>
        <v>07.04.2017</v>
      </c>
      <c r="E2" s="2">
        <f>'Исходные данные'!B4</f>
        <v>2136.4699999999998</v>
      </c>
      <c r="F2" s="14">
        <f t="shared" ref="F2:F65" si="0">E2/C2</f>
        <v>1.2262776655340251</v>
      </c>
      <c r="G2" s="14">
        <f t="shared" ref="G2:G65" si="1">1/POWER(2,A2/248)</f>
        <v>1</v>
      </c>
      <c r="H2" s="14">
        <f t="shared" ref="H2:H65" si="2">G2/SUM(G$2:G$1242)</f>
        <v>3.2751924398221341E-3</v>
      </c>
      <c r="I2" s="14">
        <f>LN(F2)</f>
        <v>0.20398329273082824</v>
      </c>
      <c r="J2" s="20">
        <f t="shared" ref="J2:J65" si="3">H2*I2</f>
        <v>6.6808453820203393E-4</v>
      </c>
      <c r="K2" s="14">
        <f>F2/GEOMEAN(F$2:F$1242)</f>
        <v>0.96277051136113367</v>
      </c>
      <c r="L2" s="14">
        <f t="shared" ref="L2:L65" si="4">LN(K2)</f>
        <v>-3.7940201542751295E-2</v>
      </c>
      <c r="M2" s="14">
        <f>POWER(L2-AVERAGE(L$2:L$1242),2)</f>
        <v>1.4394588931045877E-3</v>
      </c>
      <c r="N2" s="20">
        <f t="shared" ref="N2:N65" si="5">M2*H2</f>
        <v>4.7145048841308834E-6</v>
      </c>
    </row>
    <row r="3" spans="1:14" x14ac:dyDescent="0.2">
      <c r="A3" s="6">
        <v>1</v>
      </c>
      <c r="B3" s="2" t="str">
        <f>'Исходные данные'!A253</f>
        <v>06.04.2016</v>
      </c>
      <c r="C3" s="2">
        <f>'Исходные данные'!B253</f>
        <v>1748.2</v>
      </c>
      <c r="D3" s="7" t="str">
        <f>'Исходные данные'!A5</f>
        <v>06.04.2017</v>
      </c>
      <c r="E3" s="2">
        <f>'Исходные данные'!B5</f>
        <v>2177.37</v>
      </c>
      <c r="F3" s="14">
        <f t="shared" si="0"/>
        <v>1.2454925065781945</v>
      </c>
      <c r="G3" s="14">
        <f t="shared" si="1"/>
        <v>0.99720895392295616</v>
      </c>
      <c r="H3" s="14">
        <f t="shared" si="2"/>
        <v>3.266051226811405E-3</v>
      </c>
      <c r="I3" s="14">
        <f t="shared" ref="I3:I66" si="6">LN(F3)</f>
        <v>0.21953103930552781</v>
      </c>
      <c r="J3" s="20">
        <f t="shared" si="3"/>
        <v>7.1699962024700183E-4</v>
      </c>
      <c r="K3" s="14">
        <f t="shared" ref="K3:K66" si="7">F3/GEOMEAN(F$2:F$1242)</f>
        <v>0.97785639513588352</v>
      </c>
      <c r="L3" s="14">
        <f t="shared" si="4"/>
        <v>-2.2392454968051787E-2</v>
      </c>
      <c r="M3" s="14">
        <f t="shared" ref="M3:M66" si="8">POWER(L3-AVERAGE(L$2:L$1242),2)</f>
        <v>5.0142203949622721E-4</v>
      </c>
      <c r="N3" s="20">
        <f t="shared" si="5"/>
        <v>1.6376700672469297E-6</v>
      </c>
    </row>
    <row r="4" spans="1:14" x14ac:dyDescent="0.2">
      <c r="A4" s="6">
        <v>2</v>
      </c>
      <c r="B4" s="2" t="str">
        <f>'Исходные данные'!A254</f>
        <v>05.04.2016</v>
      </c>
      <c r="C4" s="2">
        <f>'Исходные данные'!B254</f>
        <v>1741.23</v>
      </c>
      <c r="D4" s="7" t="str">
        <f>'Исходные данные'!A6</f>
        <v>05.04.2017</v>
      </c>
      <c r="E4" s="2">
        <f>'Исходные данные'!B6</f>
        <v>2176.56</v>
      </c>
      <c r="F4" s="14">
        <f t="shared" si="0"/>
        <v>1.2500129219000362</v>
      </c>
      <c r="G4" s="14">
        <f t="shared" si="1"/>
        <v>0.99442569778411649</v>
      </c>
      <c r="H4" s="14">
        <f t="shared" si="2"/>
        <v>3.2569355273473887E-3</v>
      </c>
      <c r="I4" s="14">
        <f t="shared" si="6"/>
        <v>0.22315388878080694</v>
      </c>
      <c r="J4" s="20">
        <f t="shared" si="3"/>
        <v>7.2679782843593796E-4</v>
      </c>
      <c r="K4" s="14">
        <f t="shared" si="7"/>
        <v>0.98140544662177109</v>
      </c>
      <c r="L4" s="14">
        <f t="shared" si="4"/>
        <v>-1.8769605492772602E-2</v>
      </c>
      <c r="M4" s="14">
        <f t="shared" si="8"/>
        <v>3.5229809035431942E-4</v>
      </c>
      <c r="N4" s="20">
        <f t="shared" si="5"/>
        <v>1.1474121666916233E-6</v>
      </c>
    </row>
    <row r="5" spans="1:14" x14ac:dyDescent="0.2">
      <c r="A5" s="6">
        <v>3</v>
      </c>
      <c r="B5" s="2" t="str">
        <f>'Исходные данные'!A255</f>
        <v>04.04.2016</v>
      </c>
      <c r="C5" s="2">
        <f>'Исходные данные'!B255</f>
        <v>1754.21</v>
      </c>
      <c r="D5" s="7" t="str">
        <f>'Исходные данные'!A7</f>
        <v>04.04.2017</v>
      </c>
      <c r="E5" s="2">
        <f>'Исходные данные'!B7</f>
        <v>2145.65</v>
      </c>
      <c r="F5" s="14">
        <f t="shared" si="0"/>
        <v>1.2231431812610805</v>
      </c>
      <c r="G5" s="14">
        <f t="shared" si="1"/>
        <v>0.99165020984140462</v>
      </c>
      <c r="H5" s="14">
        <f t="shared" si="2"/>
        <v>3.2478452702206012E-3</v>
      </c>
      <c r="I5" s="14">
        <f t="shared" si="6"/>
        <v>0.20142392365544184</v>
      </c>
      <c r="J5" s="20">
        <f t="shared" si="3"/>
        <v>6.5419373775360231E-4</v>
      </c>
      <c r="K5" s="14">
        <f t="shared" si="7"/>
        <v>0.96030957685083895</v>
      </c>
      <c r="L5" s="14">
        <f t="shared" si="4"/>
        <v>-4.0499570618137713E-2</v>
      </c>
      <c r="M5" s="14">
        <f t="shared" si="8"/>
        <v>1.6402152202535235E-3</v>
      </c>
      <c r="N5" s="20">
        <f t="shared" si="5"/>
        <v>5.3271652452442483E-6</v>
      </c>
    </row>
    <row r="6" spans="1:14" x14ac:dyDescent="0.2">
      <c r="A6" s="6">
        <v>4</v>
      </c>
      <c r="B6" s="2" t="str">
        <f>'Исходные данные'!A256</f>
        <v>01.04.2016</v>
      </c>
      <c r="C6" s="2">
        <f>'Исходные данные'!B256</f>
        <v>1740.02</v>
      </c>
      <c r="D6" s="7" t="str">
        <f>'Исходные данные'!A8</f>
        <v>03.04.2017</v>
      </c>
      <c r="E6" s="2">
        <f>'Исходные данные'!B8</f>
        <v>2134.06</v>
      </c>
      <c r="F6" s="14">
        <f t="shared" si="0"/>
        <v>1.2264571671589981</v>
      </c>
      <c r="G6" s="14">
        <f t="shared" si="1"/>
        <v>0.98888246841342708</v>
      </c>
      <c r="H6" s="14">
        <f t="shared" si="2"/>
        <v>3.2387803844203065E-3</v>
      </c>
      <c r="I6" s="14">
        <f t="shared" si="6"/>
        <v>0.20412966128473867</v>
      </c>
      <c r="J6" s="20">
        <f t="shared" si="3"/>
        <v>6.6113114284737284E-4</v>
      </c>
      <c r="K6" s="14">
        <f t="shared" si="7"/>
        <v>0.96291144100221149</v>
      </c>
      <c r="L6" s="14">
        <f t="shared" si="4"/>
        <v>-3.7793832988840863E-2</v>
      </c>
      <c r="M6" s="14">
        <f t="shared" si="8"/>
        <v>1.4283738119883959E-3</v>
      </c>
      <c r="N6" s="20">
        <f t="shared" si="5"/>
        <v>4.6261890838876755E-6</v>
      </c>
    </row>
    <row r="7" spans="1:14" x14ac:dyDescent="0.2">
      <c r="A7" s="6">
        <v>5</v>
      </c>
      <c r="B7" s="2" t="str">
        <f>'Исходные данные'!A257</f>
        <v>31.03.2016</v>
      </c>
      <c r="C7" s="2">
        <f>'Исходные данные'!B257</f>
        <v>1743.78</v>
      </c>
      <c r="D7" s="7" t="str">
        <f>'Исходные данные'!A9</f>
        <v>31.03.2017</v>
      </c>
      <c r="E7" s="2">
        <f>'Исходные данные'!B9</f>
        <v>2132.63</v>
      </c>
      <c r="F7" s="14">
        <f t="shared" si="0"/>
        <v>1.222992579339137</v>
      </c>
      <c r="G7" s="14">
        <f t="shared" si="1"/>
        <v>0.98612245187930447</v>
      </c>
      <c r="H7" s="14">
        <f t="shared" si="2"/>
        <v>3.2297407991339643E-3</v>
      </c>
      <c r="I7" s="14">
        <f t="shared" si="6"/>
        <v>0.20130078909802313</v>
      </c>
      <c r="J7" s="20">
        <f t="shared" si="3"/>
        <v>6.5014937144774684E-4</v>
      </c>
      <c r="K7" s="14">
        <f t="shared" si="7"/>
        <v>0.9601913368359738</v>
      </c>
      <c r="L7" s="14">
        <f t="shared" si="4"/>
        <v>-4.0622705175556446E-2</v>
      </c>
      <c r="M7" s="14">
        <f t="shared" si="8"/>
        <v>1.6502041757801805E-3</v>
      </c>
      <c r="N7" s="20">
        <f t="shared" si="5"/>
        <v>5.3297317534184854E-6</v>
      </c>
    </row>
    <row r="8" spans="1:14" x14ac:dyDescent="0.2">
      <c r="A8" s="6">
        <v>6</v>
      </c>
      <c r="B8" s="2" t="str">
        <f>'Исходные данные'!A258</f>
        <v>30.03.2016</v>
      </c>
      <c r="C8" s="2">
        <f>'Исходные данные'!B258</f>
        <v>1736.67</v>
      </c>
      <c r="D8" s="7" t="str">
        <f>'Исходные данные'!A10</f>
        <v>30.03.2017</v>
      </c>
      <c r="E8" s="2">
        <f>'Исходные данные'!B10</f>
        <v>2143.64</v>
      </c>
      <c r="F8" s="14">
        <f t="shared" si="0"/>
        <v>1.2343392814984999</v>
      </c>
      <c r="G8" s="14">
        <f t="shared" si="1"/>
        <v>0.98337013867850176</v>
      </c>
      <c r="H8" s="14">
        <f t="shared" si="2"/>
        <v>3.2207264437466724E-3</v>
      </c>
      <c r="I8" s="14">
        <f t="shared" si="6"/>
        <v>0.21053583218113645</v>
      </c>
      <c r="J8" s="20">
        <f t="shared" si="3"/>
        <v>6.7807832206199777E-4</v>
      </c>
      <c r="K8" s="14">
        <f t="shared" si="7"/>
        <v>0.96909981698469694</v>
      </c>
      <c r="L8" s="14">
        <f t="shared" si="4"/>
        <v>-3.1387662092443071E-2</v>
      </c>
      <c r="M8" s="14">
        <f t="shared" si="8"/>
        <v>9.8518533162938776E-4</v>
      </c>
      <c r="N8" s="20">
        <f t="shared" si="5"/>
        <v>3.1730124495701041E-6</v>
      </c>
    </row>
    <row r="9" spans="1:14" x14ac:dyDescent="0.2">
      <c r="A9" s="6">
        <v>7</v>
      </c>
      <c r="B9" s="2" t="str">
        <f>'Исходные данные'!A259</f>
        <v>29.03.2016</v>
      </c>
      <c r="C9" s="2">
        <f>'Исходные данные'!B259</f>
        <v>1715.05</v>
      </c>
      <c r="D9" s="7" t="str">
        <f>'Исходные данные'!A11</f>
        <v>29.03.2017</v>
      </c>
      <c r="E9" s="2">
        <f>'Исходные данные'!B11</f>
        <v>2143.87</v>
      </c>
      <c r="F9" s="14">
        <f t="shared" si="0"/>
        <v>1.2500335267193377</v>
      </c>
      <c r="G9" s="14">
        <f t="shared" si="1"/>
        <v>0.98062550731066123</v>
      </c>
      <c r="H9" s="14">
        <f t="shared" si="2"/>
        <v>3.2117372478406223E-3</v>
      </c>
      <c r="I9" s="14">
        <f t="shared" si="6"/>
        <v>0.22317037232999321</v>
      </c>
      <c r="J9" s="20">
        <f t="shared" si="3"/>
        <v>7.1676459742669931E-4</v>
      </c>
      <c r="K9" s="14">
        <f t="shared" si="7"/>
        <v>0.98142162380005049</v>
      </c>
      <c r="L9" s="14">
        <f t="shared" si="4"/>
        <v>-1.875312194358629E-2</v>
      </c>
      <c r="M9" s="14">
        <f t="shared" si="8"/>
        <v>3.5167958263101763E-4</v>
      </c>
      <c r="N9" s="20">
        <f t="shared" si="5"/>
        <v>1.1295024148410832E-6</v>
      </c>
    </row>
    <row r="10" spans="1:14" x14ac:dyDescent="0.2">
      <c r="A10" s="6">
        <v>8</v>
      </c>
      <c r="B10" s="2" t="str">
        <f>'Исходные данные'!A260</f>
        <v>28.03.2016</v>
      </c>
      <c r="C10" s="2">
        <f>'Исходные данные'!B260</f>
        <v>1730.73</v>
      </c>
      <c r="D10" s="7" t="str">
        <f>'Исходные данные'!A12</f>
        <v>28.03.2017</v>
      </c>
      <c r="E10" s="2">
        <f>'Исходные данные'!B12</f>
        <v>2129.48</v>
      </c>
      <c r="F10" s="14">
        <f t="shared" si="0"/>
        <v>1.2303941111554084</v>
      </c>
      <c r="G10" s="14">
        <f t="shared" si="1"/>
        <v>0.97788853633543282</v>
      </c>
      <c r="H10" s="14">
        <f t="shared" si="2"/>
        <v>3.2027731411945416E-3</v>
      </c>
      <c r="I10" s="14">
        <f t="shared" si="6"/>
        <v>0.20733453363572169</v>
      </c>
      <c r="J10" s="20">
        <f t="shared" si="3"/>
        <v>6.6404547557058567E-4</v>
      </c>
      <c r="K10" s="14">
        <f t="shared" si="7"/>
        <v>0.96600239967426182</v>
      </c>
      <c r="L10" s="14">
        <f t="shared" si="4"/>
        <v>-3.45889606378579E-2</v>
      </c>
      <c r="M10" s="14">
        <f t="shared" si="8"/>
        <v>1.1963961980072833E-3</v>
      </c>
      <c r="N10" s="20">
        <f t="shared" si="5"/>
        <v>3.8317856092049931E-6</v>
      </c>
    </row>
    <row r="11" spans="1:14" x14ac:dyDescent="0.2">
      <c r="A11" s="6">
        <v>9</v>
      </c>
      <c r="B11" s="2" t="str">
        <f>'Исходные данные'!A261</f>
        <v>25.03.2016</v>
      </c>
      <c r="C11" s="2">
        <f>'Исходные данные'!B261</f>
        <v>1739.98</v>
      </c>
      <c r="D11" s="7" t="str">
        <f>'Исходные данные'!A13</f>
        <v>27.03.2017</v>
      </c>
      <c r="E11" s="2">
        <f>'Исходные данные'!B13</f>
        <v>2115.17</v>
      </c>
      <c r="F11" s="14">
        <f t="shared" si="0"/>
        <v>1.2156289152748883</v>
      </c>
      <c r="G11" s="14">
        <f t="shared" si="1"/>
        <v>0.97515920437230752</v>
      </c>
      <c r="H11" s="14">
        <f t="shared" si="2"/>
        <v>3.1938340537831489E-3</v>
      </c>
      <c r="I11" s="14">
        <f t="shared" si="6"/>
        <v>0.19526156861116917</v>
      </c>
      <c r="J11" s="20">
        <f t="shared" si="3"/>
        <v>6.2363304722546687E-4</v>
      </c>
      <c r="K11" s="14">
        <f t="shared" si="7"/>
        <v>0.9544100045848144</v>
      </c>
      <c r="L11" s="14">
        <f t="shared" si="4"/>
        <v>-4.666192566241039E-2</v>
      </c>
      <c r="M11" s="14">
        <f t="shared" si="8"/>
        <v>2.1773353065243132E-3</v>
      </c>
      <c r="N11" s="20">
        <f t="shared" si="5"/>
        <v>6.9540476484817219E-6</v>
      </c>
    </row>
    <row r="12" spans="1:14" x14ac:dyDescent="0.2">
      <c r="A12" s="6">
        <v>10</v>
      </c>
      <c r="B12" s="2" t="str">
        <f>'Исходные данные'!A262</f>
        <v>24.03.2016</v>
      </c>
      <c r="C12" s="2">
        <f>'Исходные данные'!B262</f>
        <v>1734.94</v>
      </c>
      <c r="D12" s="7" t="str">
        <f>'Исходные данные'!A14</f>
        <v>24.03.2017</v>
      </c>
      <c r="E12" s="2">
        <f>'Исходные данные'!B14</f>
        <v>2155.98</v>
      </c>
      <c r="F12" s="14">
        <f t="shared" si="0"/>
        <v>1.2426827440718411</v>
      </c>
      <c r="G12" s="14">
        <f t="shared" si="1"/>
        <v>0.972437490100451</v>
      </c>
      <c r="H12" s="14">
        <f t="shared" si="2"/>
        <v>3.1849199157766082E-3</v>
      </c>
      <c r="I12" s="14">
        <f t="shared" si="6"/>
        <v>0.21727254589759448</v>
      </c>
      <c r="J12" s="20">
        <f t="shared" si="3"/>
        <v>6.9199565858073589E-4</v>
      </c>
      <c r="K12" s="14">
        <f t="shared" si="7"/>
        <v>0.97565040495839206</v>
      </c>
      <c r="L12" s="14">
        <f t="shared" si="4"/>
        <v>-2.4650948375985075E-2</v>
      </c>
      <c r="M12" s="14">
        <f t="shared" si="8"/>
        <v>6.0766925583548119E-4</v>
      </c>
      <c r="N12" s="20">
        <f t="shared" si="5"/>
        <v>1.9353779151155749E-6</v>
      </c>
    </row>
    <row r="13" spans="1:14" x14ac:dyDescent="0.2">
      <c r="A13" s="6">
        <v>11</v>
      </c>
      <c r="B13" s="2" t="str">
        <f>'Исходные данные'!A263</f>
        <v>23.03.2016</v>
      </c>
      <c r="C13" s="2">
        <f>'Исходные данные'!B263</f>
        <v>1755.66</v>
      </c>
      <c r="D13" s="7" t="str">
        <f>'Исходные данные'!A15</f>
        <v>23.03.2017</v>
      </c>
      <c r="E13" s="2">
        <f>'Исходные данные'!B15</f>
        <v>2157.15</v>
      </c>
      <c r="F13" s="14">
        <f t="shared" si="0"/>
        <v>1.2286832302382009</v>
      </c>
      <c r="G13" s="14">
        <f t="shared" si="1"/>
        <v>0.96972337225853589</v>
      </c>
      <c r="H13" s="14">
        <f t="shared" si="2"/>
        <v>3.1760306575399815E-3</v>
      </c>
      <c r="I13" s="14">
        <f t="shared" si="6"/>
        <v>0.20594305142045163</v>
      </c>
      <c r="J13" s="20">
        <f t="shared" si="3"/>
        <v>6.540814450186872E-4</v>
      </c>
      <c r="K13" s="14">
        <f t="shared" si="7"/>
        <v>0.96465915927950141</v>
      </c>
      <c r="L13" s="14">
        <f t="shared" si="4"/>
        <v>-3.5980442853127889E-2</v>
      </c>
      <c r="M13" s="14">
        <f t="shared" si="8"/>
        <v>1.2945922679072019E-3</v>
      </c>
      <c r="N13" s="20">
        <f t="shared" si="5"/>
        <v>4.1116647318874864E-6</v>
      </c>
    </row>
    <row r="14" spans="1:14" x14ac:dyDescent="0.2">
      <c r="A14" s="6">
        <v>12</v>
      </c>
      <c r="B14" s="2" t="str">
        <f>'Исходные данные'!A264</f>
        <v>22.03.2016</v>
      </c>
      <c r="C14" s="2">
        <f>'Исходные данные'!B264</f>
        <v>1769.23</v>
      </c>
      <c r="D14" s="7" t="str">
        <f>'Исходные данные'!A16</f>
        <v>22.03.2017</v>
      </c>
      <c r="E14" s="2">
        <f>'Исходные данные'!B16</f>
        <v>2133.5</v>
      </c>
      <c r="F14" s="14">
        <f t="shared" si="0"/>
        <v>1.2058918286486211</v>
      </c>
      <c r="G14" s="14">
        <f t="shared" si="1"/>
        <v>0.96701682964457603</v>
      </c>
      <c r="H14" s="14">
        <f t="shared" si="2"/>
        <v>3.1671662096326839E-3</v>
      </c>
      <c r="I14" s="14">
        <f t="shared" si="6"/>
        <v>0.18721939996100781</v>
      </c>
      <c r="J14" s="20">
        <f t="shared" si="3"/>
        <v>5.9295495734421055E-4</v>
      </c>
      <c r="K14" s="14">
        <f t="shared" si="7"/>
        <v>0.9467652597331202</v>
      </c>
      <c r="L14" s="14">
        <f t="shared" si="4"/>
        <v>-5.4704094312571686E-2</v>
      </c>
      <c r="M14" s="14">
        <f t="shared" si="8"/>
        <v>2.9925379345587377E-3</v>
      </c>
      <c r="N14" s="20">
        <f t="shared" si="5"/>
        <v>9.4778650273784177E-6</v>
      </c>
    </row>
    <row r="15" spans="1:14" x14ac:dyDescent="0.2">
      <c r="A15" s="6">
        <v>13</v>
      </c>
      <c r="B15" s="2" t="str">
        <f>'Исходные данные'!A265</f>
        <v>21.03.2016</v>
      </c>
      <c r="C15" s="2">
        <f>'Исходные данные'!B265</f>
        <v>1761.06</v>
      </c>
      <c r="D15" s="7" t="str">
        <f>'Исходные данные'!A17</f>
        <v>21.03.2017</v>
      </c>
      <c r="E15" s="2">
        <f>'Исходные данные'!B17</f>
        <v>2160.5700000000002</v>
      </c>
      <c r="F15" s="14">
        <f t="shared" si="0"/>
        <v>1.2268576879833737</v>
      </c>
      <c r="G15" s="14">
        <f t="shared" si="1"/>
        <v>0.96431784111576113</v>
      </c>
      <c r="H15" s="14">
        <f t="shared" si="2"/>
        <v>3.1583265028079428E-3</v>
      </c>
      <c r="I15" s="14">
        <f t="shared" si="6"/>
        <v>0.20445617528851148</v>
      </c>
      <c r="J15" s="20">
        <f t="shared" si="3"/>
        <v>6.4573935707645217E-4</v>
      </c>
      <c r="K15" s="14">
        <f t="shared" si="7"/>
        <v>0.96322589640634448</v>
      </c>
      <c r="L15" s="14">
        <f t="shared" si="4"/>
        <v>-3.7467318985068138E-2</v>
      </c>
      <c r="M15" s="14">
        <f t="shared" si="8"/>
        <v>1.4037999919288473E-3</v>
      </c>
      <c r="N15" s="20">
        <f t="shared" si="5"/>
        <v>4.4336587191504545E-6</v>
      </c>
    </row>
    <row r="16" spans="1:14" x14ac:dyDescent="0.2">
      <c r="A16" s="6">
        <v>14</v>
      </c>
      <c r="B16" s="2" t="str">
        <f>'Исходные данные'!A266</f>
        <v>18.03.2016</v>
      </c>
      <c r="C16" s="2">
        <f>'Исходные данные'!B266</f>
        <v>1766.17</v>
      </c>
      <c r="D16" s="7" t="str">
        <f>'Исходные данные'!A18</f>
        <v>20.03.2017</v>
      </c>
      <c r="E16" s="2">
        <f>'Исходные данные'!B18</f>
        <v>2146.61</v>
      </c>
      <c r="F16" s="14">
        <f t="shared" si="0"/>
        <v>1.2154039531868392</v>
      </c>
      <c r="G16" s="14">
        <f t="shared" si="1"/>
        <v>0.96162638558829183</v>
      </c>
      <c r="H16" s="14">
        <f t="shared" si="2"/>
        <v>3.1495114680122577E-3</v>
      </c>
      <c r="I16" s="14">
        <f t="shared" si="6"/>
        <v>0.19507649329473917</v>
      </c>
      <c r="J16" s="20">
        <f t="shared" si="3"/>
        <v>6.1439565277139727E-4</v>
      </c>
      <c r="K16" s="14">
        <f t="shared" si="7"/>
        <v>0.95423338319584583</v>
      </c>
      <c r="L16" s="14">
        <f t="shared" si="4"/>
        <v>-4.6847000978840335E-2</v>
      </c>
      <c r="M16" s="14">
        <f t="shared" si="8"/>
        <v>2.1946415007114673E-3</v>
      </c>
      <c r="N16" s="20">
        <f t="shared" si="5"/>
        <v>6.9120485746663975E-6</v>
      </c>
    </row>
    <row r="17" spans="1:14" x14ac:dyDescent="0.2">
      <c r="A17" s="6">
        <v>15</v>
      </c>
      <c r="B17" s="2" t="str">
        <f>'Исходные данные'!A267</f>
        <v>17.03.2016</v>
      </c>
      <c r="C17" s="2">
        <f>'Исходные данные'!B267</f>
        <v>1751.63</v>
      </c>
      <c r="D17" s="7" t="str">
        <f>'Исходные данные'!A19</f>
        <v>17.03.2017</v>
      </c>
      <c r="E17" s="2">
        <f>'Исходные данные'!B19</f>
        <v>2133.69</v>
      </c>
      <c r="F17" s="14">
        <f t="shared" si="0"/>
        <v>1.2181168397435531</v>
      </c>
      <c r="G17" s="14">
        <f t="shared" si="1"/>
        <v>0.95894244203721368</v>
      </c>
      <c r="H17" s="14">
        <f t="shared" si="2"/>
        <v>3.1407210363848573E-3</v>
      </c>
      <c r="I17" s="14">
        <f t="shared" si="6"/>
        <v>0.19730609222681603</v>
      </c>
      <c r="J17" s="20">
        <f t="shared" si="3"/>
        <v>6.1968339446365184E-4</v>
      </c>
      <c r="K17" s="14">
        <f t="shared" si="7"/>
        <v>0.95636331449189915</v>
      </c>
      <c r="L17" s="14">
        <f t="shared" si="4"/>
        <v>-4.4617402046763503E-2</v>
      </c>
      <c r="M17" s="14">
        <f t="shared" si="8"/>
        <v>1.9907125654025359E-3</v>
      </c>
      <c r="N17" s="20">
        <f t="shared" si="5"/>
        <v>6.252272831555411E-6</v>
      </c>
    </row>
    <row r="18" spans="1:14" x14ac:dyDescent="0.2">
      <c r="A18" s="6">
        <v>16</v>
      </c>
      <c r="B18" s="2" t="str">
        <f>'Исходные данные'!A268</f>
        <v>16.03.2016</v>
      </c>
      <c r="C18" s="2">
        <f>'Исходные данные'!B268</f>
        <v>1733.61</v>
      </c>
      <c r="D18" s="7" t="str">
        <f>'Исходные данные'!A20</f>
        <v>16.03.2017</v>
      </c>
      <c r="E18" s="2">
        <f>'Исходные данные'!B20</f>
        <v>2107.31</v>
      </c>
      <c r="F18" s="14">
        <f t="shared" si="0"/>
        <v>1.2155617468750182</v>
      </c>
      <c r="G18" s="14">
        <f t="shared" si="1"/>
        <v>0.95626598949625496</v>
      </c>
      <c r="H18" s="14">
        <f t="shared" si="2"/>
        <v>3.1319551392571666E-3</v>
      </c>
      <c r="I18" s="14">
        <f t="shared" si="6"/>
        <v>0.19520631305188058</v>
      </c>
      <c r="J18" s="20">
        <f t="shared" si="3"/>
        <v>6.1137741537828068E-4</v>
      </c>
      <c r="K18" s="14">
        <f t="shared" si="7"/>
        <v>0.9543572695831849</v>
      </c>
      <c r="L18" s="14">
        <f t="shared" si="4"/>
        <v>-4.671718122169894E-2</v>
      </c>
      <c r="M18" s="14">
        <f t="shared" si="8"/>
        <v>2.1824950213010603E-3</v>
      </c>
      <c r="N18" s="20">
        <f t="shared" si="5"/>
        <v>6.8354764983670356E-6</v>
      </c>
    </row>
    <row r="19" spans="1:14" x14ac:dyDescent="0.2">
      <c r="A19" s="6">
        <v>17</v>
      </c>
      <c r="B19" s="2" t="str">
        <f>'Исходные данные'!A269</f>
        <v>15.03.2016</v>
      </c>
      <c r="C19" s="2">
        <f>'Исходные данные'!B269</f>
        <v>1735.28</v>
      </c>
      <c r="D19" s="7" t="str">
        <f>'Исходные данные'!A21</f>
        <v>15.03.2017</v>
      </c>
      <c r="E19" s="2">
        <f>'Исходные данные'!B21</f>
        <v>2085.9299999999998</v>
      </c>
      <c r="F19" s="14">
        <f t="shared" si="0"/>
        <v>1.2020711354939837</v>
      </c>
      <c r="G19" s="14">
        <f t="shared" si="1"/>
        <v>0.95359700705766104</v>
      </c>
      <c r="H19" s="14">
        <f t="shared" si="2"/>
        <v>3.1232137081522657E-3</v>
      </c>
      <c r="I19" s="14">
        <f t="shared" si="6"/>
        <v>0.18404601530530695</v>
      </c>
      <c r="J19" s="20">
        <f t="shared" si="3"/>
        <v>5.7481503793233642E-4</v>
      </c>
      <c r="K19" s="14">
        <f t="shared" si="7"/>
        <v>0.94376557148499218</v>
      </c>
      <c r="L19" s="14">
        <f t="shared" si="4"/>
        <v>-5.787747896827259E-2</v>
      </c>
      <c r="M19" s="14">
        <f t="shared" si="8"/>
        <v>3.349802571722836E-3</v>
      </c>
      <c r="N19" s="20">
        <f t="shared" si="5"/>
        <v>1.0462149311608475E-5</v>
      </c>
    </row>
    <row r="20" spans="1:14" x14ac:dyDescent="0.2">
      <c r="A20" s="6">
        <v>18</v>
      </c>
      <c r="B20" s="2" t="str">
        <f>'Исходные данные'!A270</f>
        <v>14.03.2016</v>
      </c>
      <c r="C20" s="2">
        <f>'Исходные данные'!B270</f>
        <v>1732.54</v>
      </c>
      <c r="D20" s="7" t="str">
        <f>'Исходные данные'!A22</f>
        <v>14.03.2017</v>
      </c>
      <c r="E20" s="2">
        <f>'Исходные данные'!B22</f>
        <v>2094.4299999999998</v>
      </c>
      <c r="F20" s="14">
        <f t="shared" si="0"/>
        <v>1.2088782942962355</v>
      </c>
      <c r="G20" s="14">
        <f t="shared" si="1"/>
        <v>0.95093547387203192</v>
      </c>
      <c r="H20" s="14">
        <f t="shared" si="2"/>
        <v>3.1144966747843573E-3</v>
      </c>
      <c r="I20" s="14">
        <f t="shared" si="6"/>
        <v>0.18969290014380988</v>
      </c>
      <c r="J20" s="20">
        <f t="shared" si="3"/>
        <v>5.9079790672809701E-4</v>
      </c>
      <c r="K20" s="14">
        <f t="shared" si="7"/>
        <v>0.94910998241667655</v>
      </c>
      <c r="L20" s="14">
        <f t="shared" si="4"/>
        <v>-5.2230594129769638E-2</v>
      </c>
      <c r="M20" s="14">
        <f t="shared" si="8"/>
        <v>2.7280349631487264E-3</v>
      </c>
      <c r="N20" s="20">
        <f t="shared" si="5"/>
        <v>8.4964558214221752E-6</v>
      </c>
    </row>
    <row r="21" spans="1:14" x14ac:dyDescent="0.2">
      <c r="A21" s="6">
        <v>19</v>
      </c>
      <c r="B21" s="2" t="str">
        <f>'Исходные данные'!A271</f>
        <v>11.03.2016</v>
      </c>
      <c r="C21" s="2">
        <f>'Исходные данные'!B271</f>
        <v>1745.27</v>
      </c>
      <c r="D21" s="7" t="str">
        <f>'Исходные данные'!A23</f>
        <v>13.03.2017</v>
      </c>
      <c r="E21" s="2">
        <f>'Исходные данные'!B23</f>
        <v>2079.08</v>
      </c>
      <c r="F21" s="14">
        <f t="shared" si="0"/>
        <v>1.1912655348456112</v>
      </c>
      <c r="G21" s="14">
        <f t="shared" si="1"/>
        <v>0.94828136914815975</v>
      </c>
      <c r="H21" s="14">
        <f t="shared" si="2"/>
        <v>3.105803971058235E-3</v>
      </c>
      <c r="I21" s="14">
        <f t="shared" si="6"/>
        <v>0.1750162166950418</v>
      </c>
      <c r="J21" s="20">
        <f t="shared" si="3"/>
        <v>5.4356606081104944E-4</v>
      </c>
      <c r="K21" s="14">
        <f t="shared" si="7"/>
        <v>0.93528191892065438</v>
      </c>
      <c r="L21" s="14">
        <f t="shared" si="4"/>
        <v>-6.6907277578537816E-2</v>
      </c>
      <c r="M21" s="14">
        <f t="shared" si="8"/>
        <v>4.4765837929715089E-3</v>
      </c>
      <c r="N21" s="20">
        <f t="shared" si="5"/>
        <v>1.3903391720985847E-5</v>
      </c>
    </row>
    <row r="22" spans="1:14" x14ac:dyDescent="0.2">
      <c r="A22" s="6">
        <v>20</v>
      </c>
      <c r="B22" s="2" t="str">
        <f>'Исходные данные'!A272</f>
        <v>10.03.2016</v>
      </c>
      <c r="C22" s="2">
        <f>'Исходные данные'!B272</f>
        <v>1752.28</v>
      </c>
      <c r="D22" s="7" t="str">
        <f>'Исходные данные'!A24</f>
        <v>10.03.2017</v>
      </c>
      <c r="E22" s="2">
        <f>'Исходные данные'!B24</f>
        <v>2066.81</v>
      </c>
      <c r="F22" s="14">
        <f t="shared" si="0"/>
        <v>1.1794975688816856</v>
      </c>
      <c r="G22" s="14">
        <f t="shared" si="1"/>
        <v>0.9456346721528649</v>
      </c>
      <c r="H22" s="14">
        <f t="shared" si="2"/>
        <v>3.0971355290687454E-3</v>
      </c>
      <c r="I22" s="14">
        <f t="shared" si="6"/>
        <v>0.16508855872034478</v>
      </c>
      <c r="J22" s="20">
        <f t="shared" si="3"/>
        <v>5.1130164065553169E-4</v>
      </c>
      <c r="K22" s="14">
        <f t="shared" si="7"/>
        <v>0.92604269771716374</v>
      </c>
      <c r="L22" s="14">
        <f t="shared" si="4"/>
        <v>-7.6834935553234743E-2</v>
      </c>
      <c r="M22" s="14">
        <f t="shared" si="8"/>
        <v>5.9036073214697362E-3</v>
      </c>
      <c r="N22" s="20">
        <f t="shared" si="5"/>
        <v>1.828427198499429E-5</v>
      </c>
    </row>
    <row r="23" spans="1:14" x14ac:dyDescent="0.2">
      <c r="A23" s="6">
        <v>21</v>
      </c>
      <c r="B23" s="2" t="str">
        <f>'Исходные данные'!A273</f>
        <v>09.03.2016</v>
      </c>
      <c r="C23" s="2">
        <f>'Исходные данные'!B273</f>
        <v>1749.68</v>
      </c>
      <c r="D23" s="7" t="str">
        <f>'Исходные данные'!A25</f>
        <v>09.03.2017</v>
      </c>
      <c r="E23" s="2">
        <f>'Исходные данные'!B25</f>
        <v>2080.73</v>
      </c>
      <c r="F23" s="14">
        <f t="shared" si="0"/>
        <v>1.189206026244799</v>
      </c>
      <c r="G23" s="14">
        <f t="shared" si="1"/>
        <v>0.94299536221083613</v>
      </c>
      <c r="H23" s="14">
        <f t="shared" si="2"/>
        <v>3.0884912811002655E-3</v>
      </c>
      <c r="I23" s="14">
        <f t="shared" si="6"/>
        <v>0.17328587960693348</v>
      </c>
      <c r="J23" s="20">
        <f t="shared" si="3"/>
        <v>5.3519192830380434E-4</v>
      </c>
      <c r="K23" s="14">
        <f t="shared" si="7"/>
        <v>0.93366496526938403</v>
      </c>
      <c r="L23" s="14">
        <f t="shared" si="4"/>
        <v>-6.8637614666646085E-2</v>
      </c>
      <c r="M23" s="14">
        <f t="shared" si="8"/>
        <v>4.7111221471269902E-3</v>
      </c>
      <c r="N23" s="20">
        <f t="shared" si="5"/>
        <v>1.4550259675600072E-5</v>
      </c>
    </row>
    <row r="24" spans="1:14" x14ac:dyDescent="0.2">
      <c r="A24" s="6">
        <v>22</v>
      </c>
      <c r="B24" s="2" t="str">
        <f>'Исходные данные'!A274</f>
        <v>04.03.2016</v>
      </c>
      <c r="C24" s="2">
        <f>'Исходные данные'!B274</f>
        <v>1730.86</v>
      </c>
      <c r="D24" s="7" t="str">
        <f>'Исходные данные'!A26</f>
        <v>07.03.2017</v>
      </c>
      <c r="E24" s="2">
        <f>'Исходные данные'!B26</f>
        <v>2135.21</v>
      </c>
      <c r="F24" s="14">
        <f t="shared" si="0"/>
        <v>1.2336121927827786</v>
      </c>
      <c r="G24" s="14">
        <f t="shared" si="1"/>
        <v>0.94036341870446694</v>
      </c>
      <c r="H24" s="14">
        <f t="shared" si="2"/>
        <v>3.0798711596261661E-3</v>
      </c>
      <c r="I24" s="14">
        <f t="shared" si="6"/>
        <v>0.20994660768111315</v>
      </c>
      <c r="J24" s="20">
        <f t="shared" si="3"/>
        <v>6.4660850205840972E-4</v>
      </c>
      <c r="K24" s="14">
        <f t="shared" si="7"/>
        <v>0.96852896782523257</v>
      </c>
      <c r="L24" s="14">
        <f t="shared" si="4"/>
        <v>-3.1976886592466426E-2</v>
      </c>
      <c r="M24" s="14">
        <f t="shared" si="8"/>
        <v>1.022521276147459E-3</v>
      </c>
      <c r="N24" s="20">
        <f t="shared" si="5"/>
        <v>3.149233788510702E-6</v>
      </c>
    </row>
    <row r="25" spans="1:14" x14ac:dyDescent="0.2">
      <c r="A25" s="6">
        <v>23</v>
      </c>
      <c r="B25" s="2" t="str">
        <f>'Исходные данные'!A275</f>
        <v>03.03.2016</v>
      </c>
      <c r="C25" s="2">
        <f>'Исходные данные'!B275</f>
        <v>1715.25</v>
      </c>
      <c r="D25" s="7" t="str">
        <f>'Исходные данные'!A27</f>
        <v>06.03.2017</v>
      </c>
      <c r="E25" s="2">
        <f>'Исходные данные'!B27</f>
        <v>2185.52</v>
      </c>
      <c r="F25" s="14">
        <f t="shared" si="0"/>
        <v>1.2741699460720011</v>
      </c>
      <c r="G25" s="14">
        <f t="shared" si="1"/>
        <v>0.93773882107369655</v>
      </c>
      <c r="H25" s="14">
        <f t="shared" si="2"/>
        <v>3.0712750973082917E-3</v>
      </c>
      <c r="I25" s="14">
        <f t="shared" si="6"/>
        <v>0.24229494391447293</v>
      </c>
      <c r="J25" s="20">
        <f t="shared" si="3"/>
        <v>7.4415442744822993E-4</v>
      </c>
      <c r="K25" s="14">
        <f t="shared" si="7"/>
        <v>1.0003715186368538</v>
      </c>
      <c r="L25" s="14">
        <f t="shared" si="4"/>
        <v>3.7144964089336999E-4</v>
      </c>
      <c r="M25" s="14">
        <f t="shared" si="8"/>
        <v>1.3797483571981442E-7</v>
      </c>
      <c r="N25" s="20">
        <f t="shared" si="5"/>
        <v>4.2375867700146858E-10</v>
      </c>
    </row>
    <row r="26" spans="1:14" x14ac:dyDescent="0.2">
      <c r="A26" s="6">
        <v>24</v>
      </c>
      <c r="B26" s="2" t="str">
        <f>'Исходные данные'!A276</f>
        <v>02.03.2016</v>
      </c>
      <c r="C26" s="2">
        <f>'Исходные данные'!B276</f>
        <v>1708.92</v>
      </c>
      <c r="D26" s="7" t="str">
        <f>'Исходные данные'!A28</f>
        <v>03.03.2017</v>
      </c>
      <c r="E26" s="2">
        <f>'Исходные данные'!B28</f>
        <v>2175.1799999999998</v>
      </c>
      <c r="F26" s="14">
        <f t="shared" si="0"/>
        <v>1.2728389860262621</v>
      </c>
      <c r="G26" s="14">
        <f t="shared" si="1"/>
        <v>0.93512154881584697</v>
      </c>
      <c r="H26" s="14">
        <f t="shared" si="2"/>
        <v>3.0627030269964267E-3</v>
      </c>
      <c r="I26" s="14">
        <f t="shared" si="6"/>
        <v>0.24124982769983166</v>
      </c>
      <c r="J26" s="20">
        <f t="shared" si="3"/>
        <v>7.3887657755864085E-4</v>
      </c>
      <c r="K26" s="14">
        <f t="shared" si="7"/>
        <v>0.99932656028863232</v>
      </c>
      <c r="L26" s="14">
        <f t="shared" si="4"/>
        <v>-6.7366657374791697E-4</v>
      </c>
      <c r="M26" s="14">
        <f t="shared" si="8"/>
        <v>4.5382665258525605E-7</v>
      </c>
      <c r="N26" s="20">
        <f t="shared" si="5"/>
        <v>1.3899362626045193E-9</v>
      </c>
    </row>
    <row r="27" spans="1:14" x14ac:dyDescent="0.2">
      <c r="A27" s="6">
        <v>25</v>
      </c>
      <c r="B27" s="2" t="str">
        <f>'Исходные данные'!A277</f>
        <v>01.03.2016</v>
      </c>
      <c r="C27" s="2">
        <f>'Исходные данные'!B277</f>
        <v>1717.22</v>
      </c>
      <c r="D27" s="7" t="str">
        <f>'Исходные данные'!A29</f>
        <v>02.03.2017</v>
      </c>
      <c r="E27" s="2">
        <f>'Исходные данные'!B29</f>
        <v>2188.4699999999998</v>
      </c>
      <c r="F27" s="14">
        <f t="shared" si="0"/>
        <v>1.2744261073129826</v>
      </c>
      <c r="G27" s="14">
        <f t="shared" si="1"/>
        <v>0.93251158148546542</v>
      </c>
      <c r="H27" s="14">
        <f t="shared" si="2"/>
        <v>3.0541548817277784E-3</v>
      </c>
      <c r="I27" s="14">
        <f t="shared" si="6"/>
        <v>0.24249596536822893</v>
      </c>
      <c r="J27" s="20">
        <f t="shared" si="3"/>
        <v>7.4062023642866668E-4</v>
      </c>
      <c r="K27" s="14">
        <f t="shared" si="7"/>
        <v>1.0005726349874997</v>
      </c>
      <c r="L27" s="14">
        <f t="shared" si="4"/>
        <v>5.7247109464945707E-4</v>
      </c>
      <c r="M27" s="14">
        <f t="shared" si="8"/>
        <v>3.2772315420914898E-7</v>
      </c>
      <c r="N27" s="20">
        <f t="shared" si="5"/>
        <v>1.0009172712830979E-9</v>
      </c>
    </row>
    <row r="28" spans="1:14" x14ac:dyDescent="0.2">
      <c r="A28" s="6">
        <v>26</v>
      </c>
      <c r="B28" s="2" t="str">
        <f>'Исходные данные'!A278</f>
        <v>29.02.2016</v>
      </c>
      <c r="C28" s="2">
        <f>'Исходные данные'!B278</f>
        <v>1699.54</v>
      </c>
      <c r="D28" s="7" t="str">
        <f>'Исходные данные'!A30</f>
        <v>01.03.2017</v>
      </c>
      <c r="E28" s="2">
        <f>'Исходные данные'!B30</f>
        <v>2181.9299999999998</v>
      </c>
      <c r="F28" s="14">
        <f t="shared" si="0"/>
        <v>1.2838356261105945</v>
      </c>
      <c r="G28" s="14">
        <f t="shared" si="1"/>
        <v>0.92990889869416249</v>
      </c>
      <c r="H28" s="14">
        <f t="shared" si="2"/>
        <v>3.0456305947264479E-3</v>
      </c>
      <c r="I28" s="14">
        <f t="shared" si="6"/>
        <v>0.24985218002506421</v>
      </c>
      <c r="J28" s="20">
        <f t="shared" si="3"/>
        <v>7.6095744364343583E-4</v>
      </c>
      <c r="K28" s="14">
        <f t="shared" si="7"/>
        <v>1.0079602010168409</v>
      </c>
      <c r="L28" s="14">
        <f t="shared" si="4"/>
        <v>7.9286857514846692E-3</v>
      </c>
      <c r="M28" s="14">
        <f t="shared" si="8"/>
        <v>6.2864057745796046E-5</v>
      </c>
      <c r="N28" s="20">
        <f t="shared" si="5"/>
        <v>1.9146069757924659E-7</v>
      </c>
    </row>
    <row r="29" spans="1:14" x14ac:dyDescent="0.2">
      <c r="A29" s="6">
        <v>27</v>
      </c>
      <c r="B29" s="2" t="str">
        <f>'Исходные данные'!A279</f>
        <v>26.02.2016</v>
      </c>
      <c r="C29" s="2">
        <f>'Исходные данные'!B279</f>
        <v>1689.74</v>
      </c>
      <c r="D29" s="7" t="str">
        <f>'Исходные данные'!A31</f>
        <v>28.02.2017</v>
      </c>
      <c r="E29" s="2">
        <f>'Исходные данные'!B31</f>
        <v>2149.02</v>
      </c>
      <c r="F29" s="14">
        <f t="shared" si="0"/>
        <v>1.2718051297832802</v>
      </c>
      <c r="G29" s="14">
        <f t="shared" si="1"/>
        <v>0.92731348011045389</v>
      </c>
      <c r="H29" s="14">
        <f t="shared" si="2"/>
        <v>3.0371300994029115E-3</v>
      </c>
      <c r="I29" s="14">
        <f t="shared" si="6"/>
        <v>0.24043725332572199</v>
      </c>
      <c r="J29" s="20">
        <f t="shared" si="3"/>
        <v>7.3023921909331308E-4</v>
      </c>
      <c r="K29" s="14">
        <f t="shared" si="7"/>
        <v>0.99851486296126057</v>
      </c>
      <c r="L29" s="14">
        <f t="shared" si="4"/>
        <v>-1.4862409478575977E-3</v>
      </c>
      <c r="M29" s="14">
        <f t="shared" si="8"/>
        <v>2.2089121550886474E-6</v>
      </c>
      <c r="N29" s="20">
        <f t="shared" si="5"/>
        <v>6.7087535931566834E-9</v>
      </c>
    </row>
    <row r="30" spans="1:14" x14ac:dyDescent="0.2">
      <c r="A30" s="6">
        <v>28</v>
      </c>
      <c r="B30" s="2" t="str">
        <f>'Исходные данные'!A280</f>
        <v>25.02.2016</v>
      </c>
      <c r="C30" s="2">
        <f>'Исходные данные'!B280</f>
        <v>1669.59</v>
      </c>
      <c r="D30" s="7" t="str">
        <f>'Исходные данные'!A32</f>
        <v>27.02.2017</v>
      </c>
      <c r="E30" s="2">
        <f>'Исходные данные'!B32</f>
        <v>2186.7399999999998</v>
      </c>
      <c r="F30" s="14">
        <f t="shared" si="0"/>
        <v>1.3097467042806916</v>
      </c>
      <c r="G30" s="14">
        <f t="shared" si="1"/>
        <v>0.92472530545960185</v>
      </c>
      <c r="H30" s="14">
        <f t="shared" si="2"/>
        <v>3.0286533293535016E-3</v>
      </c>
      <c r="I30" s="14">
        <f t="shared" si="6"/>
        <v>0.26983376300655099</v>
      </c>
      <c r="J30" s="20">
        <f t="shared" si="3"/>
        <v>8.1723292470177434E-4</v>
      </c>
      <c r="K30" s="14">
        <f t="shared" si="7"/>
        <v>1.0283034093136982</v>
      </c>
      <c r="L30" s="14">
        <f t="shared" si="4"/>
        <v>2.791026873297139E-2</v>
      </c>
      <c r="M30" s="14">
        <f t="shared" si="8"/>
        <v>7.7898310074668044E-4</v>
      </c>
      <c r="N30" s="20">
        <f t="shared" si="5"/>
        <v>2.3592697615865478E-6</v>
      </c>
    </row>
    <row r="31" spans="1:14" x14ac:dyDescent="0.2">
      <c r="A31" s="6">
        <v>29</v>
      </c>
      <c r="B31" s="2" t="str">
        <f>'Исходные данные'!A281</f>
        <v>24.02.2016</v>
      </c>
      <c r="C31" s="2">
        <f>'Исходные данные'!B281</f>
        <v>1662.41</v>
      </c>
      <c r="D31" s="7" t="str">
        <f>'Исходные данные'!A33</f>
        <v>22.02.2017</v>
      </c>
      <c r="E31" s="2">
        <f>'Исходные данные'!B33</f>
        <v>2250.33</v>
      </c>
      <c r="F31" s="14">
        <f t="shared" si="0"/>
        <v>1.3536552354713938</v>
      </c>
      <c r="G31" s="14">
        <f t="shared" si="1"/>
        <v>0.92214435452345578</v>
      </c>
      <c r="H31" s="14">
        <f t="shared" si="2"/>
        <v>3.0202002183598842E-3</v>
      </c>
      <c r="I31" s="14">
        <f t="shared" si="6"/>
        <v>0.30280851538433534</v>
      </c>
      <c r="J31" s="20">
        <f t="shared" si="3"/>
        <v>9.1454234428500194E-4</v>
      </c>
      <c r="K31" s="14">
        <f t="shared" si="7"/>
        <v>1.0627767102762327</v>
      </c>
      <c r="L31" s="14">
        <f t="shared" si="4"/>
        <v>6.0885021110755708E-2</v>
      </c>
      <c r="M31" s="14">
        <f t="shared" si="8"/>
        <v>3.7069857956571681E-3</v>
      </c>
      <c r="N31" s="20">
        <f t="shared" si="5"/>
        <v>1.1195839309500767E-5</v>
      </c>
    </row>
    <row r="32" spans="1:14" x14ac:dyDescent="0.2">
      <c r="A32" s="6">
        <v>30</v>
      </c>
      <c r="B32" s="2" t="str">
        <f>'Исходные данные'!A282</f>
        <v>20.02.2016</v>
      </c>
      <c r="C32" s="2">
        <f>'Исходные данные'!B282</f>
        <v>1658.97</v>
      </c>
      <c r="D32" s="7" t="str">
        <f>'Исходные данные'!A34</f>
        <v>21.02.2017</v>
      </c>
      <c r="E32" s="2">
        <f>'Исходные данные'!B34</f>
        <v>2266.2199999999998</v>
      </c>
      <c r="F32" s="14">
        <f t="shared" si="0"/>
        <v>1.3660403744492062</v>
      </c>
      <c r="G32" s="14">
        <f t="shared" si="1"/>
        <v>0.91957060714029504</v>
      </c>
      <c r="H32" s="14">
        <f t="shared" si="2"/>
        <v>3.011770700388544E-3</v>
      </c>
      <c r="I32" s="14">
        <f t="shared" si="6"/>
        <v>0.31191631740961612</v>
      </c>
      <c r="J32" s="20">
        <f t="shared" si="3"/>
        <v>9.3942042574737491E-4</v>
      </c>
      <c r="K32" s="14">
        <f t="shared" si="7"/>
        <v>1.0725004840365209</v>
      </c>
      <c r="L32" s="14">
        <f t="shared" si="4"/>
        <v>6.9992823136036525E-2</v>
      </c>
      <c r="M32" s="14">
        <f t="shared" si="8"/>
        <v>4.8989952905524898E-3</v>
      </c>
      <c r="N32" s="20">
        <f t="shared" si="5"/>
        <v>1.475465047742745E-5</v>
      </c>
    </row>
    <row r="33" spans="1:14" x14ac:dyDescent="0.2">
      <c r="A33" s="6">
        <v>31</v>
      </c>
      <c r="B33" s="2" t="str">
        <f>'Исходные данные'!A283</f>
        <v>19.02.2016</v>
      </c>
      <c r="C33" s="2">
        <f>'Исходные данные'!B283</f>
        <v>1660.81</v>
      </c>
      <c r="D33" s="7" t="str">
        <f>'Исходные данные'!A35</f>
        <v>20.02.2017</v>
      </c>
      <c r="E33" s="2">
        <f>'Исходные данные'!B35</f>
        <v>2265.7800000000002</v>
      </c>
      <c r="F33" s="14">
        <f t="shared" si="0"/>
        <v>1.364262016726778</v>
      </c>
      <c r="G33" s="14">
        <f t="shared" si="1"/>
        <v>0.91700404320467122</v>
      </c>
      <c r="H33" s="14">
        <f t="shared" si="2"/>
        <v>3.0033647095902686E-3</v>
      </c>
      <c r="I33" s="14">
        <f t="shared" si="6"/>
        <v>0.31061363534797914</v>
      </c>
      <c r="J33" s="20">
        <f t="shared" si="3"/>
        <v>9.3288603072166096E-4</v>
      </c>
      <c r="K33" s="14">
        <f t="shared" si="7"/>
        <v>1.0711042665060813</v>
      </c>
      <c r="L33" s="14">
        <f t="shared" si="4"/>
        <v>6.8690141074399594E-2</v>
      </c>
      <c r="M33" s="14">
        <f t="shared" si="8"/>
        <v>4.7183354808209184E-3</v>
      </c>
      <c r="N33" s="20">
        <f t="shared" si="5"/>
        <v>1.4170882271105178E-5</v>
      </c>
    </row>
    <row r="34" spans="1:14" x14ac:dyDescent="0.2">
      <c r="A34" s="6">
        <v>32</v>
      </c>
      <c r="B34" s="2" t="str">
        <f>'Исходные данные'!A284</f>
        <v>18.02.2016</v>
      </c>
      <c r="C34" s="2">
        <f>'Исходные данные'!B284</f>
        <v>1665.64</v>
      </c>
      <c r="D34" s="7" t="str">
        <f>'Исходные данные'!A36</f>
        <v>17.02.2017</v>
      </c>
      <c r="E34" s="2">
        <f>'Исходные данные'!B36</f>
        <v>2280.1999999999998</v>
      </c>
      <c r="F34" s="14">
        <f t="shared" si="0"/>
        <v>1.3689632813813306</v>
      </c>
      <c r="G34" s="14">
        <f t="shared" si="1"/>
        <v>0.91444464266725156</v>
      </c>
      <c r="H34" s="14">
        <f t="shared" si="2"/>
        <v>2.9949821802996352E-3</v>
      </c>
      <c r="I34" s="14">
        <f t="shared" si="6"/>
        <v>0.31405372445744245</v>
      </c>
      <c r="J34" s="20">
        <f t="shared" si="3"/>
        <v>9.4058530840677188E-4</v>
      </c>
      <c r="K34" s="14">
        <f t="shared" si="7"/>
        <v>1.0747953057402799</v>
      </c>
      <c r="L34" s="14">
        <f t="shared" si="4"/>
        <v>7.2130230183862915E-2</v>
      </c>
      <c r="M34" s="14">
        <f t="shared" si="8"/>
        <v>5.2027701063770485E-3</v>
      </c>
      <c r="N34" s="20">
        <f t="shared" si="5"/>
        <v>1.5582203756794898E-5</v>
      </c>
    </row>
    <row r="35" spans="1:14" x14ac:dyDescent="0.2">
      <c r="A35" s="6">
        <v>33</v>
      </c>
      <c r="B35" s="2" t="str">
        <f>'Исходные данные'!A285</f>
        <v>17.02.2016</v>
      </c>
      <c r="C35" s="2">
        <f>'Исходные данные'!B285</f>
        <v>1636.08</v>
      </c>
      <c r="D35" s="7" t="str">
        <f>'Исходные данные'!A37</f>
        <v>16.02.2017</v>
      </c>
      <c r="E35" s="2">
        <f>'Исходные данные'!B37</f>
        <v>2285.35</v>
      </c>
      <c r="F35" s="14">
        <f t="shared" si="0"/>
        <v>1.3968448975600216</v>
      </c>
      <c r="G35" s="14">
        <f t="shared" si="1"/>
        <v>0.91189238553466134</v>
      </c>
      <c r="H35" s="14">
        <f t="shared" si="2"/>
        <v>2.9866230470344934E-3</v>
      </c>
      <c r="I35" s="14">
        <f t="shared" si="6"/>
        <v>0.33421604874242067</v>
      </c>
      <c r="J35" s="20">
        <f t="shared" si="3"/>
        <v>9.981773538629171E-4</v>
      </c>
      <c r="K35" s="14">
        <f t="shared" si="7"/>
        <v>1.096685615431473</v>
      </c>
      <c r="L35" s="14">
        <f t="shared" si="4"/>
        <v>9.229255446884109E-2</v>
      </c>
      <c r="M35" s="14">
        <f t="shared" si="8"/>
        <v>8.5179156103839995E-3</v>
      </c>
      <c r="N35" s="20">
        <f t="shared" si="5"/>
        <v>2.5439803074667738E-5</v>
      </c>
    </row>
    <row r="36" spans="1:14" x14ac:dyDescent="0.2">
      <c r="A36" s="6">
        <v>34</v>
      </c>
      <c r="B36" s="2" t="str">
        <f>'Исходные данные'!A286</f>
        <v>16.02.2016</v>
      </c>
      <c r="C36" s="2">
        <f>'Исходные данные'!B286</f>
        <v>1623.63</v>
      </c>
      <c r="D36" s="7" t="str">
        <f>'Исходные данные'!A38</f>
        <v>15.02.2017</v>
      </c>
      <c r="E36" s="2">
        <f>'Исходные данные'!B38</f>
        <v>2288.23</v>
      </c>
      <c r="F36" s="14">
        <f t="shared" si="0"/>
        <v>1.4093297118185792</v>
      </c>
      <c r="G36" s="14">
        <f t="shared" si="1"/>
        <v>0.90934725186932863</v>
      </c>
      <c r="H36" s="14">
        <f t="shared" si="2"/>
        <v>2.9782872444954591E-3</v>
      </c>
      <c r="I36" s="14">
        <f t="shared" si="6"/>
        <v>0.34311420967142803</v>
      </c>
      <c r="J36" s="20">
        <f t="shared" si="3"/>
        <v>1.0218926740695547E-3</v>
      </c>
      <c r="K36" s="14">
        <f t="shared" si="7"/>
        <v>1.1064876458735147</v>
      </c>
      <c r="L36" s="14">
        <f t="shared" si="4"/>
        <v>0.10119071539784841</v>
      </c>
      <c r="M36" s="14">
        <f t="shared" si="8"/>
        <v>1.0239560882728354E-2</v>
      </c>
      <c r="N36" s="20">
        <f t="shared" si="5"/>
        <v>3.049635356626452E-5</v>
      </c>
    </row>
    <row r="37" spans="1:14" x14ac:dyDescent="0.2">
      <c r="A37" s="6">
        <v>35</v>
      </c>
      <c r="B37" s="2" t="str">
        <f>'Исходные данные'!A287</f>
        <v>15.02.2016</v>
      </c>
      <c r="C37" s="2">
        <f>'Исходные данные'!B287</f>
        <v>1609.66</v>
      </c>
      <c r="D37" s="7" t="str">
        <f>'Исходные данные'!A39</f>
        <v>14.02.2017</v>
      </c>
      <c r="E37" s="2">
        <f>'Исходные данные'!B39</f>
        <v>2293.9299999999998</v>
      </c>
      <c r="F37" s="14">
        <f t="shared" si="0"/>
        <v>1.4251021954947005</v>
      </c>
      <c r="G37" s="14">
        <f t="shared" si="1"/>
        <v>0.90680922178932821</v>
      </c>
      <c r="H37" s="14">
        <f t="shared" si="2"/>
        <v>2.9699747075654006E-3</v>
      </c>
      <c r="I37" s="14">
        <f t="shared" si="6"/>
        <v>0.35424352728576664</v>
      </c>
      <c r="J37" s="20">
        <f t="shared" si="3"/>
        <v>1.0520943163574807E-3</v>
      </c>
      <c r="K37" s="14">
        <f t="shared" si="7"/>
        <v>1.1188708789707933</v>
      </c>
      <c r="L37" s="14">
        <f t="shared" si="4"/>
        <v>0.11232003301218707</v>
      </c>
      <c r="M37" s="14">
        <f t="shared" si="8"/>
        <v>1.2615789815858792E-2</v>
      </c>
      <c r="N37" s="20">
        <f t="shared" si="5"/>
        <v>3.7468576669061774E-5</v>
      </c>
    </row>
    <row r="38" spans="1:14" x14ac:dyDescent="0.2">
      <c r="A38" s="6">
        <v>36</v>
      </c>
      <c r="B38" s="2" t="str">
        <f>'Исходные данные'!A288</f>
        <v>12.02.2016</v>
      </c>
      <c r="C38" s="2">
        <f>'Исходные данные'!B288</f>
        <v>1601.99</v>
      </c>
      <c r="D38" s="7" t="str">
        <f>'Исходные данные'!A40</f>
        <v>13.02.2017</v>
      </c>
      <c r="E38" s="2">
        <f>'Исходные данные'!B40</f>
        <v>2311.2600000000002</v>
      </c>
      <c r="F38" s="14">
        <f t="shared" si="0"/>
        <v>1.4427430882839469</v>
      </c>
      <c r="G38" s="14">
        <f t="shared" si="1"/>
        <v>0.90427827546822614</v>
      </c>
      <c r="H38" s="14">
        <f t="shared" si="2"/>
        <v>2.9616853713089314E-3</v>
      </c>
      <c r="I38" s="14">
        <f t="shared" si="6"/>
        <v>0.36654622394346731</v>
      </c>
      <c r="J38" s="20">
        <f t="shared" si="3"/>
        <v>1.0855945893618946E-3</v>
      </c>
      <c r="K38" s="14">
        <f t="shared" si="7"/>
        <v>1.1327210304078852</v>
      </c>
      <c r="L38" s="14">
        <f t="shared" si="4"/>
        <v>0.12462272966988781</v>
      </c>
      <c r="M38" s="14">
        <f t="shared" si="8"/>
        <v>1.5530824750373937E-2</v>
      </c>
      <c r="N38" s="20">
        <f t="shared" si="5"/>
        <v>4.5997416467545177E-5</v>
      </c>
    </row>
    <row r="39" spans="1:14" x14ac:dyDescent="0.2">
      <c r="A39" s="6">
        <v>37</v>
      </c>
      <c r="B39" s="2" t="str">
        <f>'Исходные данные'!A289</f>
        <v>11.02.2016</v>
      </c>
      <c r="C39" s="2">
        <f>'Исходные данные'!B289</f>
        <v>1583.73</v>
      </c>
      <c r="D39" s="7" t="str">
        <f>'Исходные данные'!A41</f>
        <v>10.02.2017</v>
      </c>
      <c r="E39" s="2">
        <f>'Исходные данные'!B41</f>
        <v>2320.38</v>
      </c>
      <c r="F39" s="14">
        <f t="shared" si="0"/>
        <v>1.465136102744786</v>
      </c>
      <c r="G39" s="14">
        <f t="shared" si="1"/>
        <v>0.90175439313492456</v>
      </c>
      <c r="H39" s="14">
        <f t="shared" si="2"/>
        <v>2.9534191709719012E-3</v>
      </c>
      <c r="I39" s="14">
        <f t="shared" si="6"/>
        <v>0.38194814105128855</v>
      </c>
      <c r="J39" s="20">
        <f t="shared" si="3"/>
        <v>1.1280529620979554E-3</v>
      </c>
      <c r="K39" s="14">
        <f t="shared" si="7"/>
        <v>1.1503021497492298</v>
      </c>
      <c r="L39" s="14">
        <f t="shared" si="4"/>
        <v>0.14002464677770901</v>
      </c>
      <c r="M39" s="14">
        <f t="shared" si="8"/>
        <v>1.9606901705222175E-2</v>
      </c>
      <c r="N39" s="20">
        <f t="shared" si="5"/>
        <v>5.7907399379564833E-5</v>
      </c>
    </row>
    <row r="40" spans="1:14" x14ac:dyDescent="0.2">
      <c r="A40" s="6">
        <v>38</v>
      </c>
      <c r="B40" s="2" t="str">
        <f>'Исходные данные'!A290</f>
        <v>10.02.2016</v>
      </c>
      <c r="C40" s="2">
        <f>'Исходные данные'!B290</f>
        <v>1599.37</v>
      </c>
      <c r="D40" s="7" t="str">
        <f>'Исходные данные'!A42</f>
        <v>09.02.2017</v>
      </c>
      <c r="E40" s="2">
        <f>'Исходные данные'!B42</f>
        <v>2326.17</v>
      </c>
      <c r="F40" s="14">
        <f t="shared" si="0"/>
        <v>1.4544289313917356</v>
      </c>
      <c r="G40" s="14">
        <f t="shared" si="1"/>
        <v>0.89923755507350822</v>
      </c>
      <c r="H40" s="14">
        <f t="shared" si="2"/>
        <v>2.9451760419808939E-3</v>
      </c>
      <c r="I40" s="14">
        <f t="shared" si="6"/>
        <v>0.37461333656427803</v>
      </c>
      <c r="J40" s="20">
        <f t="shared" si="3"/>
        <v>1.103302223855637E-3</v>
      </c>
      <c r="K40" s="14">
        <f t="shared" si="7"/>
        <v>1.1418957756232537</v>
      </c>
      <c r="L40" s="14">
        <f t="shared" si="4"/>
        <v>0.13268984229069852</v>
      </c>
      <c r="M40" s="14">
        <f t="shared" si="8"/>
        <v>1.7606594247130448E-2</v>
      </c>
      <c r="N40" s="20">
        <f t="shared" si="5"/>
        <v>5.1854519557527232E-5</v>
      </c>
    </row>
    <row r="41" spans="1:14" x14ac:dyDescent="0.2">
      <c r="A41" s="6">
        <v>39</v>
      </c>
      <c r="B41" s="2" t="str">
        <f>'Исходные данные'!A291</f>
        <v>09.02.2016</v>
      </c>
      <c r="C41" s="2">
        <f>'Исходные данные'!B291</f>
        <v>1606.73</v>
      </c>
      <c r="D41" s="7" t="str">
        <f>'Исходные данные'!A43</f>
        <v>08.02.2017</v>
      </c>
      <c r="E41" s="2">
        <f>'Исходные данные'!B43</f>
        <v>2348.64</v>
      </c>
      <c r="F41" s="14">
        <f t="shared" si="0"/>
        <v>1.46175150772065</v>
      </c>
      <c r="G41" s="14">
        <f t="shared" si="1"/>
        <v>0.89672774162308988</v>
      </c>
      <c r="H41" s="14">
        <f t="shared" si="2"/>
        <v>2.9369559199427199E-3</v>
      </c>
      <c r="I41" s="14">
        <f t="shared" si="6"/>
        <v>0.3796353795221617</v>
      </c>
      <c r="J41" s="20">
        <f t="shared" si="3"/>
        <v>1.114972375307314E-3</v>
      </c>
      <c r="K41" s="14">
        <f t="shared" si="7"/>
        <v>1.1476448492260904</v>
      </c>
      <c r="L41" s="14">
        <f t="shared" si="4"/>
        <v>0.13771188524858219</v>
      </c>
      <c r="M41" s="14">
        <f t="shared" si="8"/>
        <v>1.8964563338718668E-2</v>
      </c>
      <c r="N41" s="20">
        <f t="shared" si="5"/>
        <v>5.5698086566778466E-5</v>
      </c>
    </row>
    <row r="42" spans="1:14" x14ac:dyDescent="0.2">
      <c r="A42" s="6">
        <v>40</v>
      </c>
      <c r="B42" s="2" t="str">
        <f>'Исходные данные'!A292</f>
        <v>08.02.2016</v>
      </c>
      <c r="C42" s="2">
        <f>'Исходные данные'!B292</f>
        <v>1632.85</v>
      </c>
      <c r="D42" s="7" t="str">
        <f>'Исходные данные'!A44</f>
        <v>07.02.2017</v>
      </c>
      <c r="E42" s="2">
        <f>'Исходные данные'!B44</f>
        <v>2362.48</v>
      </c>
      <c r="F42" s="14">
        <f t="shared" si="0"/>
        <v>1.4468444743852773</v>
      </c>
      <c r="G42" s="14">
        <f t="shared" si="1"/>
        <v>0.89422493317765628</v>
      </c>
      <c r="H42" s="14">
        <f t="shared" si="2"/>
        <v>2.928758740643913E-3</v>
      </c>
      <c r="I42" s="14">
        <f t="shared" si="6"/>
        <v>0.36938496045281705</v>
      </c>
      <c r="J42" s="20">
        <f t="shared" si="3"/>
        <v>1.0818394315885941E-3</v>
      </c>
      <c r="K42" s="14">
        <f t="shared" si="7"/>
        <v>1.135941095247236</v>
      </c>
      <c r="L42" s="14">
        <f t="shared" si="4"/>
        <v>0.12746146617923754</v>
      </c>
      <c r="M42" s="14">
        <f t="shared" si="8"/>
        <v>1.6246425360560913E-2</v>
      </c>
      <c r="N42" s="20">
        <f t="shared" si="5"/>
        <v>4.7581860278961712E-5</v>
      </c>
    </row>
    <row r="43" spans="1:14" x14ac:dyDescent="0.2">
      <c r="A43" s="6">
        <v>41</v>
      </c>
      <c r="B43" s="2" t="str">
        <f>'Исходные данные'!A293</f>
        <v>05.02.2016</v>
      </c>
      <c r="C43" s="2">
        <f>'Исходные данные'!B293</f>
        <v>1652.46</v>
      </c>
      <c r="D43" s="7" t="str">
        <f>'Исходные данные'!A45</f>
        <v>06.02.2017</v>
      </c>
      <c r="E43" s="2">
        <f>'Исходные данные'!B45</f>
        <v>2371.88</v>
      </c>
      <c r="F43" s="14">
        <f t="shared" si="0"/>
        <v>1.4353630345061303</v>
      </c>
      <c r="G43" s="14">
        <f t="shared" si="1"/>
        <v>0.89172911018591616</v>
      </c>
      <c r="H43" s="14">
        <f t="shared" si="2"/>
        <v>2.9205844400502314E-3</v>
      </c>
      <c r="I43" s="14">
        <f t="shared" si="6"/>
        <v>0.36141780293465142</v>
      </c>
      <c r="J43" s="20">
        <f t="shared" si="3"/>
        <v>1.0555512116080838E-3</v>
      </c>
      <c r="K43" s="14">
        <f t="shared" si="7"/>
        <v>1.1269268303264159</v>
      </c>
      <c r="L43" s="14">
        <f t="shared" si="4"/>
        <v>0.11949430866107191</v>
      </c>
      <c r="M43" s="14">
        <f t="shared" si="8"/>
        <v>1.4278889802387526E-2</v>
      </c>
      <c r="N43" s="20">
        <f t="shared" si="5"/>
        <v>4.1702703378044931E-5</v>
      </c>
    </row>
    <row r="44" spans="1:14" x14ac:dyDescent="0.2">
      <c r="A44" s="6">
        <v>42</v>
      </c>
      <c r="B44" s="2" t="str">
        <f>'Исходные данные'!A294</f>
        <v>04.02.2016</v>
      </c>
      <c r="C44" s="2">
        <f>'Исходные данные'!B294</f>
        <v>1652.37</v>
      </c>
      <c r="D44" s="7" t="str">
        <f>'Исходные данные'!A46</f>
        <v>03.02.2017</v>
      </c>
      <c r="E44" s="2">
        <f>'Исходные данные'!B46</f>
        <v>2373.36</v>
      </c>
      <c r="F44" s="14">
        <f t="shared" si="0"/>
        <v>1.4363368979102744</v>
      </c>
      <c r="G44" s="14">
        <f t="shared" si="1"/>
        <v>0.88924025315114597</v>
      </c>
      <c r="H44" s="14">
        <f t="shared" si="2"/>
        <v>2.912432954306154E-3</v>
      </c>
      <c r="I44" s="14">
        <f t="shared" si="6"/>
        <v>0.36209605168235937</v>
      </c>
      <c r="J44" s="20">
        <f t="shared" si="3"/>
        <v>1.0545804735438476E-3</v>
      </c>
      <c r="K44" s="14">
        <f t="shared" si="7"/>
        <v>1.1276914263016637</v>
      </c>
      <c r="L44" s="14">
        <f t="shared" si="4"/>
        <v>0.12017255740877981</v>
      </c>
      <c r="M44" s="14">
        <f t="shared" si="8"/>
        <v>1.444144355416648E-2</v>
      </c>
      <c r="N44" s="20">
        <f t="shared" si="5"/>
        <v>4.2059736114906645E-5</v>
      </c>
    </row>
    <row r="45" spans="1:14" x14ac:dyDescent="0.2">
      <c r="A45" s="6">
        <v>43</v>
      </c>
      <c r="B45" s="2" t="str">
        <f>'Исходные данные'!A295</f>
        <v>03.02.2016</v>
      </c>
      <c r="C45" s="2">
        <f>'Исходные данные'!B295</f>
        <v>1635.34</v>
      </c>
      <c r="D45" s="7" t="str">
        <f>'Исходные данные'!A47</f>
        <v>02.02.2017</v>
      </c>
      <c r="E45" s="2">
        <f>'Исходные данные'!B47</f>
        <v>2367.5</v>
      </c>
      <c r="F45" s="14">
        <f t="shared" si="0"/>
        <v>1.4477111793266233</v>
      </c>
      <c r="G45" s="14">
        <f t="shared" si="1"/>
        <v>0.88675834263103903</v>
      </c>
      <c r="H45" s="14">
        <f t="shared" si="2"/>
        <v>2.9043042197343847E-3</v>
      </c>
      <c r="I45" s="14">
        <f t="shared" si="6"/>
        <v>0.36998381227736998</v>
      </c>
      <c r="J45" s="20">
        <f t="shared" si="3"/>
        <v>1.0745455472305802E-3</v>
      </c>
      <c r="K45" s="14">
        <f t="shared" si="7"/>
        <v>1.1366215593729652</v>
      </c>
      <c r="L45" s="14">
        <f t="shared" si="4"/>
        <v>0.12806031800379045</v>
      </c>
      <c r="M45" s="14">
        <f t="shared" si="8"/>
        <v>1.6399445047231936E-2</v>
      </c>
      <c r="N45" s="20">
        <f t="shared" si="5"/>
        <v>4.762897745197787E-5</v>
      </c>
    </row>
    <row r="46" spans="1:14" x14ac:dyDescent="0.2">
      <c r="A46" s="6">
        <v>44</v>
      </c>
      <c r="B46" s="2" t="str">
        <f>'Исходные данные'!A296</f>
        <v>02.02.2016</v>
      </c>
      <c r="C46" s="2">
        <f>'Исходные данные'!B296</f>
        <v>1635.94</v>
      </c>
      <c r="D46" s="7" t="str">
        <f>'Исходные данные'!A48</f>
        <v>01.02.2017</v>
      </c>
      <c r="E46" s="2">
        <f>'Исходные данные'!B48</f>
        <v>2358.6</v>
      </c>
      <c r="F46" s="14">
        <f t="shared" si="0"/>
        <v>1.4417399171118743</v>
      </c>
      <c r="G46" s="14">
        <f t="shared" si="1"/>
        <v>0.88428335923755275</v>
      </c>
      <c r="H46" s="14">
        <f t="shared" si="2"/>
        <v>2.8961981728353528E-3</v>
      </c>
      <c r="I46" s="14">
        <f t="shared" si="6"/>
        <v>0.36585065998234056</v>
      </c>
      <c r="J46" s="20">
        <f t="shared" si="3"/>
        <v>1.0595760129714627E-3</v>
      </c>
      <c r="K46" s="14">
        <f t="shared" si="7"/>
        <v>1.1319334244280448</v>
      </c>
      <c r="L46" s="14">
        <f t="shared" si="4"/>
        <v>0.12392716570876093</v>
      </c>
      <c r="M46" s="14">
        <f t="shared" si="8"/>
        <v>1.5357942400606691E-2</v>
      </c>
      <c r="N46" s="20">
        <f t="shared" si="5"/>
        <v>4.447964471914769E-5</v>
      </c>
    </row>
    <row r="47" spans="1:14" x14ac:dyDescent="0.2">
      <c r="A47" s="6">
        <v>45</v>
      </c>
      <c r="B47" s="2" t="str">
        <f>'Исходные данные'!A297</f>
        <v>01.02.2016</v>
      </c>
      <c r="C47" s="2">
        <f>'Исходные данные'!B297</f>
        <v>1640.37</v>
      </c>
      <c r="D47" s="7" t="str">
        <f>'Исходные данные'!A49</f>
        <v>31.01.2017</v>
      </c>
      <c r="E47" s="2">
        <f>'Исходные данные'!B49</f>
        <v>2361.75</v>
      </c>
      <c r="F47" s="14">
        <f t="shared" si="0"/>
        <v>1.4397666380145944</v>
      </c>
      <c r="G47" s="14">
        <f t="shared" si="1"/>
        <v>0.88181528363675776</v>
      </c>
      <c r="H47" s="14">
        <f t="shared" si="2"/>
        <v>2.8881147502867197E-3</v>
      </c>
      <c r="I47" s="14">
        <f t="shared" si="6"/>
        <v>0.36448104352095595</v>
      </c>
      <c r="J47" s="20">
        <f t="shared" si="3"/>
        <v>1.0526630779927686E-3</v>
      </c>
      <c r="K47" s="14">
        <f t="shared" si="7"/>
        <v>1.1303841709604634</v>
      </c>
      <c r="L47" s="14">
        <f t="shared" si="4"/>
        <v>0.1225575492473765</v>
      </c>
      <c r="M47" s="14">
        <f t="shared" si="8"/>
        <v>1.5020352877523116E-2</v>
      </c>
      <c r="N47" s="20">
        <f t="shared" si="5"/>
        <v>4.3380502700086081E-5</v>
      </c>
    </row>
    <row r="48" spans="1:14" x14ac:dyDescent="0.2">
      <c r="A48" s="6">
        <v>46</v>
      </c>
      <c r="B48" s="2" t="str">
        <f>'Исходные данные'!A298</f>
        <v>29.01.2016</v>
      </c>
      <c r="C48" s="2">
        <f>'Исходные данные'!B298</f>
        <v>1638.59</v>
      </c>
      <c r="D48" s="7" t="str">
        <f>'Исходные данные'!A50</f>
        <v>30.01.2017</v>
      </c>
      <c r="E48" s="2">
        <f>'Исходные данные'!B50</f>
        <v>2376.91</v>
      </c>
      <c r="F48" s="14">
        <f t="shared" si="0"/>
        <v>1.4505825130142378</v>
      </c>
      <c r="G48" s="14">
        <f t="shared" si="1"/>
        <v>0.87935409654868602</v>
      </c>
      <c r="H48" s="14">
        <f t="shared" si="2"/>
        <v>2.8800538889428794E-3</v>
      </c>
      <c r="I48" s="14">
        <f t="shared" si="6"/>
        <v>0.37196520887260864</v>
      </c>
      <c r="J48" s="20">
        <f t="shared" si="3"/>
        <v>1.071279846365007E-3</v>
      </c>
      <c r="K48" s="14">
        <f t="shared" si="7"/>
        <v>1.138875890084851</v>
      </c>
      <c r="L48" s="14">
        <f t="shared" si="4"/>
        <v>0.13004171459902911</v>
      </c>
      <c r="M48" s="14">
        <f t="shared" si="8"/>
        <v>1.6910847535855339E-2</v>
      </c>
      <c r="N48" s="20">
        <f t="shared" si="5"/>
        <v>4.870415221096028E-5</v>
      </c>
    </row>
    <row r="49" spans="1:14" x14ac:dyDescent="0.2">
      <c r="A49" s="6">
        <v>47</v>
      </c>
      <c r="B49" s="2" t="str">
        <f>'Исходные данные'!A299</f>
        <v>28.01.2016</v>
      </c>
      <c r="C49" s="2">
        <f>'Исходные данные'!B299</f>
        <v>1623.22</v>
      </c>
      <c r="D49" s="7" t="str">
        <f>'Исходные данные'!A51</f>
        <v>27.01.2017</v>
      </c>
      <c r="E49" s="2">
        <f>'Исходные данные'!B51</f>
        <v>2371.96</v>
      </c>
      <c r="F49" s="14">
        <f t="shared" si="0"/>
        <v>1.4612683431697491</v>
      </c>
      <c r="G49" s="14">
        <f t="shared" si="1"/>
        <v>0.8768997787471815</v>
      </c>
      <c r="H49" s="14">
        <f t="shared" si="2"/>
        <v>2.8720155258344709E-3</v>
      </c>
      <c r="I49" s="14">
        <f t="shared" si="6"/>
        <v>0.37930478679275942</v>
      </c>
      <c r="J49" s="20">
        <f t="shared" si="3"/>
        <v>1.0893692366921387E-3</v>
      </c>
      <c r="K49" s="14">
        <f t="shared" si="7"/>
        <v>1.1472655088900336</v>
      </c>
      <c r="L49" s="14">
        <f t="shared" si="4"/>
        <v>0.1373812925191798</v>
      </c>
      <c r="M49" s="14">
        <f t="shared" si="8"/>
        <v>1.8873619534240448E-2</v>
      </c>
      <c r="N49" s="20">
        <f t="shared" si="5"/>
        <v>5.4205328331031322E-5</v>
      </c>
    </row>
    <row r="50" spans="1:14" x14ac:dyDescent="0.2">
      <c r="A50" s="6">
        <v>48</v>
      </c>
      <c r="B50" s="2" t="str">
        <f>'Исходные данные'!A300</f>
        <v>27.01.2016</v>
      </c>
      <c r="C50" s="2">
        <f>'Исходные данные'!B300</f>
        <v>1601.67</v>
      </c>
      <c r="D50" s="7" t="str">
        <f>'Исходные данные'!A52</f>
        <v>26.01.2017</v>
      </c>
      <c r="E50" s="2">
        <f>'Исходные данные'!B52</f>
        <v>2338.04</v>
      </c>
      <c r="F50" s="14">
        <f t="shared" si="0"/>
        <v>1.4597513844924359</v>
      </c>
      <c r="G50" s="14">
        <f t="shared" si="1"/>
        <v>0.87445231105974852</v>
      </c>
      <c r="H50" s="14">
        <f t="shared" si="2"/>
        <v>2.8639995981678814E-3</v>
      </c>
      <c r="I50" s="14">
        <f t="shared" si="6"/>
        <v>0.37826613662595548</v>
      </c>
      <c r="J50" s="20">
        <f t="shared" si="3"/>
        <v>1.0833540632972534E-3</v>
      </c>
      <c r="K50" s="14">
        <f t="shared" si="7"/>
        <v>1.1460745199953331</v>
      </c>
      <c r="L50" s="14">
        <f t="shared" si="4"/>
        <v>0.13634264235237592</v>
      </c>
      <c r="M50" s="14">
        <f t="shared" si="8"/>
        <v>1.8589316123627891E-2</v>
      </c>
      <c r="N50" s="20">
        <f t="shared" si="5"/>
        <v>5.3239793908285998E-5</v>
      </c>
    </row>
    <row r="51" spans="1:14" x14ac:dyDescent="0.2">
      <c r="A51" s="6">
        <v>49</v>
      </c>
      <c r="B51" s="2" t="str">
        <f>'Исходные данные'!A301</f>
        <v>26.01.2016</v>
      </c>
      <c r="C51" s="2">
        <f>'Исходные данные'!B301</f>
        <v>1573.36</v>
      </c>
      <c r="D51" s="7" t="str">
        <f>'Исходные данные'!A53</f>
        <v>25.01.2017</v>
      </c>
      <c r="E51" s="2">
        <f>'Исходные данные'!B53</f>
        <v>2308.14</v>
      </c>
      <c r="F51" s="14">
        <f t="shared" si="0"/>
        <v>1.4670132709615091</v>
      </c>
      <c r="G51" s="14">
        <f t="shared" si="1"/>
        <v>0.87201167436740323</v>
      </c>
      <c r="H51" s="14">
        <f t="shared" si="2"/>
        <v>2.8560060433247595E-3</v>
      </c>
      <c r="I51" s="14">
        <f t="shared" si="6"/>
        <v>0.38322854544679064</v>
      </c>
      <c r="J51" s="20">
        <f t="shared" si="3"/>
        <v>1.0945030417705913E-3</v>
      </c>
      <c r="K51" s="14">
        <f t="shared" si="7"/>
        <v>1.1517759450035356</v>
      </c>
      <c r="L51" s="14">
        <f t="shared" si="4"/>
        <v>0.14130505117321102</v>
      </c>
      <c r="M51" s="14">
        <f t="shared" si="8"/>
        <v>1.9967117487063785E-2</v>
      </c>
      <c r="N51" s="20">
        <f t="shared" si="5"/>
        <v>5.7026208210829653E-5</v>
      </c>
    </row>
    <row r="52" spans="1:14" x14ac:dyDescent="0.2">
      <c r="A52" s="6">
        <v>50</v>
      </c>
      <c r="B52" s="2" t="str">
        <f>'Исходные данные'!A302</f>
        <v>25.01.2016</v>
      </c>
      <c r="C52" s="2">
        <f>'Исходные данные'!B302</f>
        <v>1582.34</v>
      </c>
      <c r="D52" s="7" t="str">
        <f>'Исходные данные'!A54</f>
        <v>24.01.2017</v>
      </c>
      <c r="E52" s="2">
        <f>'Исходные данные'!B54</f>
        <v>2304.5300000000002</v>
      </c>
      <c r="F52" s="14">
        <f t="shared" si="0"/>
        <v>1.4564063349216985</v>
      </c>
      <c r="G52" s="14">
        <f t="shared" si="1"/>
        <v>0.86957784960452389</v>
      </c>
      <c r="H52" s="14">
        <f t="shared" si="2"/>
        <v>2.8480347988615253E-3</v>
      </c>
      <c r="I52" s="14">
        <f t="shared" si="6"/>
        <v>0.37597198702246526</v>
      </c>
      <c r="J52" s="20">
        <f t="shared" si="3"/>
        <v>1.0707813024370949E-3</v>
      </c>
      <c r="K52" s="14">
        <f t="shared" si="7"/>
        <v>1.1434482672499202</v>
      </c>
      <c r="L52" s="14">
        <f t="shared" si="4"/>
        <v>0.13404849274888575</v>
      </c>
      <c r="M52" s="14">
        <f t="shared" si="8"/>
        <v>1.7968998408248074E-2</v>
      </c>
      <c r="N52" s="20">
        <f t="shared" si="5"/>
        <v>5.1176332767377875E-5</v>
      </c>
    </row>
    <row r="53" spans="1:14" x14ac:dyDescent="0.2">
      <c r="A53" s="6">
        <v>51</v>
      </c>
      <c r="B53" s="2" t="str">
        <f>'Исходные данные'!A303</f>
        <v>22.01.2016</v>
      </c>
      <c r="C53" s="2">
        <f>'Исходные данные'!B303</f>
        <v>1572.45</v>
      </c>
      <c r="D53" s="7" t="str">
        <f>'Исходные данные'!A55</f>
        <v>23.01.2017</v>
      </c>
      <c r="E53" s="2">
        <f>'Исходные данные'!B55</f>
        <v>2292.48</v>
      </c>
      <c r="F53" s="14">
        <f t="shared" si="0"/>
        <v>1.4579032719641323</v>
      </c>
      <c r="G53" s="14">
        <f t="shared" si="1"/>
        <v>0.86715081775870095</v>
      </c>
      <c r="H53" s="14">
        <f t="shared" si="2"/>
        <v>2.8400858025088784E-3</v>
      </c>
      <c r="I53" s="14">
        <f t="shared" si="6"/>
        <v>0.37699928842554614</v>
      </c>
      <c r="J53" s="20">
        <f t="shared" si="3"/>
        <v>1.0707103266133432E-3</v>
      </c>
      <c r="K53" s="14">
        <f t="shared" si="7"/>
        <v>1.1446235368339028</v>
      </c>
      <c r="L53" s="14">
        <f t="shared" si="4"/>
        <v>0.13507579415196658</v>
      </c>
      <c r="M53" s="14">
        <f t="shared" si="8"/>
        <v>1.8245470165784448E-2</v>
      </c>
      <c r="N53" s="20">
        <f t="shared" si="5"/>
        <v>5.1818700777943721E-5</v>
      </c>
    </row>
    <row r="54" spans="1:14" x14ac:dyDescent="0.2">
      <c r="A54" s="6">
        <v>52</v>
      </c>
      <c r="B54" s="2" t="str">
        <f>'Исходные данные'!A304</f>
        <v>21.01.2016</v>
      </c>
      <c r="C54" s="2">
        <f>'Исходные данные'!B304</f>
        <v>1539.81</v>
      </c>
      <c r="D54" s="7" t="str">
        <f>'Исходные данные'!A56</f>
        <v>20.01.2017</v>
      </c>
      <c r="E54" s="2">
        <f>'Исходные данные'!B56</f>
        <v>2297.8200000000002</v>
      </c>
      <c r="F54" s="14">
        <f t="shared" si="0"/>
        <v>1.4922750209441427</v>
      </c>
      <c r="G54" s="14">
        <f t="shared" si="1"/>
        <v>0.86473055987059022</v>
      </c>
      <c r="H54" s="14">
        <f t="shared" si="2"/>
        <v>2.8321589921713182E-3</v>
      </c>
      <c r="I54" s="14">
        <f t="shared" si="6"/>
        <v>0.40030181518632646</v>
      </c>
      <c r="J54" s="20">
        <f t="shared" si="3"/>
        <v>1.1337183854624557E-3</v>
      </c>
      <c r="K54" s="14">
        <f t="shared" si="7"/>
        <v>1.1716093551945839</v>
      </c>
      <c r="L54" s="14">
        <f t="shared" si="4"/>
        <v>0.15837832091274689</v>
      </c>
      <c r="M54" s="14">
        <f t="shared" si="8"/>
        <v>2.508369253514104E-2</v>
      </c>
      <c r="N54" s="20">
        <f t="shared" si="5"/>
        <v>7.1041005370260266E-5</v>
      </c>
    </row>
    <row r="55" spans="1:14" x14ac:dyDescent="0.2">
      <c r="A55" s="6">
        <v>53</v>
      </c>
      <c r="B55" s="2" t="str">
        <f>'Исходные данные'!A305</f>
        <v>20.01.2016</v>
      </c>
      <c r="C55" s="2">
        <f>'Исходные данные'!B305</f>
        <v>1504.79</v>
      </c>
      <c r="D55" s="7" t="str">
        <f>'Исходные данные'!A57</f>
        <v>19.01.2017</v>
      </c>
      <c r="E55" s="2">
        <f>'Исходные данные'!B57</f>
        <v>2298.37</v>
      </c>
      <c r="F55" s="14">
        <f t="shared" si="0"/>
        <v>1.5273692674725377</v>
      </c>
      <c r="G55" s="14">
        <f t="shared" si="1"/>
        <v>0.86231705703376349</v>
      </c>
      <c r="H55" s="14">
        <f t="shared" si="2"/>
        <v>2.8242543059266542E-3</v>
      </c>
      <c r="I55" s="14">
        <f t="shared" si="6"/>
        <v>0.42354682245823533</v>
      </c>
      <c r="J55" s="20">
        <f t="shared" si="3"/>
        <v>1.1962039370892233E-3</v>
      </c>
      <c r="K55" s="14">
        <f t="shared" si="7"/>
        <v>1.1991624181146872</v>
      </c>
      <c r="L55" s="14">
        <f t="shared" si="4"/>
        <v>0.18162332818465571</v>
      </c>
      <c r="M55" s="14">
        <f t="shared" si="8"/>
        <v>3.298703334087115E-2</v>
      </c>
      <c r="N55" s="20">
        <f t="shared" si="5"/>
        <v>9.3163770952701448E-5</v>
      </c>
    </row>
    <row r="56" spans="1:14" x14ac:dyDescent="0.2">
      <c r="A56" s="6">
        <v>54</v>
      </c>
      <c r="B56" s="2" t="str">
        <f>'Исходные данные'!A306</f>
        <v>19.01.2016</v>
      </c>
      <c r="C56" s="2">
        <f>'Исходные данные'!B306</f>
        <v>1537.09</v>
      </c>
      <c r="D56" s="7" t="str">
        <f>'Исходные данные'!A58</f>
        <v>18.01.2017</v>
      </c>
      <c r="E56" s="2">
        <f>'Исходные данные'!B58</f>
        <v>2300.2399999999998</v>
      </c>
      <c r="F56" s="14">
        <f t="shared" si="0"/>
        <v>1.4964901209428205</v>
      </c>
      <c r="G56" s="14">
        <f t="shared" si="1"/>
        <v>0.85991029039456135</v>
      </c>
      <c r="H56" s="14">
        <f t="shared" si="2"/>
        <v>2.8163716820255231E-3</v>
      </c>
      <c r="I56" s="14">
        <f t="shared" si="6"/>
        <v>0.40312244684734383</v>
      </c>
      <c r="J56" s="20">
        <f t="shared" si="3"/>
        <v>1.1353426436896982E-3</v>
      </c>
      <c r="K56" s="14">
        <f t="shared" si="7"/>
        <v>1.1749186986615858</v>
      </c>
      <c r="L56" s="14">
        <f t="shared" si="4"/>
        <v>0.16119895257376435</v>
      </c>
      <c r="M56" s="14">
        <f t="shared" si="8"/>
        <v>2.5985102310878729E-2</v>
      </c>
      <c r="N56" s="20">
        <f t="shared" si="5"/>
        <v>7.3183706302894826E-5</v>
      </c>
    </row>
    <row r="57" spans="1:14" x14ac:dyDescent="0.2">
      <c r="A57" s="6">
        <v>55</v>
      </c>
      <c r="B57" s="2" t="str">
        <f>'Исходные данные'!A307</f>
        <v>18.01.2016</v>
      </c>
      <c r="C57" s="2">
        <f>'Исходные данные'!B307</f>
        <v>1503.55</v>
      </c>
      <c r="D57" s="7" t="str">
        <f>'Исходные данные'!A59</f>
        <v>17.01.2017</v>
      </c>
      <c r="E57" s="2">
        <f>'Исходные данные'!B59</f>
        <v>2296.6999999999998</v>
      </c>
      <c r="F57" s="14">
        <f t="shared" si="0"/>
        <v>1.5275182069103121</v>
      </c>
      <c r="G57" s="14">
        <f t="shared" si="1"/>
        <v>0.85751024115194607</v>
      </c>
      <c r="H57" s="14">
        <f t="shared" si="2"/>
        <v>2.8085110588909087E-3</v>
      </c>
      <c r="I57" s="14">
        <f t="shared" si="6"/>
        <v>0.42364433141013058</v>
      </c>
      <c r="J57" s="20">
        <f t="shared" si="3"/>
        <v>1.1898097898017969E-3</v>
      </c>
      <c r="K57" s="14">
        <f t="shared" si="7"/>
        <v>1.1992793528862307</v>
      </c>
      <c r="L57" s="14">
        <f t="shared" si="4"/>
        <v>0.18172083713655104</v>
      </c>
      <c r="M57" s="14">
        <f t="shared" si="8"/>
        <v>3.3022462649608911E-2</v>
      </c>
      <c r="N57" s="20">
        <f t="shared" si="5"/>
        <v>9.2743951543238602E-5</v>
      </c>
    </row>
    <row r="58" spans="1:14" x14ac:dyDescent="0.2">
      <c r="A58" s="6">
        <v>56</v>
      </c>
      <c r="B58" s="2" t="str">
        <f>'Исходные данные'!A308</f>
        <v>15.01.2016</v>
      </c>
      <c r="C58" s="2">
        <f>'Исходные данные'!B308</f>
        <v>1513.01</v>
      </c>
      <c r="D58" s="7" t="str">
        <f>'Исходные данные'!A60</f>
        <v>16.01.2017</v>
      </c>
      <c r="E58" s="2">
        <f>'Исходные данные'!B60</f>
        <v>2313.9699999999998</v>
      </c>
      <c r="F58" s="14">
        <f t="shared" si="0"/>
        <v>1.5293818282760854</v>
      </c>
      <c r="G58" s="14">
        <f t="shared" si="1"/>
        <v>0.85511689055735396</v>
      </c>
      <c r="H58" s="14">
        <f t="shared" si="2"/>
        <v>2.8006723751176567E-3</v>
      </c>
      <c r="I58" s="14">
        <f t="shared" si="6"/>
        <v>0.42486361995421362</v>
      </c>
      <c r="J58" s="20">
        <f t="shared" si="3"/>
        <v>1.189903803598253E-3</v>
      </c>
      <c r="K58" s="14">
        <f t="shared" si="7"/>
        <v>1.2007425122878395</v>
      </c>
      <c r="L58" s="14">
        <f t="shared" si="4"/>
        <v>0.18294012568063406</v>
      </c>
      <c r="M58" s="14">
        <f t="shared" si="8"/>
        <v>3.3467089584046185E-2</v>
      </c>
      <c r="N58" s="20">
        <f t="shared" si="5"/>
        <v>9.3730353273626022E-5</v>
      </c>
    </row>
    <row r="59" spans="1:14" x14ac:dyDescent="0.2">
      <c r="A59" s="6">
        <v>57</v>
      </c>
      <c r="B59" s="2" t="str">
        <f>'Исходные данные'!A309</f>
        <v>14.01.2016</v>
      </c>
      <c r="C59" s="2">
        <f>'Исходные данные'!B309</f>
        <v>1545.98</v>
      </c>
      <c r="D59" s="7" t="str">
        <f>'Исходные данные'!A61</f>
        <v>13.01.2017</v>
      </c>
      <c r="E59" s="2">
        <f>'Исходные данные'!B61</f>
        <v>2314.09</v>
      </c>
      <c r="F59" s="14">
        <f t="shared" si="0"/>
        <v>1.4968434261762766</v>
      </c>
      <c r="G59" s="14">
        <f t="shared" si="1"/>
        <v>0.85273021991455</v>
      </c>
      <c r="H59" s="14">
        <f t="shared" si="2"/>
        <v>2.7928555694719998E-3</v>
      </c>
      <c r="I59" s="14">
        <f t="shared" si="6"/>
        <v>0.40335850823478048</v>
      </c>
      <c r="J59" s="20">
        <f t="shared" si="3"/>
        <v>1.1265220562174242E-3</v>
      </c>
      <c r="K59" s="14">
        <f t="shared" si="7"/>
        <v>1.1751960843384528</v>
      </c>
      <c r="L59" s="14">
        <f t="shared" si="4"/>
        <v>0.16143501396120091</v>
      </c>
      <c r="M59" s="14">
        <f t="shared" si="8"/>
        <v>2.6061263732653134E-2</v>
      </c>
      <c r="N59" s="20">
        <f t="shared" si="5"/>
        <v>7.2785345563218938E-5</v>
      </c>
    </row>
    <row r="60" spans="1:14" x14ac:dyDescent="0.2">
      <c r="A60" s="6">
        <v>58</v>
      </c>
      <c r="B60" s="2" t="str">
        <f>'Исходные данные'!A310</f>
        <v>13.01.2016</v>
      </c>
      <c r="C60" s="2">
        <f>'Исходные данные'!B310</f>
        <v>1566.76</v>
      </c>
      <c r="D60" s="7" t="str">
        <f>'Исходные данные'!A62</f>
        <v>12.01.2017</v>
      </c>
      <c r="E60" s="2">
        <f>'Исходные данные'!B62</f>
        <v>2339.66</v>
      </c>
      <c r="F60" s="14">
        <f t="shared" si="0"/>
        <v>1.4933110367892977</v>
      </c>
      <c r="G60" s="14">
        <f t="shared" si="1"/>
        <v>0.8503502105794809</v>
      </c>
      <c r="H60" s="14">
        <f t="shared" si="2"/>
        <v>2.7850605808910755E-3</v>
      </c>
      <c r="I60" s="14">
        <f t="shared" si="6"/>
        <v>0.40099582692586733</v>
      </c>
      <c r="J60" s="20">
        <f t="shared" si="3"/>
        <v>1.1167976706730532E-3</v>
      </c>
      <c r="K60" s="14">
        <f t="shared" si="7"/>
        <v>1.1724227480606961</v>
      </c>
      <c r="L60" s="14">
        <f t="shared" si="4"/>
        <v>0.15907233265228782</v>
      </c>
      <c r="M60" s="14">
        <f t="shared" si="8"/>
        <v>2.5304007015440114E-2</v>
      </c>
      <c r="N60" s="20">
        <f t="shared" si="5"/>
        <v>7.047319247729349E-5</v>
      </c>
    </row>
    <row r="61" spans="1:14" x14ac:dyDescent="0.2">
      <c r="A61" s="6">
        <v>59</v>
      </c>
      <c r="B61" s="2" t="str">
        <f>'Исходные данные'!A311</f>
        <v>12.01.2016</v>
      </c>
      <c r="C61" s="2">
        <f>'Исходные данные'!B311</f>
        <v>1555</v>
      </c>
      <c r="D61" s="7" t="str">
        <f>'Исходные данные'!A63</f>
        <v>11.01.2017</v>
      </c>
      <c r="E61" s="2">
        <f>'Исходные данные'!B63</f>
        <v>2347.2800000000002</v>
      </c>
      <c r="F61" s="14">
        <f t="shared" si="0"/>
        <v>1.5095048231511254</v>
      </c>
      <c r="G61" s="14">
        <f t="shared" si="1"/>
        <v>0.84797684396012962</v>
      </c>
      <c r="H61" s="14">
        <f t="shared" si="2"/>
        <v>2.7772873484824502E-3</v>
      </c>
      <c r="I61" s="14">
        <f t="shared" si="6"/>
        <v>0.41178166535748251</v>
      </c>
      <c r="J61" s="20">
        <f t="shared" si="3"/>
        <v>1.1436360095343702E-3</v>
      </c>
      <c r="K61" s="14">
        <f t="shared" si="7"/>
        <v>1.1851367527389598</v>
      </c>
      <c r="L61" s="14">
        <f t="shared" si="4"/>
        <v>0.169858171083903</v>
      </c>
      <c r="M61" s="14">
        <f t="shared" si="8"/>
        <v>2.8851798283968461E-2</v>
      </c>
      <c r="N61" s="20">
        <f t="shared" si="5"/>
        <v>8.0129734355033276E-5</v>
      </c>
    </row>
    <row r="62" spans="1:14" x14ac:dyDescent="0.2">
      <c r="A62" s="6">
        <v>60</v>
      </c>
      <c r="B62" s="2" t="str">
        <f>'Исходные данные'!A312</f>
        <v>11.01.2016</v>
      </c>
      <c r="C62" s="2">
        <f>'Исходные данные'!B312</f>
        <v>1561.19</v>
      </c>
      <c r="D62" s="7" t="str">
        <f>'Исходные данные'!A64</f>
        <v>10.01.2017</v>
      </c>
      <c r="E62" s="2">
        <f>'Исходные данные'!B64</f>
        <v>2337.84</v>
      </c>
      <c r="F62" s="14">
        <f t="shared" si="0"/>
        <v>1.4974730814314723</v>
      </c>
      <c r="G62" s="14">
        <f t="shared" si="1"/>
        <v>0.84561010151637073</v>
      </c>
      <c r="H62" s="14">
        <f t="shared" si="2"/>
        <v>2.7695358115236448E-3</v>
      </c>
      <c r="I62" s="14">
        <f t="shared" si="6"/>
        <v>0.40377907517409822</v>
      </c>
      <c r="J62" s="20">
        <f t="shared" si="3"/>
        <v>1.1182806086385629E-3</v>
      </c>
      <c r="K62" s="14">
        <f t="shared" si="7"/>
        <v>1.1756904369056276</v>
      </c>
      <c r="L62" s="14">
        <f t="shared" si="4"/>
        <v>0.16185558090051858</v>
      </c>
      <c r="M62" s="14">
        <f t="shared" si="8"/>
        <v>2.6197229068644315E-2</v>
      </c>
      <c r="N62" s="20">
        <f t="shared" si="5"/>
        <v>7.2554164068298644E-5</v>
      </c>
    </row>
    <row r="63" spans="1:14" x14ac:dyDescent="0.2">
      <c r="A63" s="6">
        <v>61</v>
      </c>
      <c r="B63" s="2" t="str">
        <f>'Исходные данные'!A313</f>
        <v>31.12.2015</v>
      </c>
      <c r="C63" s="2">
        <f>'Исходные данные'!B313</f>
        <v>1623.71</v>
      </c>
      <c r="D63" s="7" t="str">
        <f>'Исходные данные'!A65</f>
        <v>09.01.2017</v>
      </c>
      <c r="E63" s="2">
        <f>'Исходные данные'!B65</f>
        <v>2322.5700000000002</v>
      </c>
      <c r="F63" s="14">
        <f t="shared" si="0"/>
        <v>1.4304093711315444</v>
      </c>
      <c r="G63" s="14">
        <f t="shared" si="1"/>
        <v>0.84324996475982483</v>
      </c>
      <c r="H63" s="14">
        <f t="shared" si="2"/>
        <v>2.7618059094616592E-3</v>
      </c>
      <c r="I63" s="14">
        <f t="shared" si="6"/>
        <v>0.35796067682193333</v>
      </c>
      <c r="J63" s="20">
        <f t="shared" si="3"/>
        <v>9.8861791260171058E-4</v>
      </c>
      <c r="K63" s="14">
        <f t="shared" si="7"/>
        <v>1.1230376287578754</v>
      </c>
      <c r="L63" s="14">
        <f t="shared" si="4"/>
        <v>0.1160371825483537</v>
      </c>
      <c r="M63" s="14">
        <f t="shared" si="8"/>
        <v>1.3464627733759961E-2</v>
      </c>
      <c r="N63" s="20">
        <f t="shared" si="5"/>
        <v>3.7186688443799607E-5</v>
      </c>
    </row>
    <row r="64" spans="1:14" x14ac:dyDescent="0.2">
      <c r="A64" s="6">
        <v>62</v>
      </c>
      <c r="B64" s="2" t="str">
        <f>'Исходные данные'!A314</f>
        <v>30.12.2015</v>
      </c>
      <c r="C64" s="2">
        <f>'Исходные данные'!B314</f>
        <v>1623.97</v>
      </c>
      <c r="D64" s="7" t="str">
        <f>'Исходные данные'!A66</f>
        <v>30.12.2016</v>
      </c>
      <c r="E64" s="2">
        <f>'Исходные данные'!B66</f>
        <v>2320.38</v>
      </c>
      <c r="F64" s="14">
        <f t="shared" si="0"/>
        <v>1.4288318133955678</v>
      </c>
      <c r="G64" s="14">
        <f t="shared" si="1"/>
        <v>0.84089641525371461</v>
      </c>
      <c r="H64" s="14">
        <f t="shared" si="2"/>
        <v>2.7540975819125E-3</v>
      </c>
      <c r="I64" s="14">
        <f t="shared" si="6"/>
        <v>0.35685719670658511</v>
      </c>
      <c r="J64" s="20">
        <f t="shared" si="3"/>
        <v>9.8281954253767951E-4</v>
      </c>
      <c r="K64" s="14">
        <f t="shared" si="7"/>
        <v>1.1217990625580201</v>
      </c>
      <c r="L64" s="14">
        <f t="shared" si="4"/>
        <v>0.11493370243300553</v>
      </c>
      <c r="M64" s="14">
        <f t="shared" si="8"/>
        <v>1.3209755954958663E-2</v>
      </c>
      <c r="N64" s="20">
        <f t="shared" si="5"/>
        <v>3.6380956933205901E-5</v>
      </c>
    </row>
    <row r="65" spans="1:14" x14ac:dyDescent="0.2">
      <c r="A65" s="6">
        <v>63</v>
      </c>
      <c r="B65" s="2" t="str">
        <f>'Исходные данные'!A315</f>
        <v>29.12.2015</v>
      </c>
      <c r="C65" s="2">
        <f>'Исходные данные'!B315</f>
        <v>1614.85</v>
      </c>
      <c r="D65" s="7" t="str">
        <f>'Исходные данные'!A67</f>
        <v>29.12.2016</v>
      </c>
      <c r="E65" s="2">
        <f>'Исходные данные'!B67</f>
        <v>2292.04</v>
      </c>
      <c r="F65" s="14">
        <f t="shared" si="0"/>
        <v>1.4193516425674211</v>
      </c>
      <c r="G65" s="14">
        <f t="shared" si="1"/>
        <v>0.83854943461272047</v>
      </c>
      <c r="H65" s="14">
        <f t="shared" si="2"/>
        <v>2.746410768660707E-3</v>
      </c>
      <c r="I65" s="14">
        <f t="shared" si="6"/>
        <v>0.35020017760308075</v>
      </c>
      <c r="J65" s="20">
        <f t="shared" si="3"/>
        <v>9.6179353895599318E-4</v>
      </c>
      <c r="K65" s="14">
        <f t="shared" si="7"/>
        <v>1.1143560264720362</v>
      </c>
      <c r="L65" s="14">
        <f t="shared" si="4"/>
        <v>0.10827668332950111</v>
      </c>
      <c r="M65" s="14">
        <f t="shared" si="8"/>
        <v>1.1723840152837063E-2</v>
      </c>
      <c r="N65" s="20">
        <f t="shared" si="5"/>
        <v>3.2198480845808502E-5</v>
      </c>
    </row>
    <row r="66" spans="1:14" x14ac:dyDescent="0.2">
      <c r="A66" s="6">
        <v>64</v>
      </c>
      <c r="B66" s="2" t="str">
        <f>'Исходные данные'!A316</f>
        <v>28.12.2015</v>
      </c>
      <c r="C66" s="2">
        <f>'Исходные данные'!B316</f>
        <v>1604.05</v>
      </c>
      <c r="D66" s="7" t="str">
        <f>'Исходные данные'!A68</f>
        <v>28.12.2016</v>
      </c>
      <c r="E66" s="2">
        <f>'Исходные данные'!B68</f>
        <v>2299.6799999999998</v>
      </c>
      <c r="F66" s="14">
        <f t="shared" ref="F66:F129" si="9">E66/C66</f>
        <v>1.4336710202300427</v>
      </c>
      <c r="G66" s="14">
        <f t="shared" ref="G66:G129" si="10">1/POWER(2,A66/248)</f>
        <v>0.83620900450283731</v>
      </c>
      <c r="H66" s="14">
        <f t="shared" ref="H66:H129" si="11">G66/SUM(G$2:G$1242)</f>
        <v>2.7387454096588857E-3</v>
      </c>
      <c r="I66" s="14">
        <f t="shared" si="6"/>
        <v>0.36023830179247529</v>
      </c>
      <c r="J66" s="20">
        <f t="shared" ref="J66:J129" si="12">H66*I66</f>
        <v>9.86600995417454E-4</v>
      </c>
      <c r="K66" s="14">
        <f t="shared" si="7"/>
        <v>1.1255984024380143</v>
      </c>
      <c r="L66" s="14">
        <f t="shared" ref="L66:L129" si="13">LN(K66)</f>
        <v>0.1183148075188957</v>
      </c>
      <c r="M66" s="14">
        <f t="shared" si="8"/>
        <v>1.3998393678233339E-2</v>
      </c>
      <c r="N66" s="20">
        <f t="shared" ref="N66:N129" si="14">M66*H66</f>
        <v>3.833803642885952E-5</v>
      </c>
    </row>
    <row r="67" spans="1:14" x14ac:dyDescent="0.2">
      <c r="A67" s="6">
        <v>65</v>
      </c>
      <c r="B67" s="2" t="str">
        <f>'Исходные данные'!A317</f>
        <v>25.12.2015</v>
      </c>
      <c r="C67" s="2">
        <f>'Исходные данные'!B317</f>
        <v>1613.94</v>
      </c>
      <c r="D67" s="7" t="str">
        <f>'Исходные данные'!A69</f>
        <v>27.12.2016</v>
      </c>
      <c r="E67" s="2">
        <f>'Исходные данные'!B69</f>
        <v>2289.9499999999998</v>
      </c>
      <c r="F67" s="14">
        <f t="shared" si="9"/>
        <v>1.4188569587469173</v>
      </c>
      <c r="G67" s="14">
        <f t="shared" si="10"/>
        <v>0.83387510664123099</v>
      </c>
      <c r="H67" s="14">
        <f t="shared" si="11"/>
        <v>2.7311014450272357E-3</v>
      </c>
      <c r="I67" s="14">
        <f t="shared" ref="I67:I130" si="15">LN(F67)</f>
        <v>0.34985158883107581</v>
      </c>
      <c r="J67" s="20">
        <f t="shared" si="12"/>
        <v>9.5548017980162539E-4</v>
      </c>
      <c r="K67" s="14">
        <f t="shared" ref="K67:K130" si="16">F67/GEOMEAN(F$2:F$1242)</f>
        <v>1.1139676421703284</v>
      </c>
      <c r="L67" s="14">
        <f t="shared" si="13"/>
        <v>0.10792809455749626</v>
      </c>
      <c r="M67" s="14">
        <f t="shared" ref="M67:M130" si="17">POWER(L67-AVERAGE(L$2:L$1242),2)</f>
        <v>1.1648473594811854E-2</v>
      </c>
      <c r="N67" s="20">
        <f t="shared" si="14"/>
        <v>3.1813163067152251E-5</v>
      </c>
    </row>
    <row r="68" spans="1:14" x14ac:dyDescent="0.2">
      <c r="A68" s="6">
        <v>66</v>
      </c>
      <c r="B68" s="2" t="str">
        <f>'Исходные данные'!A318</f>
        <v>24.12.2015</v>
      </c>
      <c r="C68" s="2">
        <f>'Исходные данные'!B318</f>
        <v>1623.77</v>
      </c>
      <c r="D68" s="7" t="str">
        <f>'Исходные данные'!A70</f>
        <v>26.12.2016</v>
      </c>
      <c r="E68" s="2">
        <f>'Исходные данные'!B70</f>
        <v>2282.77</v>
      </c>
      <c r="F68" s="14">
        <f t="shared" si="9"/>
        <v>1.4058456554807639</v>
      </c>
      <c r="G68" s="14">
        <f t="shared" si="10"/>
        <v>0.83154772279609546</v>
      </c>
      <c r="H68" s="14">
        <f t="shared" si="11"/>
        <v>2.7234788150530833E-3</v>
      </c>
      <c r="I68" s="14">
        <f t="shared" si="15"/>
        <v>0.34063901174445566</v>
      </c>
      <c r="J68" s="20">
        <f t="shared" si="12"/>
        <v>9.2772313206664341E-4</v>
      </c>
      <c r="K68" s="14">
        <f t="shared" si="16"/>
        <v>1.1037522566576403</v>
      </c>
      <c r="L68" s="14">
        <f t="shared" si="13"/>
        <v>9.8715517470876118E-2</v>
      </c>
      <c r="M68" s="14">
        <f t="shared" si="17"/>
        <v>9.7447533895428477E-3</v>
      </c>
      <c r="N68" s="20">
        <f t="shared" si="14"/>
        <v>2.6539629414336671E-5</v>
      </c>
    </row>
    <row r="69" spans="1:14" x14ac:dyDescent="0.2">
      <c r="A69" s="6">
        <v>67</v>
      </c>
      <c r="B69" s="2" t="str">
        <f>'Исходные данные'!A319</f>
        <v>23.12.2015</v>
      </c>
      <c r="C69" s="2">
        <f>'Исходные данные'!B319</f>
        <v>1620.2</v>
      </c>
      <c r="D69" s="7" t="str">
        <f>'Исходные данные'!A71</f>
        <v>23.12.2016</v>
      </c>
      <c r="E69" s="2">
        <f>'Исходные данные'!B71</f>
        <v>2275.12</v>
      </c>
      <c r="F69" s="14">
        <f t="shared" si="9"/>
        <v>1.4042217010245648</v>
      </c>
      <c r="G69" s="14">
        <f t="shared" si="10"/>
        <v>0.82922683478651071</v>
      </c>
      <c r="H69" s="14">
        <f t="shared" si="11"/>
        <v>2.7158774601904177E-3</v>
      </c>
      <c r="I69" s="14">
        <f t="shared" si="15"/>
        <v>0.33948319985031972</v>
      </c>
      <c r="J69" s="20">
        <f t="shared" si="12"/>
        <v>9.2199477058680225E-4</v>
      </c>
      <c r="K69" s="14">
        <f t="shared" si="16"/>
        <v>1.1024772636392026</v>
      </c>
      <c r="L69" s="14">
        <f t="shared" si="13"/>
        <v>9.7559705576740222E-2</v>
      </c>
      <c r="M69" s="14">
        <f t="shared" si="17"/>
        <v>9.5178961522202378E-3</v>
      </c>
      <c r="N69" s="20">
        <f t="shared" si="14"/>
        <v>2.5849439628248047E-5</v>
      </c>
    </row>
    <row r="70" spans="1:14" x14ac:dyDescent="0.2">
      <c r="A70" s="6">
        <v>68</v>
      </c>
      <c r="B70" s="2" t="str">
        <f>'Исходные данные'!A320</f>
        <v>22.12.2015</v>
      </c>
      <c r="C70" s="2">
        <f>'Исходные данные'!B320</f>
        <v>1605.12</v>
      </c>
      <c r="D70" s="7" t="str">
        <f>'Исходные данные'!A72</f>
        <v>22.12.2016</v>
      </c>
      <c r="E70" s="2">
        <f>'Исходные данные'!B72</f>
        <v>2280.79</v>
      </c>
      <c r="F70" s="14">
        <f t="shared" si="9"/>
        <v>1.4209467204944179</v>
      </c>
      <c r="G70" s="14">
        <f t="shared" si="10"/>
        <v>0.82691242448230051</v>
      </c>
      <c r="H70" s="14">
        <f t="shared" si="11"/>
        <v>2.7082973210594218E-3</v>
      </c>
      <c r="I70" s="14">
        <f t="shared" si="15"/>
        <v>0.35132335403794185</v>
      </c>
      <c r="J70" s="20">
        <f t="shared" si="12"/>
        <v>9.5148809856656876E-4</v>
      </c>
      <c r="K70" s="14">
        <f t="shared" si="16"/>
        <v>1.1156083480584096</v>
      </c>
      <c r="L70" s="14">
        <f t="shared" si="13"/>
        <v>0.1093998597643623</v>
      </c>
      <c r="M70" s="14">
        <f t="shared" si="17"/>
        <v>1.1968329316462138E-2</v>
      </c>
      <c r="N70" s="20">
        <f t="shared" si="14"/>
        <v>3.2413794225331345E-5</v>
      </c>
    </row>
    <row r="71" spans="1:14" x14ac:dyDescent="0.2">
      <c r="A71" s="6">
        <v>69</v>
      </c>
      <c r="B71" s="2" t="str">
        <f>'Исходные данные'!A321</f>
        <v>21.12.2015</v>
      </c>
      <c r="C71" s="2">
        <f>'Исходные данные'!B321</f>
        <v>1604.21</v>
      </c>
      <c r="D71" s="7" t="str">
        <f>'Исходные данные'!A73</f>
        <v>21.12.2016</v>
      </c>
      <c r="E71" s="2">
        <f>'Исходные данные'!B73</f>
        <v>2334.19</v>
      </c>
      <c r="F71" s="14">
        <f t="shared" si="9"/>
        <v>1.4550401755381153</v>
      </c>
      <c r="G71" s="14">
        <f t="shared" si="10"/>
        <v>0.82460447380389035</v>
      </c>
      <c r="H71" s="14">
        <f t="shared" si="11"/>
        <v>2.7007383384460106E-3</v>
      </c>
      <c r="I71" s="14">
        <f t="shared" si="15"/>
        <v>0.37503351229593757</v>
      </c>
      <c r="J71" s="20">
        <f t="shared" si="12"/>
        <v>1.012867384859702E-3</v>
      </c>
      <c r="K71" s="14">
        <f t="shared" si="16"/>
        <v>1.1423756733298798</v>
      </c>
      <c r="L71" s="14">
        <f t="shared" si="13"/>
        <v>0.13311001802235808</v>
      </c>
      <c r="M71" s="14">
        <f t="shared" si="17"/>
        <v>1.7718276897912492E-2</v>
      </c>
      <c r="N71" s="20">
        <f t="shared" si="14"/>
        <v>4.785242970939452E-5</v>
      </c>
    </row>
    <row r="72" spans="1:14" x14ac:dyDescent="0.2">
      <c r="A72" s="6">
        <v>70</v>
      </c>
      <c r="B72" s="2" t="str">
        <f>'Исходные данные'!A322</f>
        <v>18.12.2015</v>
      </c>
      <c r="C72" s="2">
        <f>'Исходные данные'!B322</f>
        <v>1614.74</v>
      </c>
      <c r="D72" s="7" t="str">
        <f>'Исходные данные'!A74</f>
        <v>20.12.2016</v>
      </c>
      <c r="E72" s="2">
        <f>'Исходные данные'!B74</f>
        <v>2323.0700000000002</v>
      </c>
      <c r="F72" s="14">
        <f t="shared" si="9"/>
        <v>1.438665048243061</v>
      </c>
      <c r="G72" s="14">
        <f t="shared" si="10"/>
        <v>0.82230296472216713</v>
      </c>
      <c r="H72" s="14">
        <f t="shared" si="11"/>
        <v>2.6932004533013689E-3</v>
      </c>
      <c r="I72" s="14">
        <f t="shared" si="15"/>
        <v>0.36371563378024652</v>
      </c>
      <c r="J72" s="20">
        <f t="shared" si="12"/>
        <v>9.7955910976975456E-4</v>
      </c>
      <c r="K72" s="14">
        <f t="shared" si="16"/>
        <v>1.1295192949397559</v>
      </c>
      <c r="L72" s="14">
        <f t="shared" si="13"/>
        <v>0.12179213950666697</v>
      </c>
      <c r="M72" s="14">
        <f t="shared" si="17"/>
        <v>1.4833325245611428E-2</v>
      </c>
      <c r="N72" s="20">
        <f t="shared" si="14"/>
        <v>3.9949118275447338E-5</v>
      </c>
    </row>
    <row r="73" spans="1:14" x14ac:dyDescent="0.2">
      <c r="A73" s="6">
        <v>71</v>
      </c>
      <c r="B73" s="2" t="str">
        <f>'Исходные данные'!A323</f>
        <v>17.12.2015</v>
      </c>
      <c r="C73" s="2">
        <f>'Исходные данные'!B323</f>
        <v>1645.12</v>
      </c>
      <c r="D73" s="7" t="str">
        <f>'Исходные данные'!A75</f>
        <v>19.12.2016</v>
      </c>
      <c r="E73" s="2">
        <f>'Исходные данные'!B75</f>
        <v>2328.19</v>
      </c>
      <c r="F73" s="14">
        <f t="shared" si="9"/>
        <v>1.4152098327173703</v>
      </c>
      <c r="G73" s="14">
        <f t="shared" si="10"/>
        <v>0.82000787925833785</v>
      </c>
      <c r="H73" s="14">
        <f t="shared" si="11"/>
        <v>2.6856836067414894E-3</v>
      </c>
      <c r="I73" s="14">
        <f t="shared" si="15"/>
        <v>0.34727781177413092</v>
      </c>
      <c r="J73" s="20">
        <f t="shared" si="12"/>
        <v>9.3267832606684002E-4</v>
      </c>
      <c r="K73" s="14">
        <f t="shared" si="16"/>
        <v>1.1111042242910374</v>
      </c>
      <c r="L73" s="14">
        <f t="shared" si="13"/>
        <v>0.10535431750055141</v>
      </c>
      <c r="M73" s="14">
        <f t="shared" si="17"/>
        <v>1.1099532216006992E-2</v>
      </c>
      <c r="N73" s="20">
        <f t="shared" si="14"/>
        <v>2.9809831715029017E-5</v>
      </c>
    </row>
    <row r="74" spans="1:14" x14ac:dyDescent="0.2">
      <c r="A74" s="6">
        <v>72</v>
      </c>
      <c r="B74" s="2" t="str">
        <f>'Исходные данные'!A324</f>
        <v>16.12.2015</v>
      </c>
      <c r="C74" s="2">
        <f>'Исходные данные'!B324</f>
        <v>1627.54</v>
      </c>
      <c r="D74" s="7" t="str">
        <f>'Исходные данные'!A76</f>
        <v>16.12.2016</v>
      </c>
      <c r="E74" s="2">
        <f>'Исходные данные'!B76</f>
        <v>2345.1999999999998</v>
      </c>
      <c r="F74" s="14">
        <f t="shared" si="9"/>
        <v>1.4409476879216485</v>
      </c>
      <c r="G74" s="14">
        <f t="shared" si="10"/>
        <v>0.81771919948378879</v>
      </c>
      <c r="H74" s="14">
        <f t="shared" si="11"/>
        <v>2.6781877400467126E-3</v>
      </c>
      <c r="I74" s="14">
        <f t="shared" si="15"/>
        <v>0.36530101373639456</v>
      </c>
      <c r="J74" s="20">
        <f t="shared" si="12"/>
        <v>9.7834469641544758E-4</v>
      </c>
      <c r="K74" s="14">
        <f t="shared" si="16"/>
        <v>1.1313114324240914</v>
      </c>
      <c r="L74" s="14">
        <f t="shared" si="13"/>
        <v>0.12337751946281499</v>
      </c>
      <c r="M74" s="14">
        <f t="shared" si="17"/>
        <v>1.522201230879729E-2</v>
      </c>
      <c r="N74" s="20">
        <f t="shared" si="14"/>
        <v>4.0767406744261052E-5</v>
      </c>
    </row>
    <row r="75" spans="1:14" x14ac:dyDescent="0.2">
      <c r="A75" s="6">
        <v>73</v>
      </c>
      <c r="B75" s="2" t="str">
        <f>'Исходные данные'!A325</f>
        <v>15.12.2015</v>
      </c>
      <c r="C75" s="2">
        <f>'Исходные данные'!B325</f>
        <v>1615.44</v>
      </c>
      <c r="D75" s="7" t="str">
        <f>'Исходные данные'!A77</f>
        <v>15.12.2016</v>
      </c>
      <c r="E75" s="2">
        <f>'Исходные данные'!B77</f>
        <v>2332.52</v>
      </c>
      <c r="F75" s="14">
        <f t="shared" si="9"/>
        <v>1.4438914475313227</v>
      </c>
      <c r="G75" s="14">
        <f t="shared" si="10"/>
        <v>0.81543690751994624</v>
      </c>
      <c r="H75" s="14">
        <f t="shared" si="11"/>
        <v>2.6707127946612686E-3</v>
      </c>
      <c r="I75" s="14">
        <f t="shared" si="15"/>
        <v>0.36734186280506037</v>
      </c>
      <c r="J75" s="20">
        <f t="shared" si="12"/>
        <v>9.8106461300817918E-4</v>
      </c>
      <c r="K75" s="14">
        <f t="shared" si="16"/>
        <v>1.1336226259036661</v>
      </c>
      <c r="L75" s="14">
        <f t="shared" si="13"/>
        <v>0.12541836853148089</v>
      </c>
      <c r="M75" s="14">
        <f t="shared" si="17"/>
        <v>1.5729767165098357E-2</v>
      </c>
      <c r="N75" s="20">
        <f t="shared" si="14"/>
        <v>4.2009690424870898E-5</v>
      </c>
    </row>
    <row r="76" spans="1:14" x14ac:dyDescent="0.2">
      <c r="A76" s="6">
        <v>74</v>
      </c>
      <c r="B76" s="2" t="str">
        <f>'Исходные данные'!A326</f>
        <v>14.12.2015</v>
      </c>
      <c r="C76" s="2">
        <f>'Исходные данные'!B326</f>
        <v>1594.7</v>
      </c>
      <c r="D76" s="7" t="str">
        <f>'Исходные данные'!A78</f>
        <v>14.12.2016</v>
      </c>
      <c r="E76" s="2">
        <f>'Исходные данные'!B78</f>
        <v>2336.0700000000002</v>
      </c>
      <c r="F76" s="14">
        <f t="shared" si="9"/>
        <v>1.4648962187245251</v>
      </c>
      <c r="G76" s="14">
        <f t="shared" si="10"/>
        <v>0.81316098553813598</v>
      </c>
      <c r="H76" s="14">
        <f t="shared" si="11"/>
        <v>2.6632587121928186E-3</v>
      </c>
      <c r="I76" s="14">
        <f t="shared" si="15"/>
        <v>0.38178439949865167</v>
      </c>
      <c r="J76" s="20">
        <f t="shared" si="12"/>
        <v>1.0167906281440876E-3</v>
      </c>
      <c r="K76" s="14">
        <f t="shared" si="16"/>
        <v>1.1501138129089326</v>
      </c>
      <c r="L76" s="14">
        <f t="shared" si="13"/>
        <v>0.13986090522507219</v>
      </c>
      <c r="M76" s="14">
        <f t="shared" si="17"/>
        <v>1.9561072810376626E-2</v>
      </c>
      <c r="N76" s="20">
        <f t="shared" si="14"/>
        <v>5.2096197582073611E-5</v>
      </c>
    </row>
    <row r="77" spans="1:14" x14ac:dyDescent="0.2">
      <c r="A77" s="6">
        <v>75</v>
      </c>
      <c r="B77" s="2" t="str">
        <f>'Исходные данные'!A327</f>
        <v>11.12.2015</v>
      </c>
      <c r="C77" s="2">
        <f>'Исходные данные'!B327</f>
        <v>1613.64</v>
      </c>
      <c r="D77" s="7" t="str">
        <f>'Исходные данные'!A79</f>
        <v>13.12.2016</v>
      </c>
      <c r="E77" s="2">
        <f>'Исходные данные'!B79</f>
        <v>2338.0500000000002</v>
      </c>
      <c r="F77" s="14">
        <f t="shared" si="9"/>
        <v>1.4489291291737934</v>
      </c>
      <c r="G77" s="14">
        <f t="shared" si="10"/>
        <v>0.81089141575944457</v>
      </c>
      <c r="H77" s="14">
        <f t="shared" si="11"/>
        <v>2.6558254344119995E-3</v>
      </c>
      <c r="I77" s="14">
        <f t="shared" si="15"/>
        <v>0.37082475197939074</v>
      </c>
      <c r="J77" s="20">
        <f t="shared" si="12"/>
        <v>9.8484580801638734E-4</v>
      </c>
      <c r="K77" s="14">
        <f t="shared" si="16"/>
        <v>1.1375777915788754</v>
      </c>
      <c r="L77" s="14">
        <f t="shared" si="13"/>
        <v>0.12890125770581115</v>
      </c>
      <c r="M77" s="14">
        <f t="shared" si="17"/>
        <v>1.661553423813994E-2</v>
      </c>
      <c r="N77" s="20">
        <f t="shared" si="14"/>
        <v>4.4127958435995458E-5</v>
      </c>
    </row>
    <row r="78" spans="1:14" x14ac:dyDescent="0.2">
      <c r="A78" s="6">
        <v>76</v>
      </c>
      <c r="B78" s="2" t="str">
        <f>'Исходные данные'!A328</f>
        <v>10.12.2015</v>
      </c>
      <c r="C78" s="2">
        <f>'Исходные данные'!B328</f>
        <v>1619.2</v>
      </c>
      <c r="D78" s="7" t="str">
        <f>'Исходные данные'!A80</f>
        <v>12.12.2016</v>
      </c>
      <c r="E78" s="2">
        <f>'Исходные данные'!B80</f>
        <v>2332.02</v>
      </c>
      <c r="F78" s="14">
        <f t="shared" si="9"/>
        <v>1.440229743083004</v>
      </c>
      <c r="G78" s="14">
        <f t="shared" si="10"/>
        <v>0.80862818045458085</v>
      </c>
      <c r="H78" s="14">
        <f t="shared" si="11"/>
        <v>2.6484129032519716E-3</v>
      </c>
      <c r="I78" s="14">
        <f t="shared" si="15"/>
        <v>0.36480264466979118</v>
      </c>
      <c r="J78" s="20">
        <f t="shared" si="12"/>
        <v>9.6614803128391904E-4</v>
      </c>
      <c r="K78" s="14">
        <f t="shared" si="16"/>
        <v>1.1307477622710271</v>
      </c>
      <c r="L78" s="14">
        <f t="shared" si="13"/>
        <v>0.12287915039621161</v>
      </c>
      <c r="M78" s="14">
        <f t="shared" si="17"/>
        <v>1.5099285602094793E-2</v>
      </c>
      <c r="N78" s="20">
        <f t="shared" si="14"/>
        <v>3.9989142818474562E-5</v>
      </c>
    </row>
    <row r="79" spans="1:14" x14ac:dyDescent="0.2">
      <c r="A79" s="6">
        <v>77</v>
      </c>
      <c r="B79" s="2" t="str">
        <f>'Исходные данные'!A329</f>
        <v>09.12.2015</v>
      </c>
      <c r="C79" s="2">
        <f>'Исходные данные'!B329</f>
        <v>1618.57</v>
      </c>
      <c r="D79" s="7" t="str">
        <f>'Исходные данные'!A81</f>
        <v>09.12.2016</v>
      </c>
      <c r="E79" s="2">
        <f>'Исходные данные'!B81</f>
        <v>2306.85</v>
      </c>
      <c r="F79" s="14">
        <f t="shared" si="9"/>
        <v>1.4252395633182378</v>
      </c>
      <c r="G79" s="14">
        <f t="shared" si="10"/>
        <v>0.80637126194373587</v>
      </c>
      <c r="H79" s="14">
        <f t="shared" si="11"/>
        <v>2.6410210608079575E-3</v>
      </c>
      <c r="I79" s="14">
        <f t="shared" si="15"/>
        <v>0.35433991420022615</v>
      </c>
      <c r="J79" s="20">
        <f t="shared" si="12"/>
        <v>9.3581917608768193E-4</v>
      </c>
      <c r="K79" s="14">
        <f t="shared" si="16"/>
        <v>1.1189787286800628</v>
      </c>
      <c r="L79" s="14">
        <f t="shared" si="13"/>
        <v>0.1124164199266466</v>
      </c>
      <c r="M79" s="14">
        <f t="shared" si="17"/>
        <v>1.2637451469124147E-2</v>
      </c>
      <c r="N79" s="20">
        <f t="shared" si="14"/>
        <v>3.3375775484895339E-5</v>
      </c>
    </row>
    <row r="80" spans="1:14" x14ac:dyDescent="0.2">
      <c r="A80" s="6">
        <v>78</v>
      </c>
      <c r="B80" s="2" t="str">
        <f>'Исходные данные'!A330</f>
        <v>08.12.2015</v>
      </c>
      <c r="C80" s="2">
        <f>'Исходные данные'!B330</f>
        <v>1619.55</v>
      </c>
      <c r="D80" s="7" t="str">
        <f>'Исходные данные'!A82</f>
        <v>08.12.2016</v>
      </c>
      <c r="E80" s="2">
        <f>'Исходные данные'!B82</f>
        <v>2287.67</v>
      </c>
      <c r="F80" s="14">
        <f t="shared" si="9"/>
        <v>1.4125343459602977</v>
      </c>
      <c r="G80" s="14">
        <f t="shared" si="10"/>
        <v>0.80412064259644689</v>
      </c>
      <c r="H80" s="14">
        <f t="shared" si="11"/>
        <v>2.6336498493367993E-3</v>
      </c>
      <c r="I80" s="14">
        <f t="shared" si="15"/>
        <v>0.34538549946694108</v>
      </c>
      <c r="J80" s="20">
        <f t="shared" si="12"/>
        <v>9.0962446863422457E-4</v>
      </c>
      <c r="K80" s="14">
        <f t="shared" si="16"/>
        <v>1.1090036561850978</v>
      </c>
      <c r="L80" s="14">
        <f t="shared" si="13"/>
        <v>0.10346200519336152</v>
      </c>
      <c r="M80" s="14">
        <f t="shared" si="17"/>
        <v>1.0704386518631166E-2</v>
      </c>
      <c r="N80" s="20">
        <f t="shared" si="14"/>
        <v>2.8191605942035834E-5</v>
      </c>
    </row>
    <row r="81" spans="1:14" x14ac:dyDescent="0.2">
      <c r="A81" s="6">
        <v>79</v>
      </c>
      <c r="B81" s="2" t="str">
        <f>'Исходные данные'!A331</f>
        <v>07.12.2015</v>
      </c>
      <c r="C81" s="2">
        <f>'Исходные данные'!B331</f>
        <v>1635.54</v>
      </c>
      <c r="D81" s="7" t="str">
        <f>'Исходные данные'!A83</f>
        <v>07.12.2016</v>
      </c>
      <c r="E81" s="2">
        <f>'Исходные данные'!B83</f>
        <v>2245.9699999999998</v>
      </c>
      <c r="F81" s="14">
        <f t="shared" si="9"/>
        <v>1.3732284138571969</v>
      </c>
      <c r="G81" s="14">
        <f t="shared" si="10"/>
        <v>0.80187630483145822</v>
      </c>
      <c r="H81" s="14">
        <f t="shared" si="11"/>
        <v>2.6262992112565009E-3</v>
      </c>
      <c r="I81" s="14">
        <f t="shared" si="15"/>
        <v>0.31716447409807574</v>
      </c>
      <c r="J81" s="20">
        <f t="shared" si="12"/>
        <v>8.329688081623592E-4</v>
      </c>
      <c r="K81" s="14">
        <f t="shared" si="16"/>
        <v>1.078143930517707</v>
      </c>
      <c r="L81" s="14">
        <f t="shared" si="13"/>
        <v>7.5240979824496165E-2</v>
      </c>
      <c r="M81" s="14">
        <f t="shared" si="17"/>
        <v>5.6612050449502387E-3</v>
      </c>
      <c r="N81" s="20">
        <f t="shared" si="14"/>
        <v>1.4868018344314136E-5</v>
      </c>
    </row>
    <row r="82" spans="1:14" x14ac:dyDescent="0.2">
      <c r="A82" s="6">
        <v>80</v>
      </c>
      <c r="B82" s="2" t="str">
        <f>'Исходные данные'!A332</f>
        <v>04.12.2015</v>
      </c>
      <c r="C82" s="2">
        <f>'Исходные данные'!B332</f>
        <v>1645.8</v>
      </c>
      <c r="D82" s="7" t="str">
        <f>'Исходные данные'!A84</f>
        <v>06.12.2016</v>
      </c>
      <c r="E82" s="2">
        <f>'Исходные данные'!B84</f>
        <v>2249.3000000000002</v>
      </c>
      <c r="F82" s="14">
        <f t="shared" si="9"/>
        <v>1.3666909709563739</v>
      </c>
      <c r="G82" s="14">
        <f t="shared" si="10"/>
        <v>0.79963823111658405</v>
      </c>
      <c r="H82" s="14">
        <f t="shared" si="11"/>
        <v>2.6189690891457802E-3</v>
      </c>
      <c r="I82" s="14">
        <f t="shared" si="15"/>
        <v>0.31239246851064068</v>
      </c>
      <c r="J82" s="20">
        <f t="shared" si="12"/>
        <v>8.1814621871131442E-4</v>
      </c>
      <c r="K82" s="14">
        <f t="shared" si="16"/>
        <v>1.0730112779207288</v>
      </c>
      <c r="L82" s="14">
        <f t="shared" si="13"/>
        <v>7.0468974237061069E-2</v>
      </c>
      <c r="M82" s="14">
        <f t="shared" si="17"/>
        <v>4.9658763300235763E-3</v>
      </c>
      <c r="N82" s="20">
        <f t="shared" si="14"/>
        <v>1.3005476608852436E-5</v>
      </c>
    </row>
    <row r="83" spans="1:14" x14ac:dyDescent="0.2">
      <c r="A83" s="6">
        <v>81</v>
      </c>
      <c r="B83" s="2" t="str">
        <f>'Исходные данные'!A333</f>
        <v>03.12.2015</v>
      </c>
      <c r="C83" s="2">
        <f>'Исходные данные'!B333</f>
        <v>1655.71</v>
      </c>
      <c r="D83" s="7" t="str">
        <f>'Исходные данные'!A85</f>
        <v>05.12.2016</v>
      </c>
      <c r="E83" s="2">
        <f>'Исходные данные'!B85</f>
        <v>2239.23</v>
      </c>
      <c r="F83" s="14">
        <f t="shared" si="9"/>
        <v>1.3524288673741174</v>
      </c>
      <c r="G83" s="14">
        <f t="shared" si="10"/>
        <v>0.79740640396857188</v>
      </c>
      <c r="H83" s="14">
        <f t="shared" si="11"/>
        <v>2.611659425743621E-3</v>
      </c>
      <c r="I83" s="14">
        <f t="shared" si="15"/>
        <v>0.30190213691668594</v>
      </c>
      <c r="J83" s="20">
        <f t="shared" si="12"/>
        <v>7.8846556153060405E-4</v>
      </c>
      <c r="K83" s="14">
        <f t="shared" si="16"/>
        <v>1.0618138687654419</v>
      </c>
      <c r="L83" s="14">
        <f t="shared" si="13"/>
        <v>5.9978642643106359E-2</v>
      </c>
      <c r="M83" s="14">
        <f t="shared" si="17"/>
        <v>3.5974375733094565E-3</v>
      </c>
      <c r="N83" s="20">
        <f t="shared" si="14"/>
        <v>9.3952817468579005E-6</v>
      </c>
    </row>
    <row r="84" spans="1:14" x14ac:dyDescent="0.2">
      <c r="A84" s="6">
        <v>82</v>
      </c>
      <c r="B84" s="2" t="str">
        <f>'Исходные данные'!A334</f>
        <v>02.12.2015</v>
      </c>
      <c r="C84" s="2">
        <f>'Исходные данные'!B334</f>
        <v>1651.11</v>
      </c>
      <c r="D84" s="7" t="str">
        <f>'Исходные данные'!A86</f>
        <v>02.12.2016</v>
      </c>
      <c r="E84" s="2">
        <f>'Исходные данные'!B86</f>
        <v>2212.88</v>
      </c>
      <c r="F84" s="14">
        <f t="shared" si="9"/>
        <v>1.3402377794332299</v>
      </c>
      <c r="G84" s="14">
        <f t="shared" si="10"/>
        <v>0.79518080595296581</v>
      </c>
      <c r="H84" s="14">
        <f t="shared" si="11"/>
        <v>2.604370163948825E-3</v>
      </c>
      <c r="I84" s="14">
        <f t="shared" si="15"/>
        <v>0.29284704555913454</v>
      </c>
      <c r="J84" s="20">
        <f t="shared" si="12"/>
        <v>7.6268210805477226E-4</v>
      </c>
      <c r="K84" s="14">
        <f t="shared" si="16"/>
        <v>1.0522424476258541</v>
      </c>
      <c r="L84" s="14">
        <f t="shared" si="13"/>
        <v>5.0923551285554973E-2</v>
      </c>
      <c r="M84" s="14">
        <f t="shared" si="17"/>
        <v>2.5932080755325477E-3</v>
      </c>
      <c r="N84" s="20">
        <f t="shared" si="14"/>
        <v>6.7536737408281181E-6</v>
      </c>
    </row>
    <row r="85" spans="1:14" x14ac:dyDescent="0.2">
      <c r="A85" s="6">
        <v>83</v>
      </c>
      <c r="B85" s="2" t="str">
        <f>'Исходные данные'!A335</f>
        <v>01.12.2015</v>
      </c>
      <c r="C85" s="2">
        <f>'Исходные данные'!B335</f>
        <v>1651.58</v>
      </c>
      <c r="D85" s="7" t="str">
        <f>'Исходные данные'!A87</f>
        <v>01.12.2016</v>
      </c>
      <c r="E85" s="2">
        <f>'Исходные данные'!B87</f>
        <v>2223.0100000000002</v>
      </c>
      <c r="F85" s="14">
        <f t="shared" si="9"/>
        <v>1.3459899005800509</v>
      </c>
      <c r="G85" s="14">
        <f t="shared" si="10"/>
        <v>0.79296141968397016</v>
      </c>
      <c r="H85" s="14">
        <f t="shared" si="11"/>
        <v>2.5971012468195653E-3</v>
      </c>
      <c r="I85" s="14">
        <f t="shared" si="15"/>
        <v>0.2971297279106202</v>
      </c>
      <c r="J85" s="20">
        <f t="shared" si="12"/>
        <v>7.7167598682382989E-4</v>
      </c>
      <c r="K85" s="14">
        <f t="shared" si="16"/>
        <v>1.0567585313592427</v>
      </c>
      <c r="L85" s="14">
        <f t="shared" si="13"/>
        <v>5.5206233637040615E-2</v>
      </c>
      <c r="M85" s="14">
        <f t="shared" si="17"/>
        <v>3.0477282323875146E-3</v>
      </c>
      <c r="N85" s="20">
        <f t="shared" si="14"/>
        <v>7.9152587923008041E-6</v>
      </c>
    </row>
    <row r="86" spans="1:14" x14ac:dyDescent="0.2">
      <c r="A86" s="6">
        <v>84</v>
      </c>
      <c r="B86" s="2" t="str">
        <f>'Исходные данные'!A336</f>
        <v>30.11.2015</v>
      </c>
      <c r="C86" s="2">
        <f>'Исходные данные'!B336</f>
        <v>1661.7</v>
      </c>
      <c r="D86" s="7" t="str">
        <f>'Исходные данные'!A88</f>
        <v>30.11.2016</v>
      </c>
      <c r="E86" s="2">
        <f>'Исходные данные'!B88</f>
        <v>2209.73</v>
      </c>
      <c r="F86" s="14">
        <f t="shared" si="9"/>
        <v>1.3298008064030811</v>
      </c>
      <c r="G86" s="14">
        <f t="shared" si="10"/>
        <v>0.7907482278243142</v>
      </c>
      <c r="H86" s="14">
        <f t="shared" si="11"/>
        <v>2.5898526175729443E-3</v>
      </c>
      <c r="I86" s="14">
        <f t="shared" si="15"/>
        <v>0.28502916139532908</v>
      </c>
      <c r="J86" s="20">
        <f t="shared" si="12"/>
        <v>7.3818351972431426E-4</v>
      </c>
      <c r="K86" s="14">
        <f t="shared" si="16"/>
        <v>1.0440482105915174</v>
      </c>
      <c r="L86" s="14">
        <f t="shared" si="13"/>
        <v>4.3105667121749472E-2</v>
      </c>
      <c r="M86" s="14">
        <f t="shared" si="17"/>
        <v>1.8580985380110735E-3</v>
      </c>
      <c r="N86" s="20">
        <f t="shared" si="14"/>
        <v>4.81220136237644E-6</v>
      </c>
    </row>
    <row r="87" spans="1:14" x14ac:dyDescent="0.2">
      <c r="A87" s="6">
        <v>85</v>
      </c>
      <c r="B87" s="2" t="str">
        <f>'Исходные данные'!A337</f>
        <v>27.11.2015</v>
      </c>
      <c r="C87" s="2">
        <f>'Исходные данные'!B337</f>
        <v>1672.52</v>
      </c>
      <c r="D87" s="7" t="str">
        <f>'Исходные данные'!A89</f>
        <v>29.11.2016</v>
      </c>
      <c r="E87" s="2">
        <f>'Исходные данные'!B89</f>
        <v>2196.86</v>
      </c>
      <c r="F87" s="14">
        <f t="shared" si="9"/>
        <v>1.3135029775428695</v>
      </c>
      <c r="G87" s="14">
        <f t="shared" si="10"/>
        <v>0.78854121308511582</v>
      </c>
      <c r="H87" s="14">
        <f t="shared" si="11"/>
        <v>2.5826242195845458E-3</v>
      </c>
      <c r="I87" s="14">
        <f t="shared" si="15"/>
        <v>0.27269759701783486</v>
      </c>
      <c r="J87" s="20">
        <f t="shared" si="12"/>
        <v>7.0427541868076668E-4</v>
      </c>
      <c r="K87" s="14">
        <f t="shared" si="16"/>
        <v>1.0312525204580036</v>
      </c>
      <c r="L87" s="14">
        <f t="shared" si="13"/>
        <v>3.0774102744255308E-2</v>
      </c>
      <c r="M87" s="14">
        <f t="shared" si="17"/>
        <v>9.4704539971398206E-4</v>
      </c>
      <c r="N87" s="20">
        <f t="shared" si="14"/>
        <v>2.445862386347457E-6</v>
      </c>
    </row>
    <row r="88" spans="1:14" x14ac:dyDescent="0.2">
      <c r="A88" s="6">
        <v>86</v>
      </c>
      <c r="B88" s="2" t="str">
        <f>'Исходные данные'!A338</f>
        <v>26.11.2015</v>
      </c>
      <c r="C88" s="2">
        <f>'Исходные данные'!B338</f>
        <v>1700.64</v>
      </c>
      <c r="D88" s="7" t="str">
        <f>'Исходные данные'!A90</f>
        <v>28.11.2016</v>
      </c>
      <c r="E88" s="2">
        <f>'Исходные данные'!B90</f>
        <v>2190.59</v>
      </c>
      <c r="F88" s="14">
        <f t="shared" si="9"/>
        <v>1.2880974221469565</v>
      </c>
      <c r="G88" s="14">
        <f t="shared" si="10"/>
        <v>0.78634035822574722</v>
      </c>
      <c r="H88" s="14">
        <f t="shared" si="11"/>
        <v>2.5754159963879957E-3</v>
      </c>
      <c r="I88" s="14">
        <f t="shared" si="15"/>
        <v>0.2531662631345834</v>
      </c>
      <c r="J88" s="20">
        <f t="shared" si="12"/>
        <v>6.5200844382257866E-4</v>
      </c>
      <c r="K88" s="14">
        <f t="shared" si="16"/>
        <v>1.0113062063014255</v>
      </c>
      <c r="L88" s="14">
        <f t="shared" si="13"/>
        <v>1.1242768861003722E-2</v>
      </c>
      <c r="M88" s="14">
        <f t="shared" si="17"/>
        <v>1.2639985166195496E-4</v>
      </c>
      <c r="N88" s="20">
        <f t="shared" si="14"/>
        <v>3.255321999112686E-7</v>
      </c>
    </row>
    <row r="89" spans="1:14" x14ac:dyDescent="0.2">
      <c r="A89" s="6">
        <v>87</v>
      </c>
      <c r="B89" s="2" t="str">
        <f>'Исходные данные'!A339</f>
        <v>25.11.2015</v>
      </c>
      <c r="C89" s="2">
        <f>'Исходные данные'!B339</f>
        <v>1686.38</v>
      </c>
      <c r="D89" s="7" t="str">
        <f>'Исходные данные'!A91</f>
        <v>25.11.2016</v>
      </c>
      <c r="E89" s="2">
        <f>'Исходные данные'!B91</f>
        <v>2192.42</v>
      </c>
      <c r="F89" s="14">
        <f t="shared" si="9"/>
        <v>1.3000747162561226</v>
      </c>
      <c r="G89" s="14">
        <f t="shared" si="10"/>
        <v>0.78414564605369996</v>
      </c>
      <c r="H89" s="14">
        <f t="shared" si="11"/>
        <v>2.5682278916745213E-3</v>
      </c>
      <c r="I89" s="14">
        <f t="shared" si="15"/>
        <v>0.26242173685909276</v>
      </c>
      <c r="J89" s="20">
        <f t="shared" si="12"/>
        <v>6.7395882398319385E-4</v>
      </c>
      <c r="K89" s="14">
        <f t="shared" si="16"/>
        <v>1.0207097744314728</v>
      </c>
      <c r="L89" s="14">
        <f t="shared" si="13"/>
        <v>2.0498242585513114E-2</v>
      </c>
      <c r="M89" s="14">
        <f t="shared" si="17"/>
        <v>4.2017794909454334E-4</v>
      </c>
      <c r="N89" s="20">
        <f t="shared" si="14"/>
        <v>1.0791127283312034E-6</v>
      </c>
    </row>
    <row r="90" spans="1:14" x14ac:dyDescent="0.2">
      <c r="A90" s="6">
        <v>88</v>
      </c>
      <c r="B90" s="2" t="str">
        <f>'Исходные данные'!A340</f>
        <v>24.11.2015</v>
      </c>
      <c r="C90" s="2">
        <f>'Исходные данные'!B340</f>
        <v>1682.24</v>
      </c>
      <c r="D90" s="7" t="str">
        <f>'Исходные данные'!A92</f>
        <v>24.11.2016</v>
      </c>
      <c r="E90" s="2">
        <f>'Исходные данные'!B92</f>
        <v>2189.62</v>
      </c>
      <c r="F90" s="14">
        <f t="shared" si="9"/>
        <v>1.3016097584173483</v>
      </c>
      <c r="G90" s="14">
        <f t="shared" si="10"/>
        <v>0.78195705942445082</v>
      </c>
      <c r="H90" s="14">
        <f t="shared" si="11"/>
        <v>2.5610598492925084E-3</v>
      </c>
      <c r="I90" s="14">
        <f t="shared" si="15"/>
        <v>0.26360177414208852</v>
      </c>
      <c r="J90" s="20">
        <f t="shared" si="12"/>
        <v>6.7509991995757504E-4</v>
      </c>
      <c r="K90" s="14">
        <f t="shared" si="16"/>
        <v>1.0219149609630898</v>
      </c>
      <c r="L90" s="14">
        <f t="shared" si="13"/>
        <v>2.1678279868508992E-2</v>
      </c>
      <c r="M90" s="14">
        <f t="shared" si="17"/>
        <v>4.6994781805740222E-4</v>
      </c>
      <c r="N90" s="20">
        <f t="shared" si="14"/>
        <v>1.2035644880894337E-6</v>
      </c>
    </row>
    <row r="91" spans="1:14" x14ac:dyDescent="0.2">
      <c r="A91" s="6">
        <v>89</v>
      </c>
      <c r="B91" s="2" t="str">
        <f>'Исходные данные'!A341</f>
        <v>23.11.2015</v>
      </c>
      <c r="C91" s="2">
        <f>'Исходные данные'!B341</f>
        <v>1697.71</v>
      </c>
      <c r="D91" s="7" t="str">
        <f>'Исходные данные'!A93</f>
        <v>23.11.2016</v>
      </c>
      <c r="E91" s="2">
        <f>'Исходные данные'!B93</f>
        <v>2172.0300000000002</v>
      </c>
      <c r="F91" s="14">
        <f t="shared" si="9"/>
        <v>1.2793881169339876</v>
      </c>
      <c r="G91" s="14">
        <f t="shared" si="10"/>
        <v>0.77977458124132759</v>
      </c>
      <c r="H91" s="14">
        <f t="shared" si="11"/>
        <v>2.5539118132470668E-3</v>
      </c>
      <c r="I91" s="14">
        <f t="shared" si="15"/>
        <v>0.2463819299916947</v>
      </c>
      <c r="J91" s="20">
        <f t="shared" si="12"/>
        <v>6.2923772157640089E-4</v>
      </c>
      <c r="K91" s="14">
        <f t="shared" si="16"/>
        <v>1.0044683893296562</v>
      </c>
      <c r="L91" s="14">
        <f t="shared" si="13"/>
        <v>4.4584357181151084E-3</v>
      </c>
      <c r="M91" s="14">
        <f t="shared" si="17"/>
        <v>1.987764905256459E-5</v>
      </c>
      <c r="N91" s="20">
        <f t="shared" si="14"/>
        <v>5.076576273492407E-8</v>
      </c>
    </row>
    <row r="92" spans="1:14" x14ac:dyDescent="0.2">
      <c r="A92" s="6">
        <v>90</v>
      </c>
      <c r="B92" s="2" t="str">
        <f>'Исходные данные'!A342</f>
        <v>20.11.2015</v>
      </c>
      <c r="C92" s="2">
        <f>'Исходные данные'!B342</f>
        <v>1669.98</v>
      </c>
      <c r="D92" s="7" t="str">
        <f>'Исходные данные'!A94</f>
        <v>22.11.2016</v>
      </c>
      <c r="E92" s="2">
        <f>'Исходные данные'!B94</f>
        <v>2161.3200000000002</v>
      </c>
      <c r="F92" s="14">
        <f t="shared" si="9"/>
        <v>1.294219092444221</v>
      </c>
      <c r="G92" s="14">
        <f t="shared" si="10"/>
        <v>0.77759819445537548</v>
      </c>
      <c r="H92" s="14">
        <f t="shared" si="11"/>
        <v>2.5467837276995876E-3</v>
      </c>
      <c r="I92" s="14">
        <f t="shared" si="15"/>
        <v>0.25790749584578332</v>
      </c>
      <c r="J92" s="20">
        <f t="shared" si="12"/>
        <v>6.5683461367178995E-4</v>
      </c>
      <c r="K92" s="14">
        <f t="shared" si="16"/>
        <v>1.0161124290747279</v>
      </c>
      <c r="L92" s="14">
        <f t="shared" si="13"/>
        <v>1.5984001572203751E-2</v>
      </c>
      <c r="M92" s="14">
        <f t="shared" si="17"/>
        <v>2.5548830626021196E-4</v>
      </c>
      <c r="N92" s="20">
        <f t="shared" si="14"/>
        <v>6.506734610010365E-7</v>
      </c>
    </row>
    <row r="93" spans="1:14" x14ac:dyDescent="0.2">
      <c r="A93" s="6">
        <v>91</v>
      </c>
      <c r="B93" s="2" t="str">
        <f>'Исходные данные'!A343</f>
        <v>19.11.2015</v>
      </c>
      <c r="C93" s="2">
        <f>'Исходные данные'!B343</f>
        <v>1686.61</v>
      </c>
      <c r="D93" s="7" t="str">
        <f>'Исходные данные'!A95</f>
        <v>21.11.2016</v>
      </c>
      <c r="E93" s="2">
        <f>'Исходные данные'!B95</f>
        <v>2147.87</v>
      </c>
      <c r="F93" s="14">
        <f t="shared" si="9"/>
        <v>1.273483496481107</v>
      </c>
      <c r="G93" s="14">
        <f t="shared" si="10"/>
        <v>0.77542788206522428</v>
      </c>
      <c r="H93" s="14">
        <f t="shared" si="11"/>
        <v>2.5396755369673121E-3</v>
      </c>
      <c r="I93" s="14">
        <f t="shared" si="15"/>
        <v>0.24175605617092003</v>
      </c>
      <c r="J93" s="20">
        <f t="shared" si="12"/>
        <v>6.1398194177098096E-4</v>
      </c>
      <c r="K93" s="14">
        <f t="shared" si="16"/>
        <v>0.99983257591431729</v>
      </c>
      <c r="L93" s="14">
        <f t="shared" si="13"/>
        <v>-1.6743810265948514E-4</v>
      </c>
      <c r="M93" s="14">
        <f t="shared" si="17"/>
        <v>2.8035518222207886E-8</v>
      </c>
      <c r="N93" s="20">
        <f t="shared" si="14"/>
        <v>7.120111979514267E-11</v>
      </c>
    </row>
    <row r="94" spans="1:14" x14ac:dyDescent="0.2">
      <c r="A94" s="6">
        <v>92</v>
      </c>
      <c r="B94" s="2" t="str">
        <f>'Исходные данные'!A344</f>
        <v>18.11.2015</v>
      </c>
      <c r="C94" s="2">
        <f>'Исходные данные'!B344</f>
        <v>1672.43</v>
      </c>
      <c r="D94" s="7" t="str">
        <f>'Исходные данные'!A96</f>
        <v>18.11.2016</v>
      </c>
      <c r="E94" s="2">
        <f>'Исходные данные'!B96</f>
        <v>2132.42</v>
      </c>
      <c r="F94" s="14">
        <f t="shared" si="9"/>
        <v>1.2750429016461078</v>
      </c>
      <c r="G94" s="14">
        <f t="shared" si="10"/>
        <v>0.77326362711695584</v>
      </c>
      <c r="H94" s="14">
        <f t="shared" si="11"/>
        <v>2.5325871855228954E-3</v>
      </c>
      <c r="I94" s="14">
        <f t="shared" si="15"/>
        <v>0.24297982639418489</v>
      </c>
      <c r="J94" s="20">
        <f t="shared" si="12"/>
        <v>6.1536759466649044E-4</v>
      </c>
      <c r="K94" s="14">
        <f t="shared" si="16"/>
        <v>1.001056890235881</v>
      </c>
      <c r="L94" s="14">
        <f t="shared" si="13"/>
        <v>1.0563321206053832E-3</v>
      </c>
      <c r="M94" s="14">
        <f t="shared" si="17"/>
        <v>1.1158375490226682E-6</v>
      </c>
      <c r="N94" s="20">
        <f t="shared" si="14"/>
        <v>2.8259558777800853E-9</v>
      </c>
    </row>
    <row r="95" spans="1:14" x14ac:dyDescent="0.2">
      <c r="A95" s="6">
        <v>93</v>
      </c>
      <c r="B95" s="2" t="str">
        <f>'Исходные данные'!A345</f>
        <v>17.11.2015</v>
      </c>
      <c r="C95" s="2">
        <f>'Исходные данные'!B345</f>
        <v>1648.97</v>
      </c>
      <c r="D95" s="7" t="str">
        <f>'Исходные данные'!A97</f>
        <v>17.11.2016</v>
      </c>
      <c r="E95" s="2">
        <f>'Исходные данные'!B97</f>
        <v>2124.7199999999998</v>
      </c>
      <c r="F95" s="14">
        <f t="shared" si="9"/>
        <v>1.288513435659836</v>
      </c>
      <c r="G95" s="14">
        <f t="shared" si="10"/>
        <v>0.77110541270397037</v>
      </c>
      <c r="H95" s="14">
        <f t="shared" si="11"/>
        <v>2.5255186179939703E-3</v>
      </c>
      <c r="I95" s="14">
        <f t="shared" si="15"/>
        <v>0.25348917842094409</v>
      </c>
      <c r="J95" s="20">
        <f t="shared" si="12"/>
        <v>6.4019163956208973E-4</v>
      </c>
      <c r="K95" s="14">
        <f t="shared" si="16"/>
        <v>1.011632825266922</v>
      </c>
      <c r="L95" s="14">
        <f t="shared" si="13"/>
        <v>1.156568414736448E-2</v>
      </c>
      <c r="M95" s="14">
        <f t="shared" si="17"/>
        <v>1.3376504979659807E-4</v>
      </c>
      <c r="N95" s="20">
        <f t="shared" si="14"/>
        <v>3.3782612369819895E-7</v>
      </c>
    </row>
    <row r="96" spans="1:14" x14ac:dyDescent="0.2">
      <c r="A96" s="6">
        <v>94</v>
      </c>
      <c r="B96" s="2" t="str">
        <f>'Исходные данные'!A346</f>
        <v>16.11.2015</v>
      </c>
      <c r="C96" s="2">
        <f>'Исходные данные'!B346</f>
        <v>1619.25</v>
      </c>
      <c r="D96" s="7" t="str">
        <f>'Исходные данные'!A98</f>
        <v>16.11.2016</v>
      </c>
      <c r="E96" s="2">
        <f>'Исходные данные'!B98</f>
        <v>2120.11</v>
      </c>
      <c r="F96" s="14">
        <f t="shared" si="9"/>
        <v>1.3093160413771809</v>
      </c>
      <c r="G96" s="14">
        <f t="shared" si="10"/>
        <v>0.76895322196685567</v>
      </c>
      <c r="H96" s="14">
        <f t="shared" si="11"/>
        <v>2.5184697791627172E-3</v>
      </c>
      <c r="I96" s="14">
        <f t="shared" si="15"/>
        <v>0.26950489504941161</v>
      </c>
      <c r="J96" s="20">
        <f t="shared" si="12"/>
        <v>6.7873993351836291E-4</v>
      </c>
      <c r="K96" s="14">
        <f t="shared" si="16"/>
        <v>1.0279652888736943</v>
      </c>
      <c r="L96" s="14">
        <f t="shared" si="13"/>
        <v>2.7581400775831936E-2</v>
      </c>
      <c r="M96" s="14">
        <f t="shared" si="17"/>
        <v>7.6073366875706251E-4</v>
      </c>
      <c r="N96" s="20">
        <f t="shared" si="14"/>
        <v>1.915884754756243E-6</v>
      </c>
    </row>
    <row r="97" spans="1:14" x14ac:dyDescent="0.2">
      <c r="A97" s="6">
        <v>95</v>
      </c>
      <c r="B97" s="2" t="str">
        <f>'Исходные данные'!A347</f>
        <v>13.11.2015</v>
      </c>
      <c r="C97" s="2">
        <f>'Исходные данные'!B347</f>
        <v>1611.85</v>
      </c>
      <c r="D97" s="7" t="str">
        <f>'Исходные данные'!A99</f>
        <v>15.11.2016</v>
      </c>
      <c r="E97" s="2">
        <f>'Исходные данные'!B99</f>
        <v>2092.34</v>
      </c>
      <c r="F97" s="14">
        <f t="shared" si="9"/>
        <v>1.2980984582932658</v>
      </c>
      <c r="G97" s="14">
        <f t="shared" si="10"/>
        <v>0.7668070380932549</v>
      </c>
      <c r="H97" s="14">
        <f t="shared" si="11"/>
        <v>2.5114406139654316E-3</v>
      </c>
      <c r="I97" s="14">
        <f t="shared" si="15"/>
        <v>0.26090046925203264</v>
      </c>
      <c r="J97" s="20">
        <f t="shared" si="12"/>
        <v>6.5523603468219409E-4</v>
      </c>
      <c r="K97" s="14">
        <f t="shared" si="16"/>
        <v>1.0191581822081468</v>
      </c>
      <c r="L97" s="14">
        <f t="shared" si="13"/>
        <v>1.8976974978453184E-2</v>
      </c>
      <c r="M97" s="14">
        <f t="shared" si="17"/>
        <v>3.601255793328382E-4</v>
      </c>
      <c r="N97" s="20">
        <f t="shared" si="14"/>
        <v>9.0443400606431996E-7</v>
      </c>
    </row>
    <row r="98" spans="1:14" x14ac:dyDescent="0.2">
      <c r="A98" s="6">
        <v>96</v>
      </c>
      <c r="B98" s="2" t="str">
        <f>'Исходные данные'!A348</f>
        <v>12.11.2015</v>
      </c>
      <c r="C98" s="2">
        <f>'Исходные данные'!B348</f>
        <v>1616</v>
      </c>
      <c r="D98" s="7" t="str">
        <f>'Исходные данные'!A100</f>
        <v>14.11.2016</v>
      </c>
      <c r="E98" s="2">
        <f>'Исходные данные'!B100</f>
        <v>2094</v>
      </c>
      <c r="F98" s="14">
        <f t="shared" si="9"/>
        <v>1.2957920792079207</v>
      </c>
      <c r="G98" s="14">
        <f t="shared" si="10"/>
        <v>0.76466684431773524</v>
      </c>
      <c r="H98" s="14">
        <f t="shared" si="11"/>
        <v>2.5044310674920954E-3</v>
      </c>
      <c r="I98" s="14">
        <f t="shared" si="15"/>
        <v>0.25912215234944141</v>
      </c>
      <c r="J98" s="20">
        <f t="shared" si="12"/>
        <v>6.4895356861936098E-4</v>
      </c>
      <c r="K98" s="14">
        <f t="shared" si="16"/>
        <v>1.0173474065300108</v>
      </c>
      <c r="L98" s="14">
        <f t="shared" si="13"/>
        <v>1.7198658075861819E-2</v>
      </c>
      <c r="M98" s="14">
        <f t="shared" si="17"/>
        <v>2.9579383961040695E-4</v>
      </c>
      <c r="N98" s="20">
        <f t="shared" si="14"/>
        <v>7.4079528149307715E-7</v>
      </c>
    </row>
    <row r="99" spans="1:14" x14ac:dyDescent="0.2">
      <c r="A99" s="6">
        <v>97</v>
      </c>
      <c r="B99" s="2" t="str">
        <f>'Исходные данные'!A349</f>
        <v>11.11.2015</v>
      </c>
      <c r="C99" s="2">
        <f>'Исходные данные'!B349</f>
        <v>1617.47</v>
      </c>
      <c r="D99" s="7" t="str">
        <f>'Исходные данные'!A101</f>
        <v>11.11.2016</v>
      </c>
      <c r="E99" s="2">
        <f>'Исходные данные'!B101</f>
        <v>2102.06</v>
      </c>
      <c r="F99" s="14">
        <f t="shared" si="9"/>
        <v>1.2995975195830525</v>
      </c>
      <c r="G99" s="14">
        <f t="shared" si="10"/>
        <v>0.76253262392165666</v>
      </c>
      <c r="H99" s="14">
        <f t="shared" si="11"/>
        <v>2.4974410849859445E-3</v>
      </c>
      <c r="I99" s="14">
        <f t="shared" si="15"/>
        <v>0.2620546162106886</v>
      </c>
      <c r="J99" s="20">
        <f t="shared" si="12"/>
        <v>6.5446596503479742E-4</v>
      </c>
      <c r="K99" s="14">
        <f t="shared" si="16"/>
        <v>1.0203351195732264</v>
      </c>
      <c r="L99" s="14">
        <f t="shared" si="13"/>
        <v>2.0131121937109139E-2</v>
      </c>
      <c r="M99" s="14">
        <f t="shared" si="17"/>
        <v>4.0526207044675681E-4</v>
      </c>
      <c r="N99" s="20">
        <f t="shared" si="14"/>
        <v>1.0121181449201986E-6</v>
      </c>
    </row>
    <row r="100" spans="1:14" x14ac:dyDescent="0.2">
      <c r="A100" s="6">
        <v>98</v>
      </c>
      <c r="B100" s="2" t="str">
        <f>'Исходные данные'!A350</f>
        <v>10.11.2015</v>
      </c>
      <c r="C100" s="2">
        <f>'Исходные данные'!B350</f>
        <v>1620.05</v>
      </c>
      <c r="D100" s="7" t="str">
        <f>'Исходные данные'!A102</f>
        <v>10.11.2016</v>
      </c>
      <c r="E100" s="2">
        <f>'Исходные данные'!B102</f>
        <v>2112.91</v>
      </c>
      <c r="F100" s="14">
        <f t="shared" si="9"/>
        <v>1.3042251782352396</v>
      </c>
      <c r="G100" s="14">
        <f t="shared" si="10"/>
        <v>0.76040436023304225</v>
      </c>
      <c r="H100" s="14">
        <f t="shared" si="11"/>
        <v>2.4904706118430466E-3</v>
      </c>
      <c r="I100" s="14">
        <f t="shared" si="15"/>
        <v>0.26560913129225666</v>
      </c>
      <c r="J100" s="20">
        <f t="shared" si="12"/>
        <v>6.6149173572052655E-4</v>
      </c>
      <c r="K100" s="14">
        <f t="shared" si="16"/>
        <v>1.0239683695395223</v>
      </c>
      <c r="L100" s="14">
        <f t="shared" si="13"/>
        <v>2.3685637018677052E-2</v>
      </c>
      <c r="M100" s="14">
        <f t="shared" si="17"/>
        <v>5.6100940098052473E-4</v>
      </c>
      <c r="N100" s="20">
        <f t="shared" si="14"/>
        <v>1.3971774261096685E-6</v>
      </c>
    </row>
    <row r="101" spans="1:14" x14ac:dyDescent="0.2">
      <c r="A101" s="6">
        <v>99</v>
      </c>
      <c r="B101" s="2" t="str">
        <f>'Исходные данные'!A351</f>
        <v>09.11.2015</v>
      </c>
      <c r="C101" s="2">
        <f>'Исходные данные'!B351</f>
        <v>1630.71</v>
      </c>
      <c r="D101" s="7" t="str">
        <f>'Исходные данные'!A103</f>
        <v>09.11.2016</v>
      </c>
      <c r="E101" s="2">
        <f>'Исходные данные'!B103</f>
        <v>2048.6799999999998</v>
      </c>
      <c r="F101" s="14">
        <f t="shared" si="9"/>
        <v>1.2563116679237876</v>
      </c>
      <c r="G101" s="14">
        <f t="shared" si="10"/>
        <v>0.75828203662644678</v>
      </c>
      <c r="H101" s="14">
        <f t="shared" si="11"/>
        <v>2.4835195936118689E-3</v>
      </c>
      <c r="I101" s="14">
        <f t="shared" si="15"/>
        <v>0.22818018051498573</v>
      </c>
      <c r="J101" s="20">
        <f t="shared" si="12"/>
        <v>5.6668994918286023E-4</v>
      </c>
      <c r="K101" s="14">
        <f t="shared" si="16"/>
        <v>0.98635069442385026</v>
      </c>
      <c r="L101" s="14">
        <f t="shared" si="13"/>
        <v>-1.374331375859387E-2</v>
      </c>
      <c r="M101" s="14">
        <f t="shared" si="17"/>
        <v>1.8887867306715552E-4</v>
      </c>
      <c r="N101" s="20">
        <f t="shared" si="14"/>
        <v>4.6908388537769112E-7</v>
      </c>
    </row>
    <row r="102" spans="1:14" x14ac:dyDescent="0.2">
      <c r="A102" s="6">
        <v>100</v>
      </c>
      <c r="B102" s="2" t="str">
        <f>'Исходные данные'!A352</f>
        <v>06.11.2015</v>
      </c>
      <c r="C102" s="2">
        <f>'Исходные данные'!B352</f>
        <v>1637.56</v>
      </c>
      <c r="D102" s="7" t="str">
        <f>'Исходные данные'!A104</f>
        <v>08.11.2016</v>
      </c>
      <c r="E102" s="2">
        <f>'Исходные данные'!B104</f>
        <v>2027.98</v>
      </c>
      <c r="F102" s="14">
        <f t="shared" si="9"/>
        <v>1.2384156916387796</v>
      </c>
      <c r="G102" s="14">
        <f t="shared" si="10"/>
        <v>0.75616563652282787</v>
      </c>
      <c r="H102" s="14">
        <f t="shared" si="11"/>
        <v>2.4765879759928574E-3</v>
      </c>
      <c r="I102" s="14">
        <f t="shared" si="15"/>
        <v>0.21383289466999786</v>
      </c>
      <c r="J102" s="20">
        <f t="shared" si="12"/>
        <v>5.2957597581146387E-4</v>
      </c>
      <c r="K102" s="14">
        <f t="shared" si="16"/>
        <v>0.97230027279138864</v>
      </c>
      <c r="L102" s="14">
        <f t="shared" si="13"/>
        <v>-2.8090599603581744E-2</v>
      </c>
      <c r="M102" s="14">
        <f t="shared" si="17"/>
        <v>7.890817860887469E-4</v>
      </c>
      <c r="N102" s="20">
        <f t="shared" si="14"/>
        <v>1.9542304635023587E-6</v>
      </c>
    </row>
    <row r="103" spans="1:14" x14ac:dyDescent="0.2">
      <c r="A103" s="6">
        <v>101</v>
      </c>
      <c r="B103" s="2" t="str">
        <f>'Исходные данные'!A353</f>
        <v>05.11.2015</v>
      </c>
      <c r="C103" s="2">
        <f>'Исходные данные'!B353</f>
        <v>1647.47</v>
      </c>
      <c r="D103" s="7" t="str">
        <f>'Исходные данные'!A105</f>
        <v>07.11.2016</v>
      </c>
      <c r="E103" s="2">
        <f>'Исходные данные'!B105</f>
        <v>2027.38</v>
      </c>
      <c r="F103" s="14">
        <f t="shared" si="9"/>
        <v>1.2306020746963526</v>
      </c>
      <c r="G103" s="14">
        <f t="shared" si="10"/>
        <v>0.75405514338941548</v>
      </c>
      <c r="H103" s="14">
        <f t="shared" si="11"/>
        <v>2.4696757048380089E-3</v>
      </c>
      <c r="I103" s="14">
        <f t="shared" si="15"/>
        <v>0.20750354124543258</v>
      </c>
      <c r="J103" s="20">
        <f t="shared" si="12"/>
        <v>5.1246645448169658E-4</v>
      </c>
      <c r="K103" s="14">
        <f t="shared" si="16"/>
        <v>0.96616567522782271</v>
      </c>
      <c r="L103" s="14">
        <f t="shared" si="13"/>
        <v>-3.4419953028146932E-2</v>
      </c>
      <c r="M103" s="14">
        <f t="shared" si="17"/>
        <v>1.1847331664598412E-3</v>
      </c>
      <c r="N103" s="20">
        <f t="shared" si="14"/>
        <v>2.9259067179216747E-6</v>
      </c>
    </row>
    <row r="104" spans="1:14" x14ac:dyDescent="0.2">
      <c r="A104" s="6">
        <v>102</v>
      </c>
      <c r="B104" s="2" t="str">
        <f>'Исходные данные'!A354</f>
        <v>03.11.2015</v>
      </c>
      <c r="C104" s="2">
        <f>'Исходные данные'!B354</f>
        <v>1635.71</v>
      </c>
      <c r="D104" s="7" t="str">
        <f>'Исходные данные'!A106</f>
        <v>03.11.2016</v>
      </c>
      <c r="E104" s="2">
        <f>'Исходные данные'!B106</f>
        <v>2034.22</v>
      </c>
      <c r="F104" s="14">
        <f t="shared" si="9"/>
        <v>1.2436312060206272</v>
      </c>
      <c r="G104" s="14">
        <f t="shared" si="10"/>
        <v>0.75195054073958367</v>
      </c>
      <c r="H104" s="14">
        <f t="shared" si="11"/>
        <v>2.4627827261504498E-3</v>
      </c>
      <c r="I104" s="14">
        <f t="shared" si="15"/>
        <v>0.21803549218179813</v>
      </c>
      <c r="J104" s="20">
        <f t="shared" si="12"/>
        <v>5.3697404383304392E-4</v>
      </c>
      <c r="K104" s="14">
        <f t="shared" si="16"/>
        <v>0.97639505783848968</v>
      </c>
      <c r="L104" s="14">
        <f t="shared" si="13"/>
        <v>-2.388800209178148E-2</v>
      </c>
      <c r="M104" s="14">
        <f t="shared" si="17"/>
        <v>5.706366439369564E-4</v>
      </c>
      <c r="N104" s="20">
        <f t="shared" si="14"/>
        <v>1.405354069596401E-6</v>
      </c>
    </row>
    <row r="105" spans="1:14" x14ac:dyDescent="0.2">
      <c r="A105" s="6">
        <v>103</v>
      </c>
      <c r="B105" s="2" t="str">
        <f>'Исходные данные'!A355</f>
        <v>02.11.2015</v>
      </c>
      <c r="C105" s="2">
        <f>'Исходные данные'!B355</f>
        <v>1612.83</v>
      </c>
      <c r="D105" s="7" t="str">
        <f>'Исходные данные'!A107</f>
        <v>02.11.2016</v>
      </c>
      <c r="E105" s="2">
        <f>'Исходные данные'!B107</f>
        <v>2052.79</v>
      </c>
      <c r="F105" s="14">
        <f t="shared" si="9"/>
        <v>1.272787584556339</v>
      </c>
      <c r="G105" s="14">
        <f t="shared" si="10"/>
        <v>0.74985181213272156</v>
      </c>
      <c r="H105" s="14">
        <f t="shared" si="11"/>
        <v>2.4559089860840167E-3</v>
      </c>
      <c r="I105" s="14">
        <f t="shared" si="15"/>
        <v>0.24120944355981355</v>
      </c>
      <c r="J105" s="20">
        <f t="shared" si="12"/>
        <v>5.9238843996687154E-4</v>
      </c>
      <c r="K105" s="14">
        <f t="shared" si="16"/>
        <v>0.99928620415977709</v>
      </c>
      <c r="L105" s="14">
        <f t="shared" si="13"/>
        <v>-7.1405071376600174E-4</v>
      </c>
      <c r="M105" s="14">
        <f t="shared" si="17"/>
        <v>5.0986842182973483E-7</v>
      </c>
      <c r="N105" s="20">
        <f t="shared" si="14"/>
        <v>1.2521904388921217E-9</v>
      </c>
    </row>
    <row r="106" spans="1:14" x14ac:dyDescent="0.2">
      <c r="A106" s="6">
        <v>104</v>
      </c>
      <c r="B106" s="2" t="str">
        <f>'Исходные данные'!A356</f>
        <v>30.10.2015</v>
      </c>
      <c r="C106" s="2">
        <f>'Исходные данные'!B356</f>
        <v>1596.82</v>
      </c>
      <c r="D106" s="7" t="str">
        <f>'Исходные данные'!A108</f>
        <v>01.11.2016</v>
      </c>
      <c r="E106" s="2">
        <f>'Исходные данные'!B108</f>
        <v>2067.37</v>
      </c>
      <c r="F106" s="14">
        <f t="shared" si="9"/>
        <v>1.2946794253578988</v>
      </c>
      <c r="G106" s="14">
        <f t="shared" si="10"/>
        <v>0.74775894117410424</v>
      </c>
      <c r="H106" s="14">
        <f t="shared" si="11"/>
        <v>2.44905443094283E-3</v>
      </c>
      <c r="I106" s="14">
        <f t="shared" si="15"/>
        <v>0.25826311652026229</v>
      </c>
      <c r="J106" s="20">
        <f t="shared" si="12"/>
        <v>6.3250042986305274E-4</v>
      </c>
      <c r="K106" s="14">
        <f t="shared" si="16"/>
        <v>1.0164738439215888</v>
      </c>
      <c r="L106" s="14">
        <f t="shared" si="13"/>
        <v>1.6339622246682711E-2</v>
      </c>
      <c r="M106" s="14">
        <f t="shared" si="17"/>
        <v>2.6698325516428856E-4</v>
      </c>
      <c r="N106" s="20">
        <f t="shared" si="14"/>
        <v>6.538565240476411E-7</v>
      </c>
    </row>
    <row r="107" spans="1:14" x14ac:dyDescent="0.2">
      <c r="A107" s="6">
        <v>105</v>
      </c>
      <c r="B107" s="2" t="str">
        <f>'Исходные данные'!A357</f>
        <v>29.10.2015</v>
      </c>
      <c r="C107" s="2">
        <f>'Исходные данные'!B357</f>
        <v>1592.81</v>
      </c>
      <c r="D107" s="7" t="str">
        <f>'Исходные данные'!A109</f>
        <v>31.10.2016</v>
      </c>
      <c r="E107" s="2">
        <f>'Исходные данные'!B109</f>
        <v>2047.01</v>
      </c>
      <c r="F107" s="14">
        <f t="shared" si="9"/>
        <v>1.285156421669879</v>
      </c>
      <c r="G107" s="14">
        <f t="shared" si="10"/>
        <v>0.74567191151476586</v>
      </c>
      <c r="H107" s="14">
        <f t="shared" si="11"/>
        <v>2.4422190071808803E-3</v>
      </c>
      <c r="I107" s="14">
        <f t="shared" si="15"/>
        <v>0.25088043986479447</v>
      </c>
      <c r="J107" s="20">
        <f t="shared" si="12"/>
        <v>6.1270497876770083E-4</v>
      </c>
      <c r="K107" s="14">
        <f t="shared" si="16"/>
        <v>1.0089971790616641</v>
      </c>
      <c r="L107" s="14">
        <f t="shared" si="13"/>
        <v>8.9569455912149373E-3</v>
      </c>
      <c r="M107" s="14">
        <f t="shared" si="17"/>
        <v>8.0226874323984727E-5</v>
      </c>
      <c r="N107" s="20">
        <f t="shared" si="14"/>
        <v>1.9593159736074723E-7</v>
      </c>
    </row>
    <row r="108" spans="1:14" x14ac:dyDescent="0.2">
      <c r="A108" s="6">
        <v>106</v>
      </c>
      <c r="B108" s="2" t="str">
        <f>'Исходные данные'!A358</f>
        <v>28.10.2015</v>
      </c>
      <c r="C108" s="2">
        <f>'Исходные данные'!B358</f>
        <v>1592.06</v>
      </c>
      <c r="D108" s="7" t="str">
        <f>'Исходные данные'!A110</f>
        <v>28.10.2016</v>
      </c>
      <c r="E108" s="2">
        <f>'Исходные данные'!B110</f>
        <v>2045.44</v>
      </c>
      <c r="F108" s="14">
        <f t="shared" si="9"/>
        <v>1.2847756994083139</v>
      </c>
      <c r="G108" s="14">
        <f t="shared" si="10"/>
        <v>0.74359070685137085</v>
      </c>
      <c r="H108" s="14">
        <f t="shared" si="11"/>
        <v>2.4354026614016064E-3</v>
      </c>
      <c r="I108" s="14">
        <f t="shared" si="15"/>
        <v>0.25058415012139801</v>
      </c>
      <c r="J108" s="20">
        <f t="shared" si="12"/>
        <v>6.1027330611071234E-4</v>
      </c>
      <c r="K108" s="14">
        <f t="shared" si="16"/>
        <v>1.0086982678307448</v>
      </c>
      <c r="L108" s="14">
        <f t="shared" si="13"/>
        <v>8.660655847818435E-3</v>
      </c>
      <c r="M108" s="14">
        <f t="shared" si="17"/>
        <v>7.5006959714351683E-5</v>
      </c>
      <c r="N108" s="20">
        <f t="shared" si="14"/>
        <v>1.8267214931197517E-7</v>
      </c>
    </row>
    <row r="109" spans="1:14" x14ac:dyDescent="0.2">
      <c r="A109" s="6">
        <v>107</v>
      </c>
      <c r="B109" s="2" t="str">
        <f>'Исходные данные'!A359</f>
        <v>27.10.2015</v>
      </c>
      <c r="C109" s="2">
        <f>'Исходные данные'!B359</f>
        <v>1575.29</v>
      </c>
      <c r="D109" s="7" t="str">
        <f>'Исходные данные'!A111</f>
        <v>27.10.2016</v>
      </c>
      <c r="E109" s="2">
        <f>'Исходные данные'!B111</f>
        <v>2044.35</v>
      </c>
      <c r="F109" s="14">
        <f t="shared" si="9"/>
        <v>1.2977610471722667</v>
      </c>
      <c r="G109" s="14">
        <f t="shared" si="10"/>
        <v>0.74151531092608702</v>
      </c>
      <c r="H109" s="14">
        <f t="shared" si="11"/>
        <v>2.4286053403574791E-3</v>
      </c>
      <c r="I109" s="14">
        <f t="shared" si="15"/>
        <v>0.26064050824706392</v>
      </c>
      <c r="J109" s="20">
        <f t="shared" si="12"/>
        <v>6.3299293024230699E-4</v>
      </c>
      <c r="K109" s="14">
        <f t="shared" si="16"/>
        <v>1.0188932752571083</v>
      </c>
      <c r="L109" s="14">
        <f t="shared" si="13"/>
        <v>1.8717013973484384E-2</v>
      </c>
      <c r="M109" s="14">
        <f t="shared" si="17"/>
        <v>3.5032661208360969E-4</v>
      </c>
      <c r="N109" s="20">
        <f t="shared" si="14"/>
        <v>8.5080508097559749E-7</v>
      </c>
    </row>
    <row r="110" spans="1:14" x14ac:dyDescent="0.2">
      <c r="A110" s="6">
        <v>108</v>
      </c>
      <c r="B110" s="2" t="str">
        <f>'Исходные данные'!A360</f>
        <v>26.10.2015</v>
      </c>
      <c r="C110" s="2">
        <f>'Исходные данные'!B360</f>
        <v>1579.07</v>
      </c>
      <c r="D110" s="7" t="str">
        <f>'Исходные данные'!A112</f>
        <v>26.10.2016</v>
      </c>
      <c r="E110" s="2">
        <f>'Исходные данные'!B112</f>
        <v>2039.37</v>
      </c>
      <c r="F110" s="14">
        <f t="shared" si="9"/>
        <v>1.2915006934461424</v>
      </c>
      <c r="G110" s="14">
        <f t="shared" si="10"/>
        <v>0.73944570752645888</v>
      </c>
      <c r="H110" s="14">
        <f t="shared" si="11"/>
        <v>2.4218269909495869E-3</v>
      </c>
      <c r="I110" s="14">
        <f t="shared" si="15"/>
        <v>0.25580487048442496</v>
      </c>
      <c r="J110" s="20">
        <f t="shared" si="12"/>
        <v>6.1951513975554368E-4</v>
      </c>
      <c r="K110" s="14">
        <f t="shared" si="16"/>
        <v>1.0139781698714307</v>
      </c>
      <c r="L110" s="14">
        <f t="shared" si="13"/>
        <v>1.3881376210845406E-2</v>
      </c>
      <c r="M110" s="14">
        <f t="shared" si="17"/>
        <v>1.9269260550702481E-4</v>
      </c>
      <c r="N110" s="20">
        <f t="shared" si="14"/>
        <v>4.666681529733137E-7</v>
      </c>
    </row>
    <row r="111" spans="1:14" x14ac:dyDescent="0.2">
      <c r="A111" s="6">
        <v>109</v>
      </c>
      <c r="B111" s="2" t="str">
        <f>'Исходные данные'!A361</f>
        <v>23.10.2015</v>
      </c>
      <c r="C111" s="2">
        <f>'Исходные данные'!B361</f>
        <v>1579.57</v>
      </c>
      <c r="D111" s="7" t="str">
        <f>'Исходные данные'!A113</f>
        <v>25.10.2016</v>
      </c>
      <c r="E111" s="2">
        <f>'Исходные данные'!B113</f>
        <v>2042.68</v>
      </c>
      <c r="F111" s="14">
        <f t="shared" si="9"/>
        <v>1.2931873864406136</v>
      </c>
      <c r="G111" s="14">
        <f t="shared" si="10"/>
        <v>0.73738188048528019</v>
      </c>
      <c r="H111" s="14">
        <f t="shared" si="11"/>
        <v>2.4150675602272183E-3</v>
      </c>
      <c r="I111" s="14">
        <f t="shared" si="15"/>
        <v>0.25711001306392783</v>
      </c>
      <c r="J111" s="20">
        <f t="shared" si="12"/>
        <v>6.2093805196028842E-4</v>
      </c>
      <c r="K111" s="14">
        <f t="shared" si="16"/>
        <v>1.0153024199352114</v>
      </c>
      <c r="L111" s="14">
        <f t="shared" si="13"/>
        <v>1.5186518790348253E-2</v>
      </c>
      <c r="M111" s="14">
        <f t="shared" si="17"/>
        <v>2.3063035296960063E-4</v>
      </c>
      <c r="N111" s="20">
        <f t="shared" si="14"/>
        <v>5.5698788386063557E-7</v>
      </c>
    </row>
    <row r="112" spans="1:14" x14ac:dyDescent="0.2">
      <c r="A112" s="6">
        <v>110</v>
      </c>
      <c r="B112" s="2" t="str">
        <f>'Исходные данные'!A362</f>
        <v>22.10.2015</v>
      </c>
      <c r="C112" s="2">
        <f>'Исходные данные'!B362</f>
        <v>1570.01</v>
      </c>
      <c r="D112" s="7" t="str">
        <f>'Исходные данные'!A114</f>
        <v>24.10.2016</v>
      </c>
      <c r="E112" s="2">
        <f>'Исходные данные'!B114</f>
        <v>2028.45</v>
      </c>
      <c r="F112" s="14">
        <f t="shared" si="9"/>
        <v>1.2919981401392349</v>
      </c>
      <c r="G112" s="14">
        <f t="shared" si="10"/>
        <v>0.73532381368046862</v>
      </c>
      <c r="H112" s="14">
        <f t="shared" si="11"/>
        <v>2.4083269953874501E-3</v>
      </c>
      <c r="I112" s="14">
        <f t="shared" si="15"/>
        <v>0.25618996583865794</v>
      </c>
      <c r="J112" s="20">
        <f t="shared" si="12"/>
        <v>6.1698921067662857E-4</v>
      </c>
      <c r="K112" s="14">
        <f t="shared" si="16"/>
        <v>1.0143687233492804</v>
      </c>
      <c r="L112" s="14">
        <f t="shared" si="13"/>
        <v>1.426647156507849E-2</v>
      </c>
      <c r="M112" s="14">
        <f t="shared" si="17"/>
        <v>2.0353221091719316E-4</v>
      </c>
      <c r="N112" s="20">
        <f t="shared" si="14"/>
        <v>4.9017211798276855E-7</v>
      </c>
    </row>
    <row r="113" spans="1:14" x14ac:dyDescent="0.2">
      <c r="A113" s="6">
        <v>111</v>
      </c>
      <c r="B113" s="2" t="str">
        <f>'Исходные данные'!A363</f>
        <v>21.10.2015</v>
      </c>
      <c r="C113" s="2">
        <f>'Исходные данные'!B363</f>
        <v>1568.95</v>
      </c>
      <c r="D113" s="7" t="str">
        <f>'Исходные данные'!A115</f>
        <v>21.10.2016</v>
      </c>
      <c r="E113" s="2">
        <f>'Исходные данные'!B115</f>
        <v>2023.14</v>
      </c>
      <c r="F113" s="14">
        <f t="shared" si="9"/>
        <v>1.2894865993180153</v>
      </c>
      <c r="G113" s="14">
        <f t="shared" si="10"/>
        <v>0.73327149103493894</v>
      </c>
      <c r="H113" s="14">
        <f t="shared" si="11"/>
        <v>2.4016052437747359E-3</v>
      </c>
      <c r="I113" s="14">
        <f t="shared" si="15"/>
        <v>0.25424415413172763</v>
      </c>
      <c r="J113" s="20">
        <f t="shared" si="12"/>
        <v>6.1059409376182925E-4</v>
      </c>
      <c r="K113" s="14">
        <f t="shared" si="16"/>
        <v>1.0123968718602483</v>
      </c>
      <c r="L113" s="14">
        <f t="shared" si="13"/>
        <v>1.2320659858147997E-2</v>
      </c>
      <c r="M113" s="14">
        <f t="shared" si="17"/>
        <v>1.5179865934017946E-4</v>
      </c>
      <c r="N113" s="20">
        <f t="shared" si="14"/>
        <v>3.645604562693498E-7</v>
      </c>
    </row>
    <row r="114" spans="1:14" x14ac:dyDescent="0.2">
      <c r="A114" s="6">
        <v>112</v>
      </c>
      <c r="B114" s="2" t="str">
        <f>'Исходные данные'!A364</f>
        <v>20.10.2015</v>
      </c>
      <c r="C114" s="2">
        <f>'Исходные данные'!B364</f>
        <v>1566.58</v>
      </c>
      <c r="D114" s="7" t="str">
        <f>'Исходные данные'!A116</f>
        <v>20.10.2016</v>
      </c>
      <c r="E114" s="2">
        <f>'Исходные данные'!B116</f>
        <v>2031.86</v>
      </c>
      <c r="F114" s="14">
        <f t="shared" si="9"/>
        <v>1.2970036640324785</v>
      </c>
      <c r="G114" s="14">
        <f t="shared" si="10"/>
        <v>0.73122489651647782</v>
      </c>
      <c r="H114" s="14">
        <f t="shared" si="11"/>
        <v>2.3949022528804904E-3</v>
      </c>
      <c r="I114" s="14">
        <f t="shared" si="15"/>
        <v>0.26005673033608245</v>
      </c>
      <c r="J114" s="20">
        <f t="shared" si="12"/>
        <v>6.2281044935861803E-4</v>
      </c>
      <c r="K114" s="14">
        <f t="shared" si="16"/>
        <v>1.0182986414532929</v>
      </c>
      <c r="L114" s="14">
        <f t="shared" si="13"/>
        <v>1.8133236062502837E-2</v>
      </c>
      <c r="M114" s="14">
        <f t="shared" si="17"/>
        <v>3.2881425009845337E-4</v>
      </c>
      <c r="N114" s="20">
        <f t="shared" si="14"/>
        <v>7.8747798833999496E-7</v>
      </c>
    </row>
    <row r="115" spans="1:14" x14ac:dyDescent="0.2">
      <c r="A115" s="6">
        <v>113</v>
      </c>
      <c r="B115" s="2" t="str">
        <f>'Исходные данные'!A365</f>
        <v>19.10.2015</v>
      </c>
      <c r="C115" s="2">
        <f>'Исходные данные'!B365</f>
        <v>1557.95</v>
      </c>
      <c r="D115" s="7" t="str">
        <f>'Исходные данные'!A117</f>
        <v>19.10.2016</v>
      </c>
      <c r="E115" s="2">
        <f>'Исходные данные'!B117</f>
        <v>2032.5</v>
      </c>
      <c r="F115" s="14">
        <f t="shared" si="9"/>
        <v>1.304598992265477</v>
      </c>
      <c r="G115" s="14">
        <f t="shared" si="10"/>
        <v>0.72918401413761869</v>
      </c>
      <c r="H115" s="14">
        <f t="shared" si="11"/>
        <v>2.3882179703426849E-3</v>
      </c>
      <c r="I115" s="14">
        <f t="shared" si="15"/>
        <v>0.26589570793243239</v>
      </c>
      <c r="J115" s="20">
        <f t="shared" si="12"/>
        <v>6.3501690792122504E-4</v>
      </c>
      <c r="K115" s="14">
        <f t="shared" si="16"/>
        <v>1.0242618570058286</v>
      </c>
      <c r="L115" s="14">
        <f t="shared" si="13"/>
        <v>2.3972213658852805E-2</v>
      </c>
      <c r="M115" s="14">
        <f t="shared" si="17"/>
        <v>5.7466702770568893E-4</v>
      </c>
      <c r="N115" s="20">
        <f t="shared" si="14"/>
        <v>1.3724301225301439E-6</v>
      </c>
    </row>
    <row r="116" spans="1:14" x14ac:dyDescent="0.2">
      <c r="A116" s="6">
        <v>114</v>
      </c>
      <c r="B116" s="2" t="str">
        <f>'Исходные данные'!A366</f>
        <v>16.10.2015</v>
      </c>
      <c r="C116" s="2">
        <f>'Исходные данные'!B366</f>
        <v>1568.94</v>
      </c>
      <c r="D116" s="7" t="str">
        <f>'Исходные данные'!A118</f>
        <v>18.10.2016</v>
      </c>
      <c r="E116" s="2">
        <f>'Исходные данные'!B118</f>
        <v>2031.18</v>
      </c>
      <c r="F116" s="14">
        <f t="shared" si="9"/>
        <v>1.2946192971050519</v>
      </c>
      <c r="G116" s="14">
        <f t="shared" si="10"/>
        <v>0.72714882795551694</v>
      </c>
      <c r="H116" s="14">
        <f t="shared" si="11"/>
        <v>2.3815523439454345E-3</v>
      </c>
      <c r="I116" s="14">
        <f t="shared" si="15"/>
        <v>0.25821667286172562</v>
      </c>
      <c r="J116" s="20">
        <f t="shared" si="12"/>
        <v>6.1495652249963411E-4</v>
      </c>
      <c r="K116" s="14">
        <f t="shared" si="16"/>
        <v>1.0164266362537271</v>
      </c>
      <c r="L116" s="14">
        <f t="shared" si="13"/>
        <v>1.6293178588145999E-2</v>
      </c>
      <c r="M116" s="14">
        <f t="shared" si="17"/>
        <v>2.6546766850521925E-4</v>
      </c>
      <c r="N116" s="20">
        <f t="shared" si="14"/>
        <v>6.3222514817033453E-7</v>
      </c>
    </row>
    <row r="117" spans="1:14" x14ac:dyDescent="0.2">
      <c r="A117" s="6">
        <v>115</v>
      </c>
      <c r="B117" s="2" t="str">
        <f>'Исходные данные'!A367</f>
        <v>15.10.2015</v>
      </c>
      <c r="C117" s="2">
        <f>'Исходные данные'!B367</f>
        <v>1573.62</v>
      </c>
      <c r="D117" s="7" t="str">
        <f>'Исходные данные'!A119</f>
        <v>17.10.2016</v>
      </c>
      <c r="E117" s="2">
        <f>'Исходные данные'!B119</f>
        <v>2022.28</v>
      </c>
      <c r="F117" s="14">
        <f t="shared" si="9"/>
        <v>1.2851133056265174</v>
      </c>
      <c r="G117" s="14">
        <f t="shared" si="10"/>
        <v>0.72511932207182461</v>
      </c>
      <c r="H117" s="14">
        <f t="shared" si="11"/>
        <v>2.3749053216185912E-3</v>
      </c>
      <c r="I117" s="14">
        <f t="shared" si="15"/>
        <v>0.25084689004478317</v>
      </c>
      <c r="J117" s="20">
        <f t="shared" si="12"/>
        <v>5.9573761407882917E-4</v>
      </c>
      <c r="K117" s="14">
        <f t="shared" si="16"/>
        <v>1.008963327955767</v>
      </c>
      <c r="L117" s="14">
        <f t="shared" si="13"/>
        <v>8.9233957712035947E-3</v>
      </c>
      <c r="M117" s="14">
        <f t="shared" si="17"/>
        <v>7.9626992089534222E-5</v>
      </c>
      <c r="N117" s="20">
        <f t="shared" si="14"/>
        <v>1.8910656725791628E-7</v>
      </c>
    </row>
    <row r="118" spans="1:14" x14ac:dyDescent="0.2">
      <c r="A118" s="6">
        <v>116</v>
      </c>
      <c r="B118" s="2" t="str">
        <f>'Исходные данные'!A368</f>
        <v>14.10.2015</v>
      </c>
      <c r="C118" s="2">
        <f>'Исходные данные'!B368</f>
        <v>1559.38</v>
      </c>
      <c r="D118" s="7" t="str">
        <f>'Исходные данные'!A120</f>
        <v>14.10.2016</v>
      </c>
      <c r="E118" s="2">
        <f>'Исходные данные'!B120</f>
        <v>2026.58</v>
      </c>
      <c r="F118" s="14">
        <f t="shared" si="9"/>
        <v>1.2996062537675228</v>
      </c>
      <c r="G118" s="14">
        <f t="shared" si="10"/>
        <v>0.72309548063256746</v>
      </c>
      <c r="H118" s="14">
        <f t="shared" si="11"/>
        <v>2.3682768514373372E-3</v>
      </c>
      <c r="I118" s="14">
        <f t="shared" si="15"/>
        <v>0.26206133687226962</v>
      </c>
      <c r="J118" s="20">
        <f t="shared" si="12"/>
        <v>6.2063379777131807E-4</v>
      </c>
      <c r="K118" s="14">
        <f t="shared" si="16"/>
        <v>1.0203419769233071</v>
      </c>
      <c r="L118" s="14">
        <f t="shared" si="13"/>
        <v>2.013784259869E-2</v>
      </c>
      <c r="M118" s="14">
        <f t="shared" si="17"/>
        <v>4.0553270452961358E-4</v>
      </c>
      <c r="N118" s="20">
        <f t="shared" si="14"/>
        <v>9.6041371663826128E-7</v>
      </c>
    </row>
    <row r="119" spans="1:14" x14ac:dyDescent="0.2">
      <c r="A119" s="6">
        <v>117</v>
      </c>
      <c r="B119" s="2" t="str">
        <f>'Исходные данные'!A369</f>
        <v>13.10.2015</v>
      </c>
      <c r="C119" s="2">
        <f>'Исходные данные'!B369</f>
        <v>1547.56</v>
      </c>
      <c r="D119" s="7" t="str">
        <f>'Исходные данные'!A121</f>
        <v>13.10.2016</v>
      </c>
      <c r="E119" s="2">
        <f>'Исходные данные'!B121</f>
        <v>2038.43</v>
      </c>
      <c r="F119" s="14">
        <f t="shared" si="9"/>
        <v>1.3171896404662824</v>
      </c>
      <c r="G119" s="14">
        <f t="shared" si="10"/>
        <v>0.72107728782801972</v>
      </c>
      <c r="H119" s="14">
        <f t="shared" si="11"/>
        <v>2.3616668816217792E-3</v>
      </c>
      <c r="I119" s="14">
        <f t="shared" si="15"/>
        <v>0.27550040667460018</v>
      </c>
      <c r="J119" s="20">
        <f t="shared" si="12"/>
        <v>6.5064018631673501E-4</v>
      </c>
      <c r="K119" s="14">
        <f t="shared" si="16"/>
        <v>1.0341469793947931</v>
      </c>
      <c r="L119" s="14">
        <f t="shared" si="13"/>
        <v>3.3576912401020502E-2</v>
      </c>
      <c r="M119" s="14">
        <f t="shared" si="17"/>
        <v>1.1274090463858043E-3</v>
      </c>
      <c r="N119" s="20">
        <f t="shared" si="14"/>
        <v>2.6625646068901464E-6</v>
      </c>
    </row>
    <row r="120" spans="1:14" x14ac:dyDescent="0.2">
      <c r="A120" s="6">
        <v>118</v>
      </c>
      <c r="B120" s="2" t="str">
        <f>'Исходные данные'!A370</f>
        <v>12.10.2015</v>
      </c>
      <c r="C120" s="2">
        <f>'Исходные данные'!B370</f>
        <v>1551.1</v>
      </c>
      <c r="D120" s="7" t="str">
        <f>'Исходные данные'!A122</f>
        <v>12.10.2016</v>
      </c>
      <c r="E120" s="2">
        <f>'Исходные данные'!B122</f>
        <v>2053.36</v>
      </c>
      <c r="F120" s="14">
        <f t="shared" si="9"/>
        <v>1.3238089098059442</v>
      </c>
      <c r="G120" s="14">
        <f t="shared" si="10"/>
        <v>0.71906472789258202</v>
      </c>
      <c r="H120" s="14">
        <f t="shared" si="11"/>
        <v>2.3550753605365445E-3</v>
      </c>
      <c r="I120" s="14">
        <f t="shared" si="15"/>
        <v>0.28051311915740718</v>
      </c>
      <c r="J120" s="20">
        <f t="shared" si="12"/>
        <v>6.6062953523486135E-4</v>
      </c>
      <c r="K120" s="14">
        <f t="shared" si="16"/>
        <v>1.0393438752578585</v>
      </c>
      <c r="L120" s="14">
        <f t="shared" si="13"/>
        <v>3.858962488382759E-2</v>
      </c>
      <c r="M120" s="14">
        <f t="shared" si="17"/>
        <v>1.4891591486745255E-3</v>
      </c>
      <c r="N120" s="20">
        <f t="shared" si="14"/>
        <v>3.5070820189609517E-6</v>
      </c>
    </row>
    <row r="121" spans="1:14" x14ac:dyDescent="0.2">
      <c r="A121" s="6">
        <v>119</v>
      </c>
      <c r="B121" s="2" t="str">
        <f>'Исходные данные'!A371</f>
        <v>09.10.2015</v>
      </c>
      <c r="C121" s="2">
        <f>'Исходные данные'!B371</f>
        <v>1550.72</v>
      </c>
      <c r="D121" s="7" t="str">
        <f>'Исходные данные'!A123</f>
        <v>11.10.2016</v>
      </c>
      <c r="E121" s="2">
        <f>'Исходные данные'!B123</f>
        <v>2055.02</v>
      </c>
      <c r="F121" s="14">
        <f t="shared" si="9"/>
        <v>1.325203776310359</v>
      </c>
      <c r="G121" s="14">
        <f t="shared" si="10"/>
        <v>0.71705778510465679</v>
      </c>
      <c r="H121" s="14">
        <f t="shared" si="11"/>
        <v>2.3485022366903762E-3</v>
      </c>
      <c r="I121" s="14">
        <f t="shared" si="15"/>
        <v>0.28156624105496697</v>
      </c>
      <c r="J121" s="20">
        <f t="shared" si="12"/>
        <v>6.6125894689409153E-4</v>
      </c>
      <c r="K121" s="14">
        <f t="shared" si="16"/>
        <v>1.0404390076047003</v>
      </c>
      <c r="L121" s="14">
        <f t="shared" si="13"/>
        <v>3.9642746781387343E-2</v>
      </c>
      <c r="M121" s="14">
        <f t="shared" si="17"/>
        <v>1.5715473723731965E-3</v>
      </c>
      <c r="N121" s="20">
        <f t="shared" si="14"/>
        <v>3.6907825190833354E-6</v>
      </c>
    </row>
    <row r="122" spans="1:14" x14ac:dyDescent="0.2">
      <c r="A122" s="6">
        <v>120</v>
      </c>
      <c r="B122" s="2" t="str">
        <f>'Исходные данные'!A372</f>
        <v>08.10.2015</v>
      </c>
      <c r="C122" s="2">
        <f>'Исходные данные'!B372</f>
        <v>1523.48</v>
      </c>
      <c r="D122" s="7" t="str">
        <f>'Исходные данные'!A124</f>
        <v>10.10.2016</v>
      </c>
      <c r="E122" s="2">
        <f>'Исходные данные'!B124</f>
        <v>2046.47</v>
      </c>
      <c r="F122" s="14">
        <f t="shared" si="9"/>
        <v>1.3432864231890147</v>
      </c>
      <c r="G122" s="14">
        <f t="shared" si="10"/>
        <v>0.71505644378652666</v>
      </c>
      <c r="H122" s="14">
        <f t="shared" si="11"/>
        <v>2.341947458735733E-3</v>
      </c>
      <c r="I122" s="14">
        <f t="shared" si="15"/>
        <v>0.29511916597777327</v>
      </c>
      <c r="J122" s="20">
        <f t="shared" si="12"/>
        <v>6.9115358078585508E-4</v>
      </c>
      <c r="K122" s="14">
        <f t="shared" si="16"/>
        <v>1.0546359873519786</v>
      </c>
      <c r="L122" s="14">
        <f t="shared" si="13"/>
        <v>5.3195671704193745E-2</v>
      </c>
      <c r="M122" s="14">
        <f t="shared" si="17"/>
        <v>2.8297794880603592E-3</v>
      </c>
      <c r="N122" s="20">
        <f t="shared" si="14"/>
        <v>6.6271948808454616E-6</v>
      </c>
    </row>
    <row r="123" spans="1:14" x14ac:dyDescent="0.2">
      <c r="A123" s="6">
        <v>121</v>
      </c>
      <c r="B123" s="2" t="str">
        <f>'Исходные данные'!A373</f>
        <v>07.10.2015</v>
      </c>
      <c r="C123" s="2">
        <f>'Исходные данные'!B373</f>
        <v>1518.16</v>
      </c>
      <c r="D123" s="7" t="str">
        <f>'Исходные данные'!A125</f>
        <v>07.10.2016</v>
      </c>
      <c r="E123" s="2">
        <f>'Исходные данные'!B125</f>
        <v>2038.76</v>
      </c>
      <c r="F123" s="14">
        <f t="shared" si="9"/>
        <v>1.3429151077620276</v>
      </c>
      <c r="G123" s="14">
        <f t="shared" si="10"/>
        <v>0.71306068830423142</v>
      </c>
      <c r="H123" s="14">
        <f t="shared" si="11"/>
        <v>2.3354109754683858E-3</v>
      </c>
      <c r="I123" s="14">
        <f t="shared" si="15"/>
        <v>0.29484270464374918</v>
      </c>
      <c r="J123" s="20">
        <f t="shared" si="12"/>
        <v>6.8857888846179537E-4</v>
      </c>
      <c r="K123" s="14">
        <f t="shared" si="16"/>
        <v>1.0543444615796642</v>
      </c>
      <c r="L123" s="14">
        <f t="shared" si="13"/>
        <v>5.2919210370169646E-2</v>
      </c>
      <c r="M123" s="14">
        <f t="shared" si="17"/>
        <v>2.8004428262022704E-3</v>
      </c>
      <c r="N123" s="20">
        <f t="shared" si="14"/>
        <v>6.5401849124844876E-6</v>
      </c>
    </row>
    <row r="124" spans="1:14" x14ac:dyDescent="0.2">
      <c r="A124" s="6">
        <v>122</v>
      </c>
      <c r="B124" s="2" t="str">
        <f>'Исходные данные'!A374</f>
        <v>06.10.2015</v>
      </c>
      <c r="C124" s="2">
        <f>'Исходные данные'!B374</f>
        <v>1513.82</v>
      </c>
      <c r="D124" s="7" t="str">
        <f>'Исходные данные'!A126</f>
        <v>06.10.2016</v>
      </c>
      <c r="E124" s="2">
        <f>'Исходные данные'!B126</f>
        <v>2031.35</v>
      </c>
      <c r="F124" s="14">
        <f t="shared" si="9"/>
        <v>1.3418702355630128</v>
      </c>
      <c r="G124" s="14">
        <f t="shared" si="10"/>
        <v>0.71107050306744579</v>
      </c>
      <c r="H124" s="14">
        <f t="shared" si="11"/>
        <v>2.3288927358270199E-3</v>
      </c>
      <c r="I124" s="14">
        <f t="shared" si="15"/>
        <v>0.29406433906277951</v>
      </c>
      <c r="J124" s="20">
        <f t="shared" si="12"/>
        <v>6.8484430310908101E-4</v>
      </c>
      <c r="K124" s="14">
        <f t="shared" si="16"/>
        <v>1.0535241154462993</v>
      </c>
      <c r="L124" s="14">
        <f t="shared" si="13"/>
        <v>5.2140844789199912E-2</v>
      </c>
      <c r="M124" s="14">
        <f t="shared" si="17"/>
        <v>2.7186676953314358E-3</v>
      </c>
      <c r="N124" s="20">
        <f t="shared" si="14"/>
        <v>6.3314854467849668E-6</v>
      </c>
    </row>
    <row r="125" spans="1:14" x14ac:dyDescent="0.2">
      <c r="A125" s="6">
        <v>123</v>
      </c>
      <c r="B125" s="2" t="str">
        <f>'Исходные данные'!A375</f>
        <v>05.10.2015</v>
      </c>
      <c r="C125" s="2">
        <f>'Исходные данные'!B375</f>
        <v>1501.33</v>
      </c>
      <c r="D125" s="7" t="str">
        <f>'Исходные данные'!A127</f>
        <v>05.10.2016</v>
      </c>
      <c r="E125" s="2">
        <f>'Исходные данные'!B127</f>
        <v>2028.27</v>
      </c>
      <c r="F125" s="14">
        <f t="shared" si="9"/>
        <v>1.3509821291787949</v>
      </c>
      <c r="G125" s="14">
        <f t="shared" si="10"/>
        <v>0.70908587252935784</v>
      </c>
      <c r="H125" s="14">
        <f t="shared" si="11"/>
        <v>2.3223926888928342E-3</v>
      </c>
      <c r="I125" s="14">
        <f t="shared" si="15"/>
        <v>0.30083183104364108</v>
      </c>
      <c r="J125" s="20">
        <f t="shared" si="12"/>
        <v>6.9864964500199645E-4</v>
      </c>
      <c r="K125" s="14">
        <f t="shared" si="16"/>
        <v>1.060678011111613</v>
      </c>
      <c r="L125" s="14">
        <f t="shared" si="13"/>
        <v>5.8908336770061513E-2</v>
      </c>
      <c r="M125" s="14">
        <f t="shared" si="17"/>
        <v>3.4701921410149814E-3</v>
      </c>
      <c r="N125" s="20">
        <f t="shared" si="14"/>
        <v>8.0591488573465645E-6</v>
      </c>
    </row>
    <row r="126" spans="1:14" x14ac:dyDescent="0.2">
      <c r="A126" s="6">
        <v>124</v>
      </c>
      <c r="B126" s="2" t="str">
        <f>'Исходные данные'!A376</f>
        <v>02.10.2015</v>
      </c>
      <c r="C126" s="2">
        <f>'Исходные данные'!B376</f>
        <v>1478.54</v>
      </c>
      <c r="D126" s="7" t="str">
        <f>'Исходные данные'!A128</f>
        <v>04.10.2016</v>
      </c>
      <c r="E126" s="2">
        <f>'Исходные данные'!B128</f>
        <v>2043.36</v>
      </c>
      <c r="F126" s="14">
        <f t="shared" si="9"/>
        <v>1.3820119847958121</v>
      </c>
      <c r="G126" s="14">
        <f t="shared" si="10"/>
        <v>0.70710678118654746</v>
      </c>
      <c r="H126" s="14">
        <f t="shared" si="11"/>
        <v>2.3159107838891442E-3</v>
      </c>
      <c r="I126" s="14">
        <f t="shared" si="15"/>
        <v>0.32354039737431023</v>
      </c>
      <c r="J126" s="20">
        <f t="shared" si="12"/>
        <v>7.4929069530294402E-4</v>
      </c>
      <c r="K126" s="14">
        <f t="shared" si="16"/>
        <v>1.0850400547168415</v>
      </c>
      <c r="L126" s="14">
        <f t="shared" si="13"/>
        <v>8.1616903100730637E-2</v>
      </c>
      <c r="M126" s="14">
        <f t="shared" si="17"/>
        <v>6.6613188717540546E-3</v>
      </c>
      <c r="N126" s="20">
        <f t="shared" si="14"/>
        <v>1.5427020210019483E-5</v>
      </c>
    </row>
    <row r="127" spans="1:14" x14ac:dyDescent="0.2">
      <c r="A127" s="6">
        <v>125</v>
      </c>
      <c r="B127" s="2" t="str">
        <f>'Исходные данные'!A377</f>
        <v>01.10.2015</v>
      </c>
      <c r="C127" s="2">
        <f>'Исходные данные'!B377</f>
        <v>1492.3</v>
      </c>
      <c r="D127" s="7" t="str">
        <f>'Исходные данные'!A129</f>
        <v>03.10.2016</v>
      </c>
      <c r="E127" s="2">
        <f>'Исходные данные'!B129</f>
        <v>2048.16</v>
      </c>
      <c r="F127" s="14">
        <f t="shared" si="9"/>
        <v>1.372485425182604</v>
      </c>
      <c r="G127" s="14">
        <f t="shared" si="10"/>
        <v>0.70513321357886583</v>
      </c>
      <c r="H127" s="14">
        <f t="shared" si="11"/>
        <v>2.3094469701809874E-3</v>
      </c>
      <c r="I127" s="14">
        <f t="shared" si="15"/>
        <v>0.31662327517037719</v>
      </c>
      <c r="J127" s="20">
        <f t="shared" si="12"/>
        <v>7.3122466353100861E-4</v>
      </c>
      <c r="K127" s="14">
        <f t="shared" si="16"/>
        <v>1.0775605980422991</v>
      </c>
      <c r="L127" s="14">
        <f t="shared" si="13"/>
        <v>7.4699780896797546E-2</v>
      </c>
      <c r="M127" s="14">
        <f t="shared" si="17"/>
        <v>5.5800572660295597E-3</v>
      </c>
      <c r="N127" s="20">
        <f t="shared" si="14"/>
        <v>1.288684634646837E-5</v>
      </c>
    </row>
    <row r="128" spans="1:14" x14ac:dyDescent="0.2">
      <c r="A128" s="6">
        <v>126</v>
      </c>
      <c r="B128" s="2" t="str">
        <f>'Исходные данные'!A378</f>
        <v>30.09.2015</v>
      </c>
      <c r="C128" s="2">
        <f>'Исходные данные'!B378</f>
        <v>1502.48</v>
      </c>
      <c r="D128" s="7" t="str">
        <f>'Исходные данные'!A130</f>
        <v>30.09.2016</v>
      </c>
      <c r="E128" s="2">
        <f>'Исходные данные'!B130</f>
        <v>2039.4</v>
      </c>
      <c r="F128" s="14">
        <f t="shared" si="9"/>
        <v>1.3573558383472659</v>
      </c>
      <c r="G128" s="14">
        <f t="shared" si="10"/>
        <v>0.70316515428931314</v>
      </c>
      <c r="H128" s="14">
        <f t="shared" si="11"/>
        <v>2.3030011972747229E-3</v>
      </c>
      <c r="I128" s="14">
        <f t="shared" si="15"/>
        <v>0.30553857075744334</v>
      </c>
      <c r="J128" s="20">
        <f t="shared" si="12"/>
        <v>7.0365569426799961E-4</v>
      </c>
      <c r="K128" s="14">
        <f t="shared" si="16"/>
        <v>1.0656821136960988</v>
      </c>
      <c r="L128" s="14">
        <f t="shared" si="13"/>
        <v>6.3615076483863831E-2</v>
      </c>
      <c r="M128" s="14">
        <f t="shared" si="17"/>
        <v>4.046877956047845E-3</v>
      </c>
      <c r="N128" s="20">
        <f t="shared" si="14"/>
        <v>9.3199647780028711E-6</v>
      </c>
    </row>
    <row r="129" spans="1:14" x14ac:dyDescent="0.2">
      <c r="A129" s="6">
        <v>127</v>
      </c>
      <c r="B129" s="2" t="str">
        <f>'Исходные данные'!A379</f>
        <v>29.09.2015</v>
      </c>
      <c r="C129" s="2">
        <f>'Исходные данные'!B379</f>
        <v>1479.03</v>
      </c>
      <c r="D129" s="7" t="str">
        <f>'Исходные данные'!A131</f>
        <v>29.09.2016</v>
      </c>
      <c r="E129" s="2">
        <f>'Исходные данные'!B131</f>
        <v>2051.7199999999998</v>
      </c>
      <c r="F129" s="14">
        <f t="shared" si="9"/>
        <v>1.387206479922652</v>
      </c>
      <c r="G129" s="14">
        <f t="shared" si="10"/>
        <v>0.7012025879439201</v>
      </c>
      <c r="H129" s="14">
        <f t="shared" si="11"/>
        <v>2.2965734148176421E-3</v>
      </c>
      <c r="I129" s="14">
        <f t="shared" si="15"/>
        <v>0.32729199825774868</v>
      </c>
      <c r="J129" s="20">
        <f t="shared" si="12"/>
        <v>7.5165010208128773E-4</v>
      </c>
      <c r="K129" s="14">
        <f t="shared" si="16"/>
        <v>1.0891183372054594</v>
      </c>
      <c r="L129" s="14">
        <f t="shared" si="13"/>
        <v>8.5368503984169106E-2</v>
      </c>
      <c r="M129" s="14">
        <f t="shared" si="17"/>
        <v>7.2877814724950961E-3</v>
      </c>
      <c r="N129" s="20">
        <f t="shared" si="14"/>
        <v>1.6736925182732807E-5</v>
      </c>
    </row>
    <row r="130" spans="1:14" x14ac:dyDescent="0.2">
      <c r="A130" s="6">
        <v>128</v>
      </c>
      <c r="B130" s="2" t="str">
        <f>'Исходные данные'!A380</f>
        <v>28.09.2015</v>
      </c>
      <c r="C130" s="2">
        <f>'Исходные данные'!B380</f>
        <v>1486.61</v>
      </c>
      <c r="D130" s="7" t="str">
        <f>'Исходные данные'!A132</f>
        <v>28.09.2016</v>
      </c>
      <c r="E130" s="2">
        <f>'Исходные данные'!B132</f>
        <v>2034.49</v>
      </c>
      <c r="F130" s="14">
        <f t="shared" ref="F130:F193" si="18">E130/C130</f>
        <v>1.3685431955926572</v>
      </c>
      <c r="G130" s="14">
        <f t="shared" ref="G130:G193" si="19">1/POWER(2,A130/248)</f>
        <v>0.69924549921162626</v>
      </c>
      <c r="H130" s="14">
        <f t="shared" ref="H130:H193" si="20">G130/SUM(G$2:G$1242)</f>
        <v>2.2901635725975722E-3</v>
      </c>
      <c r="I130" s="14">
        <f t="shared" si="15"/>
        <v>0.31374681318946601</v>
      </c>
      <c r="J130" s="20">
        <f t="shared" ref="J130:J193" si="21">H130*I130</f>
        <v>7.1853152258509055E-4</v>
      </c>
      <c r="K130" s="14">
        <f t="shared" si="16"/>
        <v>1.0744654895649193</v>
      </c>
      <c r="L130" s="14">
        <f t="shared" ref="L130:L193" si="22">LN(K130)</f>
        <v>7.1823318915886489E-2</v>
      </c>
      <c r="M130" s="14">
        <f t="shared" si="17"/>
        <v>5.1585891400931375E-3</v>
      </c>
      <c r="N130" s="20">
        <f t="shared" ref="N130:N193" si="23">M130*H130</f>
        <v>1.1814012934638738E-5</v>
      </c>
    </row>
    <row r="131" spans="1:14" x14ac:dyDescent="0.2">
      <c r="A131" s="6">
        <v>129</v>
      </c>
      <c r="B131" s="2" t="str">
        <f>'Исходные данные'!A381</f>
        <v>25.09.2015</v>
      </c>
      <c r="C131" s="2">
        <f>'Исходные данные'!B381</f>
        <v>1499.24</v>
      </c>
      <c r="D131" s="7" t="str">
        <f>'Исходные данные'!A133</f>
        <v>27.09.2016</v>
      </c>
      <c r="E131" s="2">
        <f>'Исходные данные'!B133</f>
        <v>2035.2</v>
      </c>
      <c r="F131" s="14">
        <f t="shared" si="18"/>
        <v>1.3574877938155332</v>
      </c>
      <c r="G131" s="14">
        <f t="shared" si="19"/>
        <v>0.69729387280416111</v>
      </c>
      <c r="H131" s="14">
        <f t="shared" si="20"/>
        <v>2.283771620542485E-3</v>
      </c>
      <c r="I131" s="14">
        <f t="shared" ref="I131:I194" si="24">LN(F131)</f>
        <v>0.30563578112109591</v>
      </c>
      <c r="J131" s="20">
        <f t="shared" si="21"/>
        <v>6.9800232314669341E-4</v>
      </c>
      <c r="K131" s="14">
        <f t="shared" ref="K131:K194" si="25">F131/GEOMEAN(F$2:F$1242)</f>
        <v>1.065785714077343</v>
      </c>
      <c r="L131" s="14">
        <f t="shared" si="22"/>
        <v>6.3712286847516411E-2</v>
      </c>
      <c r="M131" s="14">
        <f t="shared" ref="M131:M194" si="26">POWER(L131-AVERAGE(L$2:L$1242),2)</f>
        <v>4.0592554953402128E-3</v>
      </c>
      <c r="N131" s="20">
        <f t="shared" si="23"/>
        <v>9.2704125007891055E-6</v>
      </c>
    </row>
    <row r="132" spans="1:14" x14ac:dyDescent="0.2">
      <c r="A132" s="6">
        <v>130</v>
      </c>
      <c r="B132" s="2" t="str">
        <f>'Исходные данные'!A382</f>
        <v>24.09.2015</v>
      </c>
      <c r="C132" s="2">
        <f>'Исходные данные'!B382</f>
        <v>1491.34</v>
      </c>
      <c r="D132" s="7" t="str">
        <f>'Исходные данные'!A134</f>
        <v>26.09.2016</v>
      </c>
      <c r="E132" s="2">
        <f>'Исходные данные'!B134</f>
        <v>2052.11</v>
      </c>
      <c r="F132" s="14">
        <f t="shared" si="18"/>
        <v>1.3760175412716082</v>
      </c>
      <c r="G132" s="14">
        <f t="shared" si="19"/>
        <v>0.6953476934759244</v>
      </c>
      <c r="H132" s="14">
        <f t="shared" si="20"/>
        <v>2.2773975087201064E-3</v>
      </c>
      <c r="I132" s="14">
        <f t="shared" si="24"/>
        <v>0.31919348744705378</v>
      </c>
      <c r="J132" s="20">
        <f t="shared" si="21"/>
        <v>7.269304531116028E-4</v>
      </c>
      <c r="K132" s="14">
        <f t="shared" si="25"/>
        <v>1.0803337197493774</v>
      </c>
      <c r="L132" s="14">
        <f t="shared" si="22"/>
        <v>7.7269993173474327E-2</v>
      </c>
      <c r="M132" s="14">
        <f t="shared" si="26"/>
        <v>5.9706518450287687E-3</v>
      </c>
      <c r="N132" s="20">
        <f t="shared" si="23"/>
        <v>1.3597547637303625E-5</v>
      </c>
    </row>
    <row r="133" spans="1:14" x14ac:dyDescent="0.2">
      <c r="A133" s="6">
        <v>131</v>
      </c>
      <c r="B133" s="2" t="str">
        <f>'Исходные данные'!A383</f>
        <v>23.09.2015</v>
      </c>
      <c r="C133" s="2">
        <f>'Исходные данные'!B383</f>
        <v>1513.5</v>
      </c>
      <c r="D133" s="7" t="str">
        <f>'Исходные данные'!A135</f>
        <v>23.09.2016</v>
      </c>
      <c r="E133" s="2">
        <f>'Исходные данные'!B135</f>
        <v>2060.0100000000002</v>
      </c>
      <c r="F133" s="14">
        <f t="shared" si="18"/>
        <v>1.3610901883052529</v>
      </c>
      <c r="G133" s="14">
        <f t="shared" si="19"/>
        <v>0.69340694602386688</v>
      </c>
      <c r="H133" s="14">
        <f t="shared" si="20"/>
        <v>2.2710411873375232E-3</v>
      </c>
      <c r="I133" s="14">
        <f t="shared" si="24"/>
        <v>0.30828598767900317</v>
      </c>
      <c r="J133" s="20">
        <f t="shared" si="21"/>
        <v>7.0013017549804446E-4</v>
      </c>
      <c r="K133" s="14">
        <f t="shared" si="25"/>
        <v>1.0686140124982242</v>
      </c>
      <c r="L133" s="14">
        <f t="shared" si="22"/>
        <v>6.6362493405423481E-2</v>
      </c>
      <c r="M133" s="14">
        <f t="shared" si="26"/>
        <v>4.403980530984875E-3</v>
      </c>
      <c r="N133" s="20">
        <f t="shared" si="23"/>
        <v>1.0001621174099227E-5</v>
      </c>
    </row>
    <row r="134" spans="1:14" x14ac:dyDescent="0.2">
      <c r="A134" s="6">
        <v>132</v>
      </c>
      <c r="B134" s="2" t="str">
        <f>'Исходные данные'!A384</f>
        <v>22.09.2015</v>
      </c>
      <c r="C134" s="2">
        <f>'Исходные данные'!B384</f>
        <v>1535.65</v>
      </c>
      <c r="D134" s="7" t="str">
        <f>'Исходные данные'!A136</f>
        <v>22.09.2016</v>
      </c>
      <c r="E134" s="2">
        <f>'Исходные данные'!B136</f>
        <v>2063.7600000000002</v>
      </c>
      <c r="F134" s="14">
        <f t="shared" si="18"/>
        <v>1.3438999772083484</v>
      </c>
      <c r="G134" s="14">
        <f t="shared" si="19"/>
        <v>0.69147161528737211</v>
      </c>
      <c r="H134" s="14">
        <f t="shared" si="20"/>
        <v>2.2647026067408003E-3</v>
      </c>
      <c r="I134" s="14">
        <f t="shared" si="24"/>
        <v>0.29557581761154533</v>
      </c>
      <c r="J134" s="20">
        <f t="shared" si="21"/>
        <v>6.6939132463441004E-4</v>
      </c>
      <c r="K134" s="14">
        <f t="shared" si="25"/>
        <v>1.0551176985773758</v>
      </c>
      <c r="L134" s="14">
        <f t="shared" si="22"/>
        <v>5.3652323337965831E-2</v>
      </c>
      <c r="M134" s="14">
        <f t="shared" si="26"/>
        <v>2.878571799561633E-3</v>
      </c>
      <c r="N134" s="20">
        <f t="shared" si="23"/>
        <v>6.5191090581577866E-6</v>
      </c>
    </row>
    <row r="135" spans="1:14" x14ac:dyDescent="0.2">
      <c r="A135" s="6">
        <v>133</v>
      </c>
      <c r="B135" s="2" t="str">
        <f>'Исходные данные'!A385</f>
        <v>21.09.2015</v>
      </c>
      <c r="C135" s="2">
        <f>'Исходные данные'!B385</f>
        <v>1561.03</v>
      </c>
      <c r="D135" s="7" t="str">
        <f>'Исходные данные'!A137</f>
        <v>21.09.2016</v>
      </c>
      <c r="E135" s="2">
        <f>'Исходные данные'!B137</f>
        <v>2042.28</v>
      </c>
      <c r="F135" s="14">
        <f t="shared" si="18"/>
        <v>1.3082900392689443</v>
      </c>
      <c r="G135" s="14">
        <f t="shared" si="19"/>
        <v>0.68954168614813716</v>
      </c>
      <c r="H135" s="14">
        <f t="shared" si="20"/>
        <v>2.2583817174145855E-3</v>
      </c>
      <c r="I135" s="14">
        <f t="shared" si="24"/>
        <v>0.26872097101411413</v>
      </c>
      <c r="J135" s="20">
        <f t="shared" si="21"/>
        <v>6.0687452802417015E-4</v>
      </c>
      <c r="K135" s="14">
        <f t="shared" si="25"/>
        <v>1.0271597579550713</v>
      </c>
      <c r="L135" s="14">
        <f t="shared" si="22"/>
        <v>2.6797476740534537E-2</v>
      </c>
      <c r="M135" s="14">
        <f t="shared" si="26"/>
        <v>7.1810475965948951E-4</v>
      </c>
      <c r="N135" s="20">
        <f t="shared" si="23"/>
        <v>1.621754660403386E-6</v>
      </c>
    </row>
    <row r="136" spans="1:14" x14ac:dyDescent="0.2">
      <c r="A136" s="6">
        <v>134</v>
      </c>
      <c r="B136" s="2" t="str">
        <f>'Исходные данные'!A386</f>
        <v>18.09.2015</v>
      </c>
      <c r="C136" s="2">
        <f>'Исходные данные'!B386</f>
        <v>1569.84</v>
      </c>
      <c r="D136" s="7" t="str">
        <f>'Исходные данные'!A138</f>
        <v>20.09.2016</v>
      </c>
      <c r="E136" s="2">
        <f>'Исходные данные'!B138</f>
        <v>2022.19</v>
      </c>
      <c r="F136" s="14">
        <f t="shared" si="18"/>
        <v>1.2881503847525864</v>
      </c>
      <c r="G136" s="14">
        <f t="shared" si="19"/>
        <v>0.68761714353005521</v>
      </c>
      <c r="H136" s="14">
        <f t="shared" si="20"/>
        <v>2.2520784699817278E-3</v>
      </c>
      <c r="I136" s="14">
        <f t="shared" si="24"/>
        <v>0.25320737921471781</v>
      </c>
      <c r="J136" s="20">
        <f t="shared" si="21"/>
        <v>5.7024288716996487E-4</v>
      </c>
      <c r="K136" s="14">
        <f t="shared" si="25"/>
        <v>1.0113477881032789</v>
      </c>
      <c r="L136" s="14">
        <f t="shared" si="22"/>
        <v>1.1283884941138243E-2</v>
      </c>
      <c r="M136" s="14">
        <f t="shared" si="26"/>
        <v>1.2732605936484646E-4</v>
      </c>
      <c r="N136" s="20">
        <f t="shared" si="23"/>
        <v>2.8674827696318609E-7</v>
      </c>
    </row>
    <row r="137" spans="1:14" x14ac:dyDescent="0.2">
      <c r="A137" s="6">
        <v>135</v>
      </c>
      <c r="B137" s="2" t="str">
        <f>'Исходные данные'!A387</f>
        <v>17.09.2015</v>
      </c>
      <c r="C137" s="2">
        <f>'Исходные данные'!B387</f>
        <v>1574.25</v>
      </c>
      <c r="D137" s="7" t="str">
        <f>'Исходные данные'!A139</f>
        <v>19.09.2016</v>
      </c>
      <c r="E137" s="2">
        <f>'Исходные данные'!B139</f>
        <v>2023.68</v>
      </c>
      <c r="F137" s="14">
        <f t="shared" si="18"/>
        <v>1.285488327775131</v>
      </c>
      <c r="G137" s="14">
        <f t="shared" si="19"/>
        <v>0.68569797239909758</v>
      </c>
      <c r="H137" s="14">
        <f t="shared" si="20"/>
        <v>2.2457928152028908E-3</v>
      </c>
      <c r="I137" s="14">
        <f t="shared" si="24"/>
        <v>0.25113866777214572</v>
      </c>
      <c r="J137" s="20">
        <f t="shared" si="21"/>
        <v>5.6400541570231059E-4</v>
      </c>
      <c r="K137" s="14">
        <f t="shared" si="25"/>
        <v>1.0092577639354319</v>
      </c>
      <c r="L137" s="14">
        <f t="shared" si="22"/>
        <v>9.2151734985662665E-3</v>
      </c>
      <c r="M137" s="14">
        <f t="shared" si="26"/>
        <v>8.4919422608678078E-5</v>
      </c>
      <c r="N137" s="20">
        <f t="shared" si="23"/>
        <v>1.9071142916574716E-7</v>
      </c>
    </row>
    <row r="138" spans="1:14" x14ac:dyDescent="0.2">
      <c r="A138" s="6">
        <v>136</v>
      </c>
      <c r="B138" s="2" t="str">
        <f>'Исходные данные'!A388</f>
        <v>16.09.2015</v>
      </c>
      <c r="C138" s="2">
        <f>'Исходные данные'!B388</f>
        <v>1573.88</v>
      </c>
      <c r="D138" s="7" t="str">
        <f>'Исходные данные'!A140</f>
        <v>16.09.2016</v>
      </c>
      <c r="E138" s="2">
        <f>'Исходные данные'!B140</f>
        <v>2028.76</v>
      </c>
      <c r="F138" s="14">
        <f t="shared" si="18"/>
        <v>1.2890182224820188</v>
      </c>
      <c r="G138" s="14">
        <f t="shared" si="19"/>
        <v>0.68378415776319623</v>
      </c>
      <c r="H138" s="14">
        <f t="shared" si="20"/>
        <v>2.2395247039761657E-3</v>
      </c>
      <c r="I138" s="14">
        <f t="shared" si="24"/>
        <v>0.25388086077102645</v>
      </c>
      <c r="J138" s="20">
        <f t="shared" si="21"/>
        <v>5.6857245956344713E-4</v>
      </c>
      <c r="K138" s="14">
        <f t="shared" si="25"/>
        <v>1.0120291415993325</v>
      </c>
      <c r="L138" s="14">
        <f t="shared" si="22"/>
        <v>1.19573664974469E-2</v>
      </c>
      <c r="M138" s="14">
        <f t="shared" si="26"/>
        <v>1.4297861355426559E-4</v>
      </c>
      <c r="N138" s="20">
        <f t="shared" si="23"/>
        <v>3.2020413719503923E-7</v>
      </c>
    </row>
    <row r="139" spans="1:14" x14ac:dyDescent="0.2">
      <c r="A139" s="6">
        <v>137</v>
      </c>
      <c r="B139" s="2" t="str">
        <f>'Исходные данные'!A389</f>
        <v>15.09.2015</v>
      </c>
      <c r="C139" s="2">
        <f>'Исходные данные'!B389</f>
        <v>1568.99</v>
      </c>
      <c r="D139" s="7" t="str">
        <f>'Исходные данные'!A141</f>
        <v>15.09.2016</v>
      </c>
      <c r="E139" s="2">
        <f>'Исходные данные'!B141</f>
        <v>2040.85</v>
      </c>
      <c r="F139" s="14">
        <f t="shared" si="18"/>
        <v>1.3007412411806321</v>
      </c>
      <c r="G139" s="14">
        <f t="shared" si="19"/>
        <v>0.68187568467212656</v>
      </c>
      <c r="H139" s="14">
        <f t="shared" si="20"/>
        <v>2.2332740873366903E-3</v>
      </c>
      <c r="I139" s="14">
        <f t="shared" si="24"/>
        <v>0.26293428749705344</v>
      </c>
      <c r="J139" s="20">
        <f t="shared" si="21"/>
        <v>5.8720433093950499E-4</v>
      </c>
      <c r="K139" s="14">
        <f t="shared" si="25"/>
        <v>1.0212330739748317</v>
      </c>
      <c r="L139" s="14">
        <f t="shared" si="22"/>
        <v>2.101079322347393E-2</v>
      </c>
      <c r="M139" s="14">
        <f t="shared" si="26"/>
        <v>4.4145343187957802E-4</v>
      </c>
      <c r="N139" s="20">
        <f t="shared" si="23"/>
        <v>9.8588651018251436E-7</v>
      </c>
    </row>
    <row r="140" spans="1:14" x14ac:dyDescent="0.2">
      <c r="A140" s="6">
        <v>138</v>
      </c>
      <c r="B140" s="2" t="str">
        <f>'Исходные данные'!A390</f>
        <v>14.09.2015</v>
      </c>
      <c r="C140" s="2">
        <f>'Исходные данные'!B390</f>
        <v>1581.54</v>
      </c>
      <c r="D140" s="7" t="str">
        <f>'Исходные данные'!A142</f>
        <v>14.09.2016</v>
      </c>
      <c r="E140" s="2">
        <f>'Исходные данные'!B142</f>
        <v>2049.2800000000002</v>
      </c>
      <c r="F140" s="14">
        <f t="shared" si="18"/>
        <v>1.2957497123057276</v>
      </c>
      <c r="G140" s="14">
        <f t="shared" si="19"/>
        <v>0.67997253821739079</v>
      </c>
      <c r="H140" s="14">
        <f t="shared" si="20"/>
        <v>2.2270409164562655E-3</v>
      </c>
      <c r="I140" s="14">
        <f t="shared" si="24"/>
        <v>0.2590894560585032</v>
      </c>
      <c r="J140" s="20">
        <f t="shared" si="21"/>
        <v>5.7700281966468429E-4</v>
      </c>
      <c r="K140" s="14">
        <f t="shared" si="25"/>
        <v>1.0173141435870121</v>
      </c>
      <c r="L140" s="14">
        <f t="shared" si="22"/>
        <v>1.7165961784923696E-2</v>
      </c>
      <c r="M140" s="14">
        <f t="shared" si="26"/>
        <v>2.9467024400146072E-4</v>
      </c>
      <c r="N140" s="20">
        <f t="shared" si="23"/>
        <v>6.5624269025340443E-7</v>
      </c>
    </row>
    <row r="141" spans="1:14" x14ac:dyDescent="0.2">
      <c r="A141" s="6">
        <v>139</v>
      </c>
      <c r="B141" s="2" t="str">
        <f>'Исходные данные'!A391</f>
        <v>11.09.2015</v>
      </c>
      <c r="C141" s="2">
        <f>'Исходные данные'!B391</f>
        <v>1568.92</v>
      </c>
      <c r="D141" s="7" t="str">
        <f>'Исходные данные'!A143</f>
        <v>13.09.2016</v>
      </c>
      <c r="E141" s="2">
        <f>'Исходные данные'!B143</f>
        <v>2058.67</v>
      </c>
      <c r="F141" s="14">
        <f t="shared" si="18"/>
        <v>1.3121574076434745</v>
      </c>
      <c r="G141" s="14">
        <f t="shared" si="19"/>
        <v>0.67807470353210153</v>
      </c>
      <c r="H141" s="14">
        <f t="shared" si="20"/>
        <v>2.2208251426429739E-3</v>
      </c>
      <c r="I141" s="14">
        <f t="shared" si="24"/>
        <v>0.27167265866344614</v>
      </c>
      <c r="J141" s="20">
        <f t="shared" si="21"/>
        <v>6.0333747092844372E-4</v>
      </c>
      <c r="K141" s="14">
        <f t="shared" si="25"/>
        <v>1.0301960916763961</v>
      </c>
      <c r="L141" s="14">
        <f t="shared" si="22"/>
        <v>2.9749164389866644E-2</v>
      </c>
      <c r="M141" s="14">
        <f t="shared" si="26"/>
        <v>8.8501278189530958E-4</v>
      </c>
      <c r="N141" s="20">
        <f t="shared" si="23"/>
        <v>1.9654586375935061E-6</v>
      </c>
    </row>
    <row r="142" spans="1:14" x14ac:dyDescent="0.2">
      <c r="A142" s="6">
        <v>140</v>
      </c>
      <c r="B142" s="2" t="str">
        <f>'Исходные данные'!A392</f>
        <v>10.09.2015</v>
      </c>
      <c r="C142" s="2">
        <f>'Исходные данные'!B392</f>
        <v>1571.02</v>
      </c>
      <c r="D142" s="7" t="str">
        <f>'Исходные данные'!A144</f>
        <v>12.09.2016</v>
      </c>
      <c r="E142" s="2">
        <f>'Исходные данные'!B144</f>
        <v>2066</v>
      </c>
      <c r="F142" s="14">
        <f t="shared" si="18"/>
        <v>1.315069190716859</v>
      </c>
      <c r="G142" s="14">
        <f t="shared" si="19"/>
        <v>0.67618216579086565</v>
      </c>
      <c r="H142" s="14">
        <f t="shared" si="20"/>
        <v>2.2146267173408E-3</v>
      </c>
      <c r="I142" s="14">
        <f t="shared" si="24"/>
        <v>0.27388928076024932</v>
      </c>
      <c r="J142" s="20">
        <f t="shared" si="21"/>
        <v>6.065625187649037E-4</v>
      </c>
      <c r="K142" s="14">
        <f t="shared" si="25"/>
        <v>1.0324821798579942</v>
      </c>
      <c r="L142" s="14">
        <f t="shared" si="22"/>
        <v>3.1965786486669708E-2</v>
      </c>
      <c r="M142" s="14">
        <f t="shared" si="26"/>
        <v>1.0218115057113557E-3</v>
      </c>
      <c r="N142" s="20">
        <f t="shared" si="23"/>
        <v>2.2629310606345996E-6</v>
      </c>
    </row>
    <row r="143" spans="1:14" x14ac:dyDescent="0.2">
      <c r="A143" s="6">
        <v>141</v>
      </c>
      <c r="B143" s="2" t="str">
        <f>'Исходные данные'!A393</f>
        <v>09.09.2015</v>
      </c>
      <c r="C143" s="2">
        <f>'Исходные данные'!B393</f>
        <v>1580.21</v>
      </c>
      <c r="D143" s="7" t="str">
        <f>'Исходные данные'!A145</f>
        <v>09.09.2016</v>
      </c>
      <c r="E143" s="2">
        <f>'Исходные данные'!B145</f>
        <v>2084.0100000000002</v>
      </c>
      <c r="F143" s="14">
        <f t="shared" si="18"/>
        <v>1.3188183848982098</v>
      </c>
      <c r="G143" s="14">
        <f t="shared" si="19"/>
        <v>0.67429491020966803</v>
      </c>
      <c r="H143" s="14">
        <f t="shared" si="20"/>
        <v>2.2084455921292496E-3</v>
      </c>
      <c r="I143" s="14">
        <f t="shared" si="24"/>
        <v>0.27673617274475537</v>
      </c>
      <c r="J143" s="20">
        <f t="shared" si="21"/>
        <v>6.111567808808736E-4</v>
      </c>
      <c r="K143" s="14">
        <f t="shared" si="25"/>
        <v>1.0354257331009697</v>
      </c>
      <c r="L143" s="14">
        <f t="shared" si="22"/>
        <v>3.4812678471175688E-2</v>
      </c>
      <c r="M143" s="14">
        <f t="shared" si="26"/>
        <v>1.2119225823374593E-3</v>
      </c>
      <c r="N143" s="20">
        <f t="shared" si="23"/>
        <v>2.6764650849650595E-6</v>
      </c>
    </row>
    <row r="144" spans="1:14" x14ac:dyDescent="0.2">
      <c r="A144" s="6">
        <v>142</v>
      </c>
      <c r="B144" s="2" t="str">
        <f>'Исходные данные'!A394</f>
        <v>08.09.2015</v>
      </c>
      <c r="C144" s="2">
        <f>'Исходные данные'!B394</f>
        <v>1575.34</v>
      </c>
      <c r="D144" s="7" t="str">
        <f>'Исходные данные'!A146</f>
        <v>08.09.2016</v>
      </c>
      <c r="E144" s="2">
        <f>'Исходные данные'!B146</f>
        <v>2100.63</v>
      </c>
      <c r="F144" s="14">
        <f t="shared" si="18"/>
        <v>1.3334454784364012</v>
      </c>
      <c r="G144" s="14">
        <f t="shared" si="19"/>
        <v>0.67241292204575676</v>
      </c>
      <c r="H144" s="14">
        <f t="shared" si="20"/>
        <v>2.2022817187229726E-3</v>
      </c>
      <c r="I144" s="14">
        <f t="shared" si="24"/>
        <v>0.2877661777421327</v>
      </c>
      <c r="J144" s="20">
        <f t="shared" si="21"/>
        <v>6.3374219250828445E-4</v>
      </c>
      <c r="K144" s="14">
        <f t="shared" si="25"/>
        <v>1.0469097017985152</v>
      </c>
      <c r="L144" s="14">
        <f t="shared" si="22"/>
        <v>4.5842683468553191E-2</v>
      </c>
      <c r="M144" s="14">
        <f t="shared" si="26"/>
        <v>2.1015516275979603E-3</v>
      </c>
      <c r="N144" s="20">
        <f t="shared" si="23"/>
        <v>4.6282087304114963E-6</v>
      </c>
    </row>
    <row r="145" spans="1:14" x14ac:dyDescent="0.2">
      <c r="A145" s="6">
        <v>143</v>
      </c>
      <c r="B145" s="2" t="str">
        <f>'Исходные данные'!A395</f>
        <v>07.09.2015</v>
      </c>
      <c r="C145" s="2">
        <f>'Исходные данные'!B395</f>
        <v>1562.2</v>
      </c>
      <c r="D145" s="7" t="str">
        <f>'Исходные данные'!A147</f>
        <v>07.09.2016</v>
      </c>
      <c r="E145" s="2">
        <f>'Исходные данные'!B147</f>
        <v>2101.8000000000002</v>
      </c>
      <c r="F145" s="14">
        <f t="shared" si="18"/>
        <v>1.3454103187812061</v>
      </c>
      <c r="G145" s="14">
        <f t="shared" si="19"/>
        <v>0.67053618659752745</v>
      </c>
      <c r="H145" s="14">
        <f t="shared" si="20"/>
        <v>2.1961350489713856E-3</v>
      </c>
      <c r="I145" s="14">
        <f t="shared" si="24"/>
        <v>0.29669903625529925</v>
      </c>
      <c r="J145" s="20">
        <f t="shared" si="21"/>
        <v>6.515911525162946E-4</v>
      </c>
      <c r="K145" s="14">
        <f t="shared" si="25"/>
        <v>1.0563034922758991</v>
      </c>
      <c r="L145" s="14">
        <f t="shared" si="22"/>
        <v>5.4775541981719772E-2</v>
      </c>
      <c r="M145" s="14">
        <f t="shared" si="26"/>
        <v>3.0003599993911451E-3</v>
      </c>
      <c r="N145" s="20">
        <f t="shared" si="23"/>
        <v>6.5891957541946592E-6</v>
      </c>
    </row>
    <row r="146" spans="1:14" x14ac:dyDescent="0.2">
      <c r="A146" s="6">
        <v>144</v>
      </c>
      <c r="B146" s="2" t="str">
        <f>'Исходные данные'!A396</f>
        <v>04.09.2015</v>
      </c>
      <c r="C146" s="2">
        <f>'Исходные данные'!B396</f>
        <v>1559.59</v>
      </c>
      <c r="D146" s="7" t="str">
        <f>'Исходные данные'!A148</f>
        <v>06.09.2016</v>
      </c>
      <c r="E146" s="2">
        <f>'Исходные данные'!B148</f>
        <v>2080.69</v>
      </c>
      <c r="F146" s="14">
        <f t="shared" si="18"/>
        <v>1.3341262767778712</v>
      </c>
      <c r="G146" s="14">
        <f t="shared" si="19"/>
        <v>0.66866468920440847</v>
      </c>
      <c r="H146" s="14">
        <f t="shared" si="20"/>
        <v>2.1900055348582953E-3</v>
      </c>
      <c r="I146" s="14">
        <f t="shared" si="24"/>
        <v>0.28827660326670967</v>
      </c>
      <c r="J146" s="20">
        <f t="shared" si="21"/>
        <v>6.3132735672424313E-4</v>
      </c>
      <c r="K146" s="14">
        <f t="shared" si="25"/>
        <v>1.0474442076333461</v>
      </c>
      <c r="L146" s="14">
        <f t="shared" si="22"/>
        <v>4.6353108993130068E-2</v>
      </c>
      <c r="M146" s="14">
        <f t="shared" si="26"/>
        <v>2.1486107133289957E-3</v>
      </c>
      <c r="N146" s="20">
        <f t="shared" si="23"/>
        <v>4.705469354446331E-6</v>
      </c>
    </row>
    <row r="147" spans="1:14" x14ac:dyDescent="0.2">
      <c r="A147" s="6">
        <v>145</v>
      </c>
      <c r="B147" s="2" t="str">
        <f>'Исходные данные'!A397</f>
        <v>03.09.2015</v>
      </c>
      <c r="C147" s="2">
        <f>'Исходные данные'!B397</f>
        <v>1561.76</v>
      </c>
      <c r="D147" s="7" t="str">
        <f>'Исходные данные'!A149</f>
        <v>05.09.2016</v>
      </c>
      <c r="E147" s="2">
        <f>'Исходные данные'!B149</f>
        <v>2062.09</v>
      </c>
      <c r="F147" s="14">
        <f t="shared" si="18"/>
        <v>1.3203629238807499</v>
      </c>
      <c r="G147" s="14">
        <f t="shared" si="19"/>
        <v>0.66679841524674677</v>
      </c>
      <c r="H147" s="14">
        <f t="shared" si="20"/>
        <v>2.1838931285015251E-3</v>
      </c>
      <c r="I147" s="14">
        <f t="shared" si="24"/>
        <v>0.27790664114246399</v>
      </c>
      <c r="J147" s="20">
        <f t="shared" si="21"/>
        <v>6.0691840395596635E-4</v>
      </c>
      <c r="K147" s="14">
        <f t="shared" si="25"/>
        <v>1.0366383757412398</v>
      </c>
      <c r="L147" s="14">
        <f t="shared" si="22"/>
        <v>3.5983146868884354E-2</v>
      </c>
      <c r="M147" s="14">
        <f t="shared" si="26"/>
        <v>1.2947868585877018E-3</v>
      </c>
      <c r="N147" s="20">
        <f t="shared" si="23"/>
        <v>2.8276761233437581E-6</v>
      </c>
    </row>
    <row r="148" spans="1:14" x14ac:dyDescent="0.2">
      <c r="A148" s="6">
        <v>146</v>
      </c>
      <c r="B148" s="2" t="str">
        <f>'Исходные данные'!A398</f>
        <v>02.09.2015</v>
      </c>
      <c r="C148" s="2">
        <f>'Исходные данные'!B398</f>
        <v>1557.98</v>
      </c>
      <c r="D148" s="7" t="str">
        <f>'Исходные данные'!A150</f>
        <v>02.09.2016</v>
      </c>
      <c r="E148" s="2">
        <f>'Исходные данные'!B150</f>
        <v>2040.75</v>
      </c>
      <c r="F148" s="14">
        <f t="shared" si="18"/>
        <v>1.3098691895916508</v>
      </c>
      <c r="G148" s="14">
        <f t="shared" si="19"/>
        <v>0.66493735014569333</v>
      </c>
      <c r="H148" s="14">
        <f t="shared" si="20"/>
        <v>2.177797782152538E-3</v>
      </c>
      <c r="I148" s="14">
        <f t="shared" si="24"/>
        <v>0.26992727695364138</v>
      </c>
      <c r="J148" s="20">
        <f t="shared" si="21"/>
        <v>5.8784702509211411E-4</v>
      </c>
      <c r="K148" s="14">
        <f t="shared" si="25"/>
        <v>1.0283995745206338</v>
      </c>
      <c r="L148" s="14">
        <f t="shared" si="22"/>
        <v>2.8003782680061949E-2</v>
      </c>
      <c r="M148" s="14">
        <f t="shared" si="26"/>
        <v>7.8421184439213764E-4</v>
      </c>
      <c r="N148" s="20">
        <f t="shared" si="23"/>
        <v>1.7078548154549487E-6</v>
      </c>
    </row>
    <row r="149" spans="1:14" x14ac:dyDescent="0.2">
      <c r="A149" s="6">
        <v>147</v>
      </c>
      <c r="B149" s="2" t="str">
        <f>'Исходные данные'!A399</f>
        <v>01.09.2015</v>
      </c>
      <c r="C149" s="2">
        <f>'Исходные данные'!B399</f>
        <v>1563.98</v>
      </c>
      <c r="D149" s="7" t="str">
        <f>'Исходные данные'!A151</f>
        <v>01.09.2016</v>
      </c>
      <c r="E149" s="2">
        <f>'Исходные данные'!B151</f>
        <v>2026.85</v>
      </c>
      <c r="F149" s="14">
        <f t="shared" si="18"/>
        <v>1.295956470031586</v>
      </c>
      <c r="G149" s="14">
        <f t="shared" si="19"/>
        <v>0.66308147936308937</v>
      </c>
      <c r="H149" s="14">
        <f t="shared" si="20"/>
        <v>2.1717194481960665E-3</v>
      </c>
      <c r="I149" s="14">
        <f t="shared" si="24"/>
        <v>0.25924900942740448</v>
      </c>
      <c r="J149" s="20">
        <f t="shared" si="21"/>
        <v>5.6301611569905966E-4</v>
      </c>
      <c r="K149" s="14">
        <f t="shared" si="25"/>
        <v>1.0174764724355652</v>
      </c>
      <c r="L149" s="14">
        <f t="shared" si="22"/>
        <v>1.7325515153824845E-2</v>
      </c>
      <c r="M149" s="14">
        <f t="shared" si="26"/>
        <v>3.0017347534541433E-4</v>
      </c>
      <c r="N149" s="20">
        <f t="shared" si="23"/>
        <v>6.5189257424023878E-7</v>
      </c>
    </row>
    <row r="150" spans="1:14" x14ac:dyDescent="0.2">
      <c r="A150" s="6">
        <v>148</v>
      </c>
      <c r="B150" s="2" t="str">
        <f>'Исходные данные'!A400</f>
        <v>31.08.2015</v>
      </c>
      <c r="C150" s="2">
        <f>'Исходные данные'!B400</f>
        <v>1574.53</v>
      </c>
      <c r="D150" s="7" t="str">
        <f>'Исходные данные'!A152</f>
        <v>31.08.2016</v>
      </c>
      <c r="E150" s="2">
        <f>'Исходные данные'!B152</f>
        <v>2029.44</v>
      </c>
      <c r="F150" s="14">
        <f t="shared" si="18"/>
        <v>1.2889179628206513</v>
      </c>
      <c r="G150" s="14">
        <f t="shared" si="19"/>
        <v>0.66123078840135252</v>
      </c>
      <c r="H150" s="14">
        <f t="shared" si="20"/>
        <v>2.1656580791497388E-3</v>
      </c>
      <c r="I150" s="14">
        <f t="shared" si="24"/>
        <v>0.25380307788253631</v>
      </c>
      <c r="J150" s="20">
        <f t="shared" si="21"/>
        <v>5.4965068612938513E-4</v>
      </c>
      <c r="K150" s="14">
        <f t="shared" si="25"/>
        <v>1.0119504261108614</v>
      </c>
      <c r="L150" s="14">
        <f t="shared" si="22"/>
        <v>1.1879583608956676E-2</v>
      </c>
      <c r="M150" s="14">
        <f t="shared" si="26"/>
        <v>1.4112450672219216E-4</v>
      </c>
      <c r="N150" s="20">
        <f t="shared" si="23"/>
        <v>3.0562742814893709E-7</v>
      </c>
    </row>
    <row r="151" spans="1:14" x14ac:dyDescent="0.2">
      <c r="A151" s="6">
        <v>149</v>
      </c>
      <c r="B151" s="2" t="str">
        <f>'Исходные данные'!A401</f>
        <v>28.08.2015</v>
      </c>
      <c r="C151" s="2">
        <f>'Исходные данные'!B401</f>
        <v>1554.07</v>
      </c>
      <c r="D151" s="7" t="str">
        <f>'Исходные данные'!A153</f>
        <v>30.08.2016</v>
      </c>
      <c r="E151" s="2">
        <f>'Исходные данные'!B153</f>
        <v>2049.52</v>
      </c>
      <c r="F151" s="14">
        <f t="shared" si="18"/>
        <v>1.3188080331001821</v>
      </c>
      <c r="G151" s="14">
        <f t="shared" si="19"/>
        <v>0.6593852628033644</v>
      </c>
      <c r="H151" s="14">
        <f t="shared" si="20"/>
        <v>2.15961362766371E-3</v>
      </c>
      <c r="I151" s="14">
        <f t="shared" si="24"/>
        <v>0.27672832341631592</v>
      </c>
      <c r="J151" s="20">
        <f t="shared" si="21"/>
        <v>5.9762625841040644E-4</v>
      </c>
      <c r="K151" s="14">
        <f t="shared" si="25"/>
        <v>1.0354176057362132</v>
      </c>
      <c r="L151" s="14">
        <f t="shared" si="22"/>
        <v>3.4804829142736263E-2</v>
      </c>
      <c r="M151" s="14">
        <f t="shared" si="26"/>
        <v>1.2113761316550635E-3</v>
      </c>
      <c r="N151" s="20">
        <f t="shared" si="23"/>
        <v>2.6161044021488236E-6</v>
      </c>
    </row>
    <row r="152" spans="1:14" x14ac:dyDescent="0.2">
      <c r="A152" s="6">
        <v>150</v>
      </c>
      <c r="B152" s="2" t="str">
        <f>'Исходные данные'!A402</f>
        <v>27.08.2015</v>
      </c>
      <c r="C152" s="2">
        <f>'Исходные данные'!B402</f>
        <v>1537.8</v>
      </c>
      <c r="D152" s="7" t="str">
        <f>'Исходные данные'!A154</f>
        <v>29.08.2016</v>
      </c>
      <c r="E152" s="2">
        <f>'Исходные данные'!B154</f>
        <v>2034.11</v>
      </c>
      <c r="F152" s="14">
        <f t="shared" si="18"/>
        <v>1.3227402783196773</v>
      </c>
      <c r="G152" s="14">
        <f t="shared" si="19"/>
        <v>0.65754488815235657</v>
      </c>
      <c r="H152" s="14">
        <f t="shared" si="20"/>
        <v>2.1535860465202888E-3</v>
      </c>
      <c r="I152" s="14">
        <f t="shared" si="24"/>
        <v>0.27970555317742207</v>
      </c>
      <c r="J152" s="20">
        <f t="shared" si="21"/>
        <v>6.0236997645713483E-4</v>
      </c>
      <c r="K152" s="14">
        <f t="shared" si="25"/>
        <v>1.0385048753221942</v>
      </c>
      <c r="L152" s="14">
        <f t="shared" si="22"/>
        <v>3.778205890384255E-2</v>
      </c>
      <c r="M152" s="14">
        <f t="shared" si="26"/>
        <v>1.4274839750134281E-3</v>
      </c>
      <c r="N152" s="20">
        <f t="shared" si="23"/>
        <v>3.0742095702202353E-6</v>
      </c>
    </row>
    <row r="153" spans="1:14" x14ac:dyDescent="0.2">
      <c r="A153" s="6">
        <v>151</v>
      </c>
      <c r="B153" s="2" t="str">
        <f>'Исходные данные'!A403</f>
        <v>26.08.2015</v>
      </c>
      <c r="C153" s="2">
        <f>'Исходные данные'!B403</f>
        <v>1524.16</v>
      </c>
      <c r="D153" s="7" t="str">
        <f>'Исходные данные'!A155</f>
        <v>26.08.2016</v>
      </c>
      <c r="E153" s="2">
        <f>'Исходные данные'!B155</f>
        <v>2042.43</v>
      </c>
      <c r="F153" s="14">
        <f t="shared" si="18"/>
        <v>1.3400364791098047</v>
      </c>
      <c r="G153" s="14">
        <f t="shared" si="19"/>
        <v>0.6557096500717986</v>
      </c>
      <c r="H153" s="14">
        <f t="shared" si="20"/>
        <v>2.147575288633572E-3</v>
      </c>
      <c r="I153" s="14">
        <f t="shared" si="24"/>
        <v>0.29269683680854713</v>
      </c>
      <c r="J153" s="20">
        <f t="shared" si="21"/>
        <v>6.2858849379124912E-4</v>
      </c>
      <c r="K153" s="14">
        <f t="shared" si="25"/>
        <v>1.0520844034725858</v>
      </c>
      <c r="L153" s="14">
        <f t="shared" si="22"/>
        <v>5.077334253496766E-2</v>
      </c>
      <c r="M153" s="14">
        <f t="shared" si="26"/>
        <v>2.577932312173156E-3</v>
      </c>
      <c r="N153" s="20">
        <f t="shared" si="23"/>
        <v>5.5363037293930776E-6</v>
      </c>
    </row>
    <row r="154" spans="1:14" x14ac:dyDescent="0.2">
      <c r="A154" s="6">
        <v>152</v>
      </c>
      <c r="B154" s="2" t="str">
        <f>'Исходные данные'!A404</f>
        <v>25.08.2015</v>
      </c>
      <c r="C154" s="2">
        <f>'Исходные данные'!B404</f>
        <v>1532.7</v>
      </c>
      <c r="D154" s="7" t="str">
        <f>'Исходные данные'!A156</f>
        <v>25.08.2016</v>
      </c>
      <c r="E154" s="2">
        <f>'Исходные данные'!B156</f>
        <v>2029.85</v>
      </c>
      <c r="F154" s="14">
        <f t="shared" si="18"/>
        <v>1.3243622365759768</v>
      </c>
      <c r="G154" s="14">
        <f t="shared" si="19"/>
        <v>0.65387953422528611</v>
      </c>
      <c r="H154" s="14">
        <f t="shared" si="20"/>
        <v>2.1415813070490754E-3</v>
      </c>
      <c r="I154" s="14">
        <f t="shared" si="24"/>
        <v>0.28093101267523446</v>
      </c>
      <c r="J154" s="20">
        <f t="shared" si="21"/>
        <v>6.0163660531564896E-4</v>
      </c>
      <c r="K154" s="14">
        <f t="shared" si="25"/>
        <v>1.0397783010916701</v>
      </c>
      <c r="L154" s="14">
        <f t="shared" si="22"/>
        <v>3.9007518401654916E-2</v>
      </c>
      <c r="M154" s="14">
        <f t="shared" si="26"/>
        <v>1.5215864918554469E-3</v>
      </c>
      <c r="N154" s="20">
        <f t="shared" si="23"/>
        <v>3.2586011880160052E-6</v>
      </c>
    </row>
    <row r="155" spans="1:14" x14ac:dyDescent="0.2">
      <c r="A155" s="6">
        <v>153</v>
      </c>
      <c r="B155" s="2" t="str">
        <f>'Исходные данные'!A405</f>
        <v>24.08.2015</v>
      </c>
      <c r="C155" s="2">
        <f>'Исходные данные'!B405</f>
        <v>1523.92</v>
      </c>
      <c r="D155" s="7" t="str">
        <f>'Исходные данные'!A157</f>
        <v>24.08.2016</v>
      </c>
      <c r="E155" s="2">
        <f>'Исходные данные'!B157</f>
        <v>2027.25</v>
      </c>
      <c r="F155" s="14">
        <f t="shared" si="18"/>
        <v>1.3302863667384115</v>
      </c>
      <c r="G155" s="14">
        <f t="shared" si="19"/>
        <v>0.65205452631642735</v>
      </c>
      <c r="H155" s="14">
        <f t="shared" si="20"/>
        <v>2.1356040549433655E-3</v>
      </c>
      <c r="I155" s="14">
        <f t="shared" si="24"/>
        <v>0.28539423239422407</v>
      </c>
      <c r="J155" s="20">
        <f t="shared" si="21"/>
        <v>6.0948907995855416E-4</v>
      </c>
      <c r="K155" s="14">
        <f t="shared" si="25"/>
        <v>1.0444294318968401</v>
      </c>
      <c r="L155" s="14">
        <f t="shared" si="22"/>
        <v>4.3470738120644614E-2</v>
      </c>
      <c r="M155" s="14">
        <f t="shared" si="26"/>
        <v>1.8897050727536648E-3</v>
      </c>
      <c r="N155" s="20">
        <f t="shared" si="23"/>
        <v>4.0356618160197746E-6</v>
      </c>
    </row>
    <row r="156" spans="1:14" x14ac:dyDescent="0.2">
      <c r="A156" s="6">
        <v>154</v>
      </c>
      <c r="B156" s="2" t="str">
        <f>'Исходные данные'!A406</f>
        <v>21.08.2015</v>
      </c>
      <c r="C156" s="2">
        <f>'Исходные данные'!B406</f>
        <v>1552.81</v>
      </c>
      <c r="D156" s="7" t="str">
        <f>'Исходные данные'!A158</f>
        <v>23.08.2016</v>
      </c>
      <c r="E156" s="2">
        <f>'Исходные данные'!B158</f>
        <v>2031.85</v>
      </c>
      <c r="F156" s="14">
        <f t="shared" si="18"/>
        <v>1.3084987860717023</v>
      </c>
      <c r="G156" s="14">
        <f t="shared" si="19"/>
        <v>0.65023461208873312</v>
      </c>
      <c r="H156" s="14">
        <f t="shared" si="20"/>
        <v>2.1296434856236967E-3</v>
      </c>
      <c r="I156" s="14">
        <f t="shared" si="24"/>
        <v>0.26888051526252987</v>
      </c>
      <c r="J156" s="20">
        <f t="shared" si="21"/>
        <v>5.7261963773998974E-4</v>
      </c>
      <c r="K156" s="14">
        <f t="shared" si="25"/>
        <v>1.0273236484602033</v>
      </c>
      <c r="L156" s="14">
        <f t="shared" si="22"/>
        <v>2.6957020988950343E-2</v>
      </c>
      <c r="M156" s="14">
        <f t="shared" si="26"/>
        <v>7.2668098059870938E-4</v>
      </c>
      <c r="N156" s="20">
        <f t="shared" si="23"/>
        <v>1.5475714164586813E-6</v>
      </c>
    </row>
    <row r="157" spans="1:14" x14ac:dyDescent="0.2">
      <c r="A157" s="6">
        <v>155</v>
      </c>
      <c r="B157" s="2" t="str">
        <f>'Исходные данные'!A407</f>
        <v>20.08.2015</v>
      </c>
      <c r="C157" s="2">
        <f>'Исходные данные'!B407</f>
        <v>1549.9</v>
      </c>
      <c r="D157" s="7" t="str">
        <f>'Исходные данные'!A159</f>
        <v>22.08.2016</v>
      </c>
      <c r="E157" s="2">
        <f>'Исходные данные'!B159</f>
        <v>2007.01</v>
      </c>
      <c r="F157" s="14">
        <f t="shared" si="18"/>
        <v>1.2949287050777469</v>
      </c>
      <c r="G157" s="14">
        <f t="shared" si="19"/>
        <v>0.64841977732550482</v>
      </c>
      <c r="H157" s="14">
        <f t="shared" si="20"/>
        <v>2.1236995525276449E-3</v>
      </c>
      <c r="I157" s="14">
        <f t="shared" si="24"/>
        <v>0.2584556396419565</v>
      </c>
      <c r="J157" s="20">
        <f t="shared" si="21"/>
        <v>5.4888212625586925E-4</v>
      </c>
      <c r="K157" s="14">
        <f t="shared" si="25"/>
        <v>1.016669557478229</v>
      </c>
      <c r="L157" s="14">
        <f t="shared" si="22"/>
        <v>1.6532145368376862E-2</v>
      </c>
      <c r="M157" s="14">
        <f t="shared" si="26"/>
        <v>2.7331183048114451E-4</v>
      </c>
      <c r="N157" s="20">
        <f t="shared" si="23"/>
        <v>5.8043221209331809E-7</v>
      </c>
    </row>
    <row r="158" spans="1:14" x14ac:dyDescent="0.2">
      <c r="A158" s="6">
        <v>156</v>
      </c>
      <c r="B158" s="2" t="str">
        <f>'Исходные данные'!A408</f>
        <v>19.08.2015</v>
      </c>
      <c r="C158" s="2">
        <f>'Исходные данные'!B408</f>
        <v>1541.97</v>
      </c>
      <c r="D158" s="7" t="str">
        <f>'Исходные данные'!A160</f>
        <v>19.08.2016</v>
      </c>
      <c r="E158" s="2">
        <f>'Исходные данные'!B160</f>
        <v>2004.55</v>
      </c>
      <c r="F158" s="14">
        <f t="shared" si="18"/>
        <v>1.2999928662684748</v>
      </c>
      <c r="G158" s="14">
        <f t="shared" si="19"/>
        <v>0.64661000784972289</v>
      </c>
      <c r="H158" s="14">
        <f t="shared" si="20"/>
        <v>2.1177722092227433E-3</v>
      </c>
      <c r="I158" s="14">
        <f t="shared" si="24"/>
        <v>0.26235877696664611</v>
      </c>
      <c r="J158" s="20">
        <f t="shared" si="21"/>
        <v>5.5561612670563111E-4</v>
      </c>
      <c r="K158" s="14">
        <f t="shared" si="25"/>
        <v>1.0206455126768332</v>
      </c>
      <c r="L158" s="14">
        <f t="shared" si="22"/>
        <v>2.0435282693066523E-2</v>
      </c>
      <c r="M158" s="14">
        <f t="shared" si="26"/>
        <v>4.1760077874554419E-4</v>
      </c>
      <c r="N158" s="20">
        <f t="shared" si="23"/>
        <v>8.8438332377708911E-7</v>
      </c>
    </row>
    <row r="159" spans="1:14" x14ac:dyDescent="0.2">
      <c r="A159" s="6">
        <v>157</v>
      </c>
      <c r="B159" s="2" t="str">
        <f>'Исходные данные'!A409</f>
        <v>18.08.2015</v>
      </c>
      <c r="C159" s="2">
        <f>'Исходные данные'!B409</f>
        <v>1550.37</v>
      </c>
      <c r="D159" s="7" t="str">
        <f>'Исходные данные'!A161</f>
        <v>18.08.2016</v>
      </c>
      <c r="E159" s="2">
        <f>'Исходные данные'!B161</f>
        <v>2012.43</v>
      </c>
      <c r="F159" s="14">
        <f t="shared" si="18"/>
        <v>1.2980320826641383</v>
      </c>
      <c r="G159" s="14">
        <f t="shared" si="19"/>
        <v>0.64480528952393668</v>
      </c>
      <c r="H159" s="14">
        <f t="shared" si="20"/>
        <v>2.1118614094061197E-3</v>
      </c>
      <c r="I159" s="14">
        <f t="shared" si="24"/>
        <v>0.26084933497500395</v>
      </c>
      <c r="J159" s="20">
        <f t="shared" si="21"/>
        <v>5.508776442029609E-4</v>
      </c>
      <c r="K159" s="14">
        <f t="shared" si="25"/>
        <v>1.0191060696237026</v>
      </c>
      <c r="L159" s="14">
        <f t="shared" si="22"/>
        <v>1.8925840701424411E-2</v>
      </c>
      <c r="M159" s="14">
        <f t="shared" si="26"/>
        <v>3.5818744625569282E-4</v>
      </c>
      <c r="N159" s="20">
        <f t="shared" si="23"/>
        <v>7.5644224508112618E-7</v>
      </c>
    </row>
    <row r="160" spans="1:14" x14ac:dyDescent="0.2">
      <c r="A160" s="6">
        <v>158</v>
      </c>
      <c r="B160" s="2" t="str">
        <f>'Исходные данные'!A410</f>
        <v>17.08.2015</v>
      </c>
      <c r="C160" s="2">
        <f>'Исходные данные'!B410</f>
        <v>1555.9</v>
      </c>
      <c r="D160" s="7" t="str">
        <f>'Исходные данные'!A162</f>
        <v>17.08.2016</v>
      </c>
      <c r="E160" s="2">
        <f>'Исходные данные'!B162</f>
        <v>2013.02</v>
      </c>
      <c r="F160" s="14">
        <f t="shared" si="18"/>
        <v>1.29379780191529</v>
      </c>
      <c r="G160" s="14">
        <f t="shared" si="19"/>
        <v>0.64300560825015374</v>
      </c>
      <c r="H160" s="14">
        <f t="shared" si="20"/>
        <v>2.1059671069041364E-3</v>
      </c>
      <c r="I160" s="14">
        <f t="shared" si="24"/>
        <v>0.25758192568928984</v>
      </c>
      <c r="J160" s="20">
        <f t="shared" si="21"/>
        <v>5.4245906283466999E-4</v>
      </c>
      <c r="K160" s="14">
        <f t="shared" si="25"/>
        <v>1.0157816670382247</v>
      </c>
      <c r="L160" s="14">
        <f t="shared" si="22"/>
        <v>1.5658431415710314E-2</v>
      </c>
      <c r="M160" s="14">
        <f t="shared" si="26"/>
        <v>2.4518647440050368E-4</v>
      </c>
      <c r="N160" s="20">
        <f t="shared" si="23"/>
        <v>5.1635465014525384E-7</v>
      </c>
    </row>
    <row r="161" spans="1:14" x14ac:dyDescent="0.2">
      <c r="A161" s="6">
        <v>159</v>
      </c>
      <c r="B161" s="2" t="str">
        <f>'Исходные данные'!A411</f>
        <v>14.08.2015</v>
      </c>
      <c r="C161" s="2">
        <f>'Исходные данные'!B411</f>
        <v>1560.15</v>
      </c>
      <c r="D161" s="7" t="str">
        <f>'Исходные данные'!A163</f>
        <v>16.08.2016</v>
      </c>
      <c r="E161" s="2">
        <f>'Исходные данные'!B163</f>
        <v>2029.67</v>
      </c>
      <c r="F161" s="14">
        <f t="shared" si="18"/>
        <v>1.3009454219145595</v>
      </c>
      <c r="G161" s="14">
        <f t="shared" si="19"/>
        <v>0.64121094996973005</v>
      </c>
      <c r="H161" s="14">
        <f t="shared" si="20"/>
        <v>2.1000892556720285E-3</v>
      </c>
      <c r="I161" s="14">
        <f t="shared" si="24"/>
        <v>0.26309124777766135</v>
      </c>
      <c r="J161" s="20">
        <f t="shared" si="21"/>
        <v>5.5251510271921405E-4</v>
      </c>
      <c r="K161" s="14">
        <f t="shared" si="25"/>
        <v>1.0213933795851664</v>
      </c>
      <c r="L161" s="14">
        <f t="shared" si="22"/>
        <v>2.1167753504081753E-2</v>
      </c>
      <c r="M161" s="14">
        <f t="shared" si="26"/>
        <v>4.4807378840956534E-4</v>
      </c>
      <c r="N161" s="20">
        <f t="shared" si="23"/>
        <v>9.4099494878719014E-7</v>
      </c>
    </row>
    <row r="162" spans="1:14" x14ac:dyDescent="0.2">
      <c r="A162" s="6">
        <v>160</v>
      </c>
      <c r="B162" s="2" t="str">
        <f>'Исходные данные'!A412</f>
        <v>13.08.2015</v>
      </c>
      <c r="C162" s="2">
        <f>'Исходные данные'!B412</f>
        <v>1548.61</v>
      </c>
      <c r="D162" s="7" t="str">
        <f>'Исходные данные'!A164</f>
        <v>15.08.2016</v>
      </c>
      <c r="E162" s="2">
        <f>'Исходные данные'!B164</f>
        <v>2029.53</v>
      </c>
      <c r="F162" s="14">
        <f t="shared" si="18"/>
        <v>1.3105494604839178</v>
      </c>
      <c r="G162" s="14">
        <f t="shared" si="19"/>
        <v>0.63942130066325942</v>
      </c>
      <c r="H162" s="14">
        <f t="shared" si="20"/>
        <v>2.0942278097935431E-3</v>
      </c>
      <c r="I162" s="14">
        <f t="shared" si="24"/>
        <v>0.27044648475849314</v>
      </c>
      <c r="J162" s="20">
        <f t="shared" si="21"/>
        <v>5.663765494421419E-4</v>
      </c>
      <c r="K162" s="14">
        <f t="shared" si="25"/>
        <v>1.0289336662465292</v>
      </c>
      <c r="L162" s="14">
        <f t="shared" si="22"/>
        <v>2.8522990484913656E-2</v>
      </c>
      <c r="M162" s="14">
        <f t="shared" si="26"/>
        <v>8.13560986202475E-4</v>
      </c>
      <c r="N162" s="20">
        <f t="shared" si="23"/>
        <v>1.7037820422682841E-6</v>
      </c>
    </row>
    <row r="163" spans="1:14" x14ac:dyDescent="0.2">
      <c r="A163" s="6">
        <v>161</v>
      </c>
      <c r="B163" s="2" t="str">
        <f>'Исходные данные'!A413</f>
        <v>12.08.2015</v>
      </c>
      <c r="C163" s="2">
        <f>'Исходные данные'!B413</f>
        <v>1543.31</v>
      </c>
      <c r="D163" s="7" t="str">
        <f>'Исходные данные'!A165</f>
        <v>12.08.2016</v>
      </c>
      <c r="E163" s="2">
        <f>'Исходные данные'!B165</f>
        <v>2013.47</v>
      </c>
      <c r="F163" s="14">
        <f t="shared" si="18"/>
        <v>1.3046439147028142</v>
      </c>
      <c r="G163" s="14">
        <f t="shared" si="19"/>
        <v>0.63763664635046502</v>
      </c>
      <c r="H163" s="14">
        <f t="shared" si="20"/>
        <v>2.0883827234805829E-3</v>
      </c>
      <c r="I163" s="14">
        <f t="shared" si="24"/>
        <v>0.26593014124427283</v>
      </c>
      <c r="J163" s="20">
        <f t="shared" si="21"/>
        <v>5.5536391262729059E-4</v>
      </c>
      <c r="K163" s="14">
        <f t="shared" si="25"/>
        <v>1.0242971263409737</v>
      </c>
      <c r="L163" s="14">
        <f t="shared" si="22"/>
        <v>2.4006646970693254E-2</v>
      </c>
      <c r="M163" s="14">
        <f t="shared" si="26"/>
        <v>5.7631909877549565E-4</v>
      </c>
      <c r="N163" s="20">
        <f t="shared" si="23"/>
        <v>1.2035748490946446E-6</v>
      </c>
    </row>
    <row r="164" spans="1:14" x14ac:dyDescent="0.2">
      <c r="A164" s="6">
        <v>162</v>
      </c>
      <c r="B164" s="2" t="str">
        <f>'Исходные данные'!A414</f>
        <v>11.08.2015</v>
      </c>
      <c r="C164" s="2">
        <f>'Исходные данные'!B414</f>
        <v>1554.21</v>
      </c>
      <c r="D164" s="7" t="str">
        <f>'Исходные данные'!A166</f>
        <v>11.08.2016</v>
      </c>
      <c r="E164" s="2">
        <f>'Исходные данные'!B166</f>
        <v>1991.03</v>
      </c>
      <c r="F164" s="14">
        <f t="shared" si="18"/>
        <v>1.2810559705573892</v>
      </c>
      <c r="G164" s="14">
        <f t="shared" si="19"/>
        <v>0.63585697309008926</v>
      </c>
      <c r="H164" s="14">
        <f t="shared" si="20"/>
        <v>2.0825539510728464E-3</v>
      </c>
      <c r="I164" s="14">
        <f t="shared" si="24"/>
        <v>0.247684714823003</v>
      </c>
      <c r="J164" s="20">
        <f t="shared" si="21"/>
        <v>5.1581678147499604E-4</v>
      </c>
      <c r="K164" s="14">
        <f t="shared" si="25"/>
        <v>1.0057778482972373</v>
      </c>
      <c r="L164" s="14">
        <f t="shared" si="22"/>
        <v>5.7612205494234296E-3</v>
      </c>
      <c r="M164" s="14">
        <f t="shared" si="26"/>
        <v>3.3191662219098813E-5</v>
      </c>
      <c r="N164" s="20">
        <f t="shared" si="23"/>
        <v>6.9123427297059553E-8</v>
      </c>
    </row>
    <row r="165" spans="1:14" x14ac:dyDescent="0.2">
      <c r="A165" s="6">
        <v>163</v>
      </c>
      <c r="B165" s="2" t="str">
        <f>'Исходные данные'!A415</f>
        <v>10.08.2015</v>
      </c>
      <c r="C165" s="2">
        <f>'Исходные данные'!B415</f>
        <v>1536.83</v>
      </c>
      <c r="D165" s="7" t="str">
        <f>'Исходные данные'!A167</f>
        <v>10.08.2016</v>
      </c>
      <c r="E165" s="2">
        <f>'Исходные данные'!B167</f>
        <v>1996.45</v>
      </c>
      <c r="F165" s="14">
        <f t="shared" si="18"/>
        <v>1.2990701639088253</v>
      </c>
      <c r="G165" s="14">
        <f t="shared" si="19"/>
        <v>0.6340822669797852</v>
      </c>
      <c r="H165" s="14">
        <f t="shared" si="20"/>
        <v>2.0767414470374726E-3</v>
      </c>
      <c r="I165" s="14">
        <f t="shared" si="24"/>
        <v>0.26164875001639504</v>
      </c>
      <c r="J165" s="20">
        <f t="shared" si="21"/>
        <v>5.4337680372459419E-4</v>
      </c>
      <c r="K165" s="14">
        <f t="shared" si="25"/>
        <v>1.019921084068532</v>
      </c>
      <c r="L165" s="14">
        <f t="shared" si="22"/>
        <v>1.9725255742815518E-2</v>
      </c>
      <c r="M165" s="14">
        <f t="shared" si="26"/>
        <v>3.8908571411947656E-4</v>
      </c>
      <c r="N165" s="20">
        <f t="shared" si="23"/>
        <v>8.0803042896209007E-7</v>
      </c>
    </row>
    <row r="166" spans="1:14" x14ac:dyDescent="0.2">
      <c r="A166" s="6">
        <v>164</v>
      </c>
      <c r="B166" s="2" t="str">
        <f>'Исходные данные'!A416</f>
        <v>07.08.2015</v>
      </c>
      <c r="C166" s="2">
        <f>'Исходные данные'!B416</f>
        <v>1532.58</v>
      </c>
      <c r="D166" s="7" t="str">
        <f>'Исходные данные'!A168</f>
        <v>09.08.2016</v>
      </c>
      <c r="E166" s="2">
        <f>'Исходные данные'!B168</f>
        <v>2000.07</v>
      </c>
      <c r="F166" s="14">
        <f t="shared" si="18"/>
        <v>1.305034647457229</v>
      </c>
      <c r="G166" s="14">
        <f t="shared" si="19"/>
        <v>0.6323125141560082</v>
      </c>
      <c r="H166" s="14">
        <f t="shared" si="20"/>
        <v>2.0709451659686844E-3</v>
      </c>
      <c r="I166" s="14">
        <f t="shared" si="24"/>
        <v>0.26622959019787207</v>
      </c>
      <c r="J166" s="20">
        <f t="shared" si="21"/>
        <v>5.5134688285810702E-4</v>
      </c>
      <c r="K166" s="14">
        <f t="shared" si="25"/>
        <v>1.0246038969724112</v>
      </c>
      <c r="L166" s="14">
        <f t="shared" si="22"/>
        <v>2.4306095924292496E-2</v>
      </c>
      <c r="M166" s="14">
        <f t="shared" si="26"/>
        <v>5.9078629908090831E-4</v>
      </c>
      <c r="N166" s="20">
        <f t="shared" si="23"/>
        <v>1.2234860302021365E-6</v>
      </c>
    </row>
    <row r="167" spans="1:14" x14ac:dyDescent="0.2">
      <c r="A167" s="6">
        <v>165</v>
      </c>
      <c r="B167" s="2" t="str">
        <f>'Исходные данные'!A417</f>
        <v>06.08.2015</v>
      </c>
      <c r="C167" s="2">
        <f>'Исходные данные'!B417</f>
        <v>1524.3</v>
      </c>
      <c r="D167" s="7" t="str">
        <f>'Исходные данные'!A169</f>
        <v>08.08.2016</v>
      </c>
      <c r="E167" s="2">
        <f>'Исходные данные'!B169</f>
        <v>1992.42</v>
      </c>
      <c r="F167" s="14">
        <f t="shared" si="18"/>
        <v>1.3071049006101163</v>
      </c>
      <c r="G167" s="14">
        <f t="shared" si="19"/>
        <v>0.63054770079390732</v>
      </c>
      <c r="H167" s="14">
        <f t="shared" si="20"/>
        <v>2.0651650625874342E-3</v>
      </c>
      <c r="I167" s="14">
        <f t="shared" si="24"/>
        <v>0.26781469202590152</v>
      </c>
      <c r="J167" s="20">
        <f t="shared" si="21"/>
        <v>5.5308154521950537E-4</v>
      </c>
      <c r="K167" s="14">
        <f t="shared" si="25"/>
        <v>1.0262292863460196</v>
      </c>
      <c r="L167" s="14">
        <f t="shared" si="22"/>
        <v>2.5891197752322008E-2</v>
      </c>
      <c r="M167" s="14">
        <f t="shared" si="26"/>
        <v>6.7035412104984415E-4</v>
      </c>
      <c r="N167" s="20">
        <f t="shared" si="23"/>
        <v>1.3843919103536459E-6</v>
      </c>
    </row>
    <row r="168" spans="1:14" x14ac:dyDescent="0.2">
      <c r="A168" s="6">
        <v>166</v>
      </c>
      <c r="B168" s="2" t="str">
        <f>'Исходные данные'!A418</f>
        <v>05.08.2015</v>
      </c>
      <c r="C168" s="2">
        <f>'Исходные данные'!B418</f>
        <v>1520.17</v>
      </c>
      <c r="D168" s="7" t="str">
        <f>'Исходные данные'!A170</f>
        <v>05.08.2016</v>
      </c>
      <c r="E168" s="2">
        <f>'Исходные данные'!B170</f>
        <v>1983.31</v>
      </c>
      <c r="F168" s="14">
        <f t="shared" si="18"/>
        <v>1.3046632942368286</v>
      </c>
      <c r="G168" s="14">
        <f t="shared" si="19"/>
        <v>0.62878781310721754</v>
      </c>
      <c r="H168" s="14">
        <f t="shared" si="20"/>
        <v>2.059401091741052E-3</v>
      </c>
      <c r="I168" s="14">
        <f t="shared" si="24"/>
        <v>0.2659449954047553</v>
      </c>
      <c r="J168" s="20">
        <f t="shared" si="21"/>
        <v>5.4768741387962213E-4</v>
      </c>
      <c r="K168" s="14">
        <f t="shared" si="25"/>
        <v>1.0243123415278743</v>
      </c>
      <c r="L168" s="14">
        <f t="shared" si="22"/>
        <v>2.4021501131175804E-2</v>
      </c>
      <c r="M168" s="14">
        <f t="shared" si="26"/>
        <v>5.7703251659508041E-4</v>
      </c>
      <c r="N168" s="20">
        <f t="shared" si="23"/>
        <v>1.1883413946459953E-6</v>
      </c>
    </row>
    <row r="169" spans="1:14" x14ac:dyDescent="0.2">
      <c r="A169" s="6">
        <v>167</v>
      </c>
      <c r="B169" s="2" t="str">
        <f>'Исходные данные'!A419</f>
        <v>04.08.2015</v>
      </c>
      <c r="C169" s="2">
        <f>'Исходные данные'!B419</f>
        <v>1515.74</v>
      </c>
      <c r="D169" s="7" t="str">
        <f>'Исходные данные'!A171</f>
        <v>04.08.2016</v>
      </c>
      <c r="E169" s="2">
        <f>'Исходные данные'!B171</f>
        <v>1980.71</v>
      </c>
      <c r="F169" s="14">
        <f t="shared" si="18"/>
        <v>1.3067610540066239</v>
      </c>
      <c r="G169" s="14">
        <f t="shared" si="19"/>
        <v>0.62703283734815174</v>
      </c>
      <c r="H169" s="14">
        <f t="shared" si="20"/>
        <v>2.0536532084028886E-3</v>
      </c>
      <c r="I169" s="14">
        <f t="shared" si="24"/>
        <v>0.26755159773457532</v>
      </c>
      <c r="J169" s="20">
        <f t="shared" si="21"/>
        <v>5.4945819710092961E-4</v>
      </c>
      <c r="K169" s="14">
        <f t="shared" si="25"/>
        <v>1.0259593267931559</v>
      </c>
      <c r="L169" s="14">
        <f t="shared" si="22"/>
        <v>2.5628103460995717E-2</v>
      </c>
      <c r="M169" s="14">
        <f t="shared" si="26"/>
        <v>6.567996870075006E-4</v>
      </c>
      <c r="N169" s="20">
        <f t="shared" si="23"/>
        <v>1.3488387845009666E-6</v>
      </c>
    </row>
    <row r="170" spans="1:14" x14ac:dyDescent="0.2">
      <c r="A170" s="6">
        <v>168</v>
      </c>
      <c r="B170" s="2" t="str">
        <f>'Исходные данные'!A420</f>
        <v>03.08.2015</v>
      </c>
      <c r="C170" s="2">
        <f>'Исходные данные'!B420</f>
        <v>1508.57</v>
      </c>
      <c r="D170" s="7" t="str">
        <f>'Исходные данные'!A172</f>
        <v>03.08.2016</v>
      </c>
      <c r="E170" s="2">
        <f>'Исходные данные'!B172</f>
        <v>1962.04</v>
      </c>
      <c r="F170" s="14">
        <f t="shared" si="18"/>
        <v>1.3005959285946294</v>
      </c>
      <c r="G170" s="14">
        <f t="shared" si="19"/>
        <v>0.62528275980729353</v>
      </c>
      <c r="H170" s="14">
        <f t="shared" si="20"/>
        <v>2.0479213676719669E-3</v>
      </c>
      <c r="I170" s="14">
        <f t="shared" si="24"/>
        <v>0.26282256604253207</v>
      </c>
      <c r="J170" s="20">
        <f t="shared" si="21"/>
        <v>5.382399489048781E-4</v>
      </c>
      <c r="K170" s="14">
        <f t="shared" si="25"/>
        <v>1.0211189867035184</v>
      </c>
      <c r="L170" s="14">
        <f t="shared" si="22"/>
        <v>2.0899071768952511E-2</v>
      </c>
      <c r="M170" s="14">
        <f t="shared" si="26"/>
        <v>4.3677120080382785E-4</v>
      </c>
      <c r="N170" s="20">
        <f t="shared" si="23"/>
        <v>8.944730749099024E-7</v>
      </c>
    </row>
    <row r="171" spans="1:14" x14ac:dyDescent="0.2">
      <c r="A171" s="6">
        <v>169</v>
      </c>
      <c r="B171" s="2" t="str">
        <f>'Исходные данные'!A421</f>
        <v>31.07.2015</v>
      </c>
      <c r="C171" s="2">
        <f>'Исходные данные'!B421</f>
        <v>1459.69</v>
      </c>
      <c r="D171" s="7" t="str">
        <f>'Исходные данные'!A173</f>
        <v>02.08.2016</v>
      </c>
      <c r="E171" s="2">
        <f>'Исходные данные'!B173</f>
        <v>1970.61</v>
      </c>
      <c r="F171" s="14">
        <f t="shared" si="18"/>
        <v>1.3500195246935993</v>
      </c>
      <c r="G171" s="14">
        <f t="shared" si="19"/>
        <v>0.62353756681349015</v>
      </c>
      <c r="H171" s="14">
        <f t="shared" si="20"/>
        <v>2.0422055247726317E-3</v>
      </c>
      <c r="I171" s="14">
        <f t="shared" si="24"/>
        <v>0.30011905508175324</v>
      </c>
      <c r="J171" s="20">
        <f t="shared" si="21"/>
        <v>6.129047923774982E-4</v>
      </c>
      <c r="K171" s="14">
        <f t="shared" si="25"/>
        <v>1.0599222546964893</v>
      </c>
      <c r="L171" s="14">
        <f t="shared" si="22"/>
        <v>5.8195560808173646E-2</v>
      </c>
      <c r="M171" s="14">
        <f t="shared" si="26"/>
        <v>3.3867232977778366E-3</v>
      </c>
      <c r="N171" s="20">
        <f t="shared" si="23"/>
        <v>6.9163850295980842E-6</v>
      </c>
    </row>
    <row r="172" spans="1:14" x14ac:dyDescent="0.2">
      <c r="A172" s="6">
        <v>170</v>
      </c>
      <c r="B172" s="2" t="str">
        <f>'Исходные данные'!A422</f>
        <v>30.07.2015</v>
      </c>
      <c r="C172" s="2">
        <f>'Исходные данные'!B422</f>
        <v>1442.2</v>
      </c>
      <c r="D172" s="7" t="str">
        <f>'Исходные данные'!A174</f>
        <v>01.08.2016</v>
      </c>
      <c r="E172" s="2">
        <f>'Исходные данные'!B174</f>
        <v>1998.45</v>
      </c>
      <c r="F172" s="14">
        <f t="shared" si="18"/>
        <v>1.3856954652614062</v>
      </c>
      <c r="G172" s="14">
        <f t="shared" si="19"/>
        <v>0.62179724473374598</v>
      </c>
      <c r="H172" s="14">
        <f t="shared" si="20"/>
        <v>2.0365056350541981E-3</v>
      </c>
      <c r="I172" s="14">
        <f t="shared" si="24"/>
        <v>0.32620215459167151</v>
      </c>
      <c r="J172" s="20">
        <f t="shared" si="21"/>
        <v>6.6431252599275967E-4</v>
      </c>
      <c r="K172" s="14">
        <f t="shared" si="25"/>
        <v>1.0879320150543108</v>
      </c>
      <c r="L172" s="14">
        <f t="shared" si="22"/>
        <v>8.4278660318091975E-2</v>
      </c>
      <c r="M172" s="14">
        <f t="shared" si="26"/>
        <v>7.1028925850123307E-3</v>
      </c>
      <c r="N172" s="20">
        <f t="shared" si="23"/>
        <v>1.4465080774562291E-5</v>
      </c>
    </row>
    <row r="173" spans="1:14" x14ac:dyDescent="0.2">
      <c r="A173" s="6">
        <v>171</v>
      </c>
      <c r="B173" s="2" t="str">
        <f>'Исходные данные'!A423</f>
        <v>29.07.2015</v>
      </c>
      <c r="C173" s="2">
        <f>'Исходные данные'!B423</f>
        <v>1433.4</v>
      </c>
      <c r="D173" s="7" t="str">
        <f>'Исходные данные'!A175</f>
        <v>29.07.2016</v>
      </c>
      <c r="E173" s="2">
        <f>'Исходные данные'!B175</f>
        <v>1988.54</v>
      </c>
      <c r="F173" s="14">
        <f t="shared" si="18"/>
        <v>1.3872889633040322</v>
      </c>
      <c r="G173" s="14">
        <f t="shared" si="19"/>
        <v>0.62006177997311507</v>
      </c>
      <c r="H173" s="14">
        <f t="shared" si="20"/>
        <v>2.0308216539906021E-3</v>
      </c>
      <c r="I173" s="14">
        <f t="shared" si="24"/>
        <v>0.32735145655068321</v>
      </c>
      <c r="J173" s="20">
        <f t="shared" si="21"/>
        <v>6.6479242642849114E-4</v>
      </c>
      <c r="K173" s="14">
        <f t="shared" si="25"/>
        <v>1.0891830962478053</v>
      </c>
      <c r="L173" s="14">
        <f t="shared" si="22"/>
        <v>8.5427962277103656E-2</v>
      </c>
      <c r="M173" s="14">
        <f t="shared" si="26"/>
        <v>7.297936738818245E-3</v>
      </c>
      <c r="N173" s="20">
        <f t="shared" si="23"/>
        <v>1.4820807958645648E-5</v>
      </c>
    </row>
    <row r="174" spans="1:14" x14ac:dyDescent="0.2">
      <c r="A174" s="6">
        <v>172</v>
      </c>
      <c r="B174" s="2" t="str">
        <f>'Исходные данные'!A424</f>
        <v>28.07.2015</v>
      </c>
      <c r="C174" s="2">
        <f>'Исходные данные'!B424</f>
        <v>1427.62</v>
      </c>
      <c r="D174" s="7" t="str">
        <f>'Исходные данные'!A176</f>
        <v>28.07.2016</v>
      </c>
      <c r="E174" s="2">
        <f>'Исходные данные'!B176</f>
        <v>1983.74</v>
      </c>
      <c r="F174" s="14">
        <f t="shared" si="18"/>
        <v>1.3895434359283283</v>
      </c>
      <c r="G174" s="14">
        <f t="shared" si="19"/>
        <v>0.61833115897459645</v>
      </c>
      <c r="H174" s="14">
        <f t="shared" si="20"/>
        <v>2.0251535371800565E-3</v>
      </c>
      <c r="I174" s="14">
        <f t="shared" si="24"/>
        <v>0.32897522982578042</v>
      </c>
      <c r="J174" s="20">
        <f t="shared" si="21"/>
        <v>6.6622535032630128E-4</v>
      </c>
      <c r="K174" s="14">
        <f t="shared" si="25"/>
        <v>1.0909531193203514</v>
      </c>
      <c r="L174" s="14">
        <f t="shared" si="22"/>
        <v>8.7051735552200846E-2</v>
      </c>
      <c r="M174" s="14">
        <f t="shared" si="26"/>
        <v>7.5780046626503089E-3</v>
      </c>
      <c r="N174" s="20">
        <f t="shared" si="23"/>
        <v>1.5346622947333236E-5</v>
      </c>
    </row>
    <row r="175" spans="1:14" x14ac:dyDescent="0.2">
      <c r="A175" s="6">
        <v>173</v>
      </c>
      <c r="B175" s="2" t="str">
        <f>'Исходные данные'!A425</f>
        <v>27.07.2015</v>
      </c>
      <c r="C175" s="2">
        <f>'Исходные данные'!B425</f>
        <v>1410.72</v>
      </c>
      <c r="D175" s="7" t="str">
        <f>'Исходные данные'!A177</f>
        <v>27.07.2016</v>
      </c>
      <c r="E175" s="2">
        <f>'Исходные данные'!B177</f>
        <v>1975.72</v>
      </c>
      <c r="F175" s="14">
        <f t="shared" si="18"/>
        <v>1.4005047068163774</v>
      </c>
      <c r="G175" s="14">
        <f t="shared" si="19"/>
        <v>0.61660536821902634</v>
      </c>
      <c r="H175" s="14">
        <f t="shared" si="20"/>
        <v>2.0195012403446981E-3</v>
      </c>
      <c r="I175" s="14">
        <f t="shared" si="24"/>
        <v>0.33683267652378701</v>
      </c>
      <c r="J175" s="20">
        <f t="shared" si="21"/>
        <v>6.8023400802841229E-4</v>
      </c>
      <c r="K175" s="14">
        <f t="shared" si="25"/>
        <v>1.0995589911181218</v>
      </c>
      <c r="L175" s="14">
        <f t="shared" si="22"/>
        <v>9.4909182250207461E-2</v>
      </c>
      <c r="M175" s="14">
        <f t="shared" si="26"/>
        <v>9.0077528754030946E-3</v>
      </c>
      <c r="N175" s="20">
        <f t="shared" si="23"/>
        <v>1.8191168104595069E-5</v>
      </c>
    </row>
    <row r="176" spans="1:14" x14ac:dyDescent="0.2">
      <c r="A176" s="6">
        <v>174</v>
      </c>
      <c r="B176" s="2" t="str">
        <f>'Исходные данные'!A426</f>
        <v>24.07.2015</v>
      </c>
      <c r="C176" s="2">
        <f>'Исходные данные'!B426</f>
        <v>1423.17</v>
      </c>
      <c r="D176" s="7" t="str">
        <f>'Исходные данные'!A178</f>
        <v>26.07.2016</v>
      </c>
      <c r="E176" s="2">
        <f>'Исходные данные'!B178</f>
        <v>1964.18</v>
      </c>
      <c r="F176" s="14">
        <f t="shared" si="18"/>
        <v>1.3801443256954544</v>
      </c>
      <c r="G176" s="14">
        <f t="shared" si="19"/>
        <v>0.61488439422497454</v>
      </c>
      <c r="H176" s="14">
        <f t="shared" si="20"/>
        <v>2.0138647193302492E-3</v>
      </c>
      <c r="I176" s="14">
        <f t="shared" si="24"/>
        <v>0.32218807753789092</v>
      </c>
      <c r="J176" s="20">
        <f t="shared" si="21"/>
        <v>6.4884320234239725E-4</v>
      </c>
      <c r="K176" s="14">
        <f t="shared" si="25"/>
        <v>1.083573725224233</v>
      </c>
      <c r="L176" s="14">
        <f t="shared" si="22"/>
        <v>8.0264583264311309E-2</v>
      </c>
      <c r="M176" s="14">
        <f t="shared" si="26"/>
        <v>6.4424033265935631E-3</v>
      </c>
      <c r="N176" s="20">
        <f t="shared" si="23"/>
        <v>1.297412876712261E-5</v>
      </c>
    </row>
    <row r="177" spans="1:14" x14ac:dyDescent="0.2">
      <c r="A177" s="6">
        <v>175</v>
      </c>
      <c r="B177" s="2" t="str">
        <f>'Исходные данные'!A427</f>
        <v>23.07.2015</v>
      </c>
      <c r="C177" s="2">
        <f>'Исходные данные'!B427</f>
        <v>1426.87</v>
      </c>
      <c r="D177" s="7" t="str">
        <f>'Исходные данные'!A179</f>
        <v>25.07.2016</v>
      </c>
      <c r="E177" s="2">
        <f>'Исходные данные'!B179</f>
        <v>1965.07</v>
      </c>
      <c r="F177" s="14">
        <f t="shared" si="18"/>
        <v>1.3771892323757595</v>
      </c>
      <c r="G177" s="14">
        <f t="shared" si="19"/>
        <v>0.61316822354863743</v>
      </c>
      <c r="H177" s="14">
        <f t="shared" si="20"/>
        <v>2.0082439301056655E-3</v>
      </c>
      <c r="I177" s="14">
        <f t="shared" si="24"/>
        <v>0.32004463396180327</v>
      </c>
      <c r="J177" s="20">
        <f t="shared" si="21"/>
        <v>6.4272769351668099E-4</v>
      </c>
      <c r="K177" s="14">
        <f t="shared" si="25"/>
        <v>1.0812536334648488</v>
      </c>
      <c r="L177" s="14">
        <f t="shared" si="22"/>
        <v>7.8121139688223776E-2</v>
      </c>
      <c r="M177" s="14">
        <f t="shared" si="26"/>
        <v>6.1029124661869721E-3</v>
      </c>
      <c r="N177" s="20">
        <f t="shared" si="23"/>
        <v>1.2256136916186184E-5</v>
      </c>
    </row>
    <row r="178" spans="1:14" x14ac:dyDescent="0.2">
      <c r="A178" s="6">
        <v>176</v>
      </c>
      <c r="B178" s="2" t="str">
        <f>'Исходные данные'!A428</f>
        <v>22.07.2015</v>
      </c>
      <c r="C178" s="2">
        <f>'Исходные данные'!B428</f>
        <v>1429.39</v>
      </c>
      <c r="D178" s="7" t="str">
        <f>'Исходные данные'!A180</f>
        <v>22.07.2016</v>
      </c>
      <c r="E178" s="2">
        <f>'Исходные данные'!B180</f>
        <v>1961.26</v>
      </c>
      <c r="F178" s="14">
        <f t="shared" si="18"/>
        <v>1.3720957891128382</v>
      </c>
      <c r="G178" s="14">
        <f t="shared" si="19"/>
        <v>0.61145684278373413</v>
      </c>
      <c r="H178" s="14">
        <f t="shared" si="20"/>
        <v>2.0026388287627973E-3</v>
      </c>
      <c r="I178" s="14">
        <f t="shared" si="24"/>
        <v>0.31633934400422775</v>
      </c>
      <c r="J178" s="20">
        <f t="shared" si="21"/>
        <v>6.3351345336821823E-4</v>
      </c>
      <c r="K178" s="14">
        <f t="shared" si="25"/>
        <v>1.0772546884357912</v>
      </c>
      <c r="L178" s="14">
        <f t="shared" si="22"/>
        <v>7.4415849730648256E-2</v>
      </c>
      <c r="M178" s="14">
        <f t="shared" si="26"/>
        <v>5.5377186911344219E-3</v>
      </c>
      <c r="N178" s="20">
        <f t="shared" si="23"/>
        <v>1.1090050473631289E-5</v>
      </c>
    </row>
    <row r="179" spans="1:14" x14ac:dyDescent="0.2">
      <c r="A179" s="6">
        <v>177</v>
      </c>
      <c r="B179" s="2" t="str">
        <f>'Исходные данные'!A429</f>
        <v>21.07.2015</v>
      </c>
      <c r="C179" s="2">
        <f>'Исходные данные'!B429</f>
        <v>1430.95</v>
      </c>
      <c r="D179" s="7" t="str">
        <f>'Исходные данные'!A181</f>
        <v>21.07.2016</v>
      </c>
      <c r="E179" s="2">
        <f>'Исходные данные'!B181</f>
        <v>1956.94</v>
      </c>
      <c r="F179" s="14">
        <f t="shared" si="18"/>
        <v>1.3675809776721759</v>
      </c>
      <c r="G179" s="14">
        <f t="shared" si="19"/>
        <v>0.60975023856140098</v>
      </c>
      <c r="H179" s="14">
        <f t="shared" si="20"/>
        <v>1.9970493715160431E-3</v>
      </c>
      <c r="I179" s="14">
        <f t="shared" si="24"/>
        <v>0.31304346940883637</v>
      </c>
      <c r="J179" s="20">
        <f t="shared" si="21"/>
        <v>6.2516326384011835E-4</v>
      </c>
      <c r="K179" s="14">
        <f t="shared" si="25"/>
        <v>1.073710036648031</v>
      </c>
      <c r="L179" s="14">
        <f t="shared" si="22"/>
        <v>7.1119975135256849E-2</v>
      </c>
      <c r="M179" s="14">
        <f t="shared" si="26"/>
        <v>5.0580508632395525E-3</v>
      </c>
      <c r="N179" s="20">
        <f t="shared" si="23"/>
        <v>1.0101177297528727E-5</v>
      </c>
    </row>
    <row r="180" spans="1:14" x14ac:dyDescent="0.2">
      <c r="A180" s="6">
        <v>178</v>
      </c>
      <c r="B180" s="2" t="str">
        <f>'Исходные данные'!A430</f>
        <v>20.07.2015</v>
      </c>
      <c r="C180" s="2">
        <f>'Исходные данные'!B430</f>
        <v>1434.11</v>
      </c>
      <c r="D180" s="7" t="str">
        <f>'Исходные данные'!A182</f>
        <v>20.07.2016</v>
      </c>
      <c r="E180" s="2">
        <f>'Исходные данные'!B182</f>
        <v>1939.29</v>
      </c>
      <c r="F180" s="14">
        <f t="shared" si="18"/>
        <v>1.3522602868678135</v>
      </c>
      <c r="G180" s="14">
        <f t="shared" si="19"/>
        <v>0.60804839755008766</v>
      </c>
      <c r="H180" s="14">
        <f t="shared" si="20"/>
        <v>1.9914755147020105E-3</v>
      </c>
      <c r="I180" s="14">
        <f t="shared" si="24"/>
        <v>0.30177747896384299</v>
      </c>
      <c r="J180" s="20">
        <f t="shared" si="21"/>
        <v>6.0098246024499436E-4</v>
      </c>
      <c r="K180" s="14">
        <f t="shared" si="25"/>
        <v>1.0616815134720028</v>
      </c>
      <c r="L180" s="14">
        <f t="shared" si="22"/>
        <v>5.9853984690263463E-2</v>
      </c>
      <c r="M180" s="14">
        <f t="shared" si="26"/>
        <v>3.582499483302293E-3</v>
      </c>
      <c r="N180" s="20">
        <f t="shared" si="23"/>
        <v>7.1344600024291209E-6</v>
      </c>
    </row>
    <row r="181" spans="1:14" x14ac:dyDescent="0.2">
      <c r="A181" s="6">
        <v>179</v>
      </c>
      <c r="B181" s="2" t="str">
        <f>'Исходные данные'!A431</f>
        <v>17.07.2015</v>
      </c>
      <c r="C181" s="2">
        <f>'Исходные данные'!B431</f>
        <v>1447.9</v>
      </c>
      <c r="D181" s="7" t="str">
        <f>'Исходные данные'!A183</f>
        <v>19.07.2016</v>
      </c>
      <c r="E181" s="2">
        <f>'Исходные данные'!B183</f>
        <v>1941.23</v>
      </c>
      <c r="F181" s="14">
        <f t="shared" si="18"/>
        <v>1.3407210442710131</v>
      </c>
      <c r="G181" s="14">
        <f t="shared" si="19"/>
        <v>0.60635130645545277</v>
      </c>
      <c r="H181" s="14">
        <f t="shared" si="20"/>
        <v>1.985917214779173E-3</v>
      </c>
      <c r="I181" s="14">
        <f t="shared" si="24"/>
        <v>0.29320756198239672</v>
      </c>
      <c r="J181" s="20">
        <f t="shared" si="21"/>
        <v>5.8228594484427301E-4</v>
      </c>
      <c r="K181" s="14">
        <f t="shared" si="25"/>
        <v>1.0526218666987708</v>
      </c>
      <c r="L181" s="14">
        <f t="shared" si="22"/>
        <v>5.1284067708817105E-2</v>
      </c>
      <c r="M181" s="14">
        <f t="shared" si="26"/>
        <v>2.6300556007625374E-3</v>
      </c>
      <c r="N181" s="20">
        <f t="shared" si="23"/>
        <v>5.2230726933807032E-6</v>
      </c>
    </row>
    <row r="182" spans="1:14" x14ac:dyDescent="0.2">
      <c r="A182" s="6">
        <v>180</v>
      </c>
      <c r="B182" s="2" t="str">
        <f>'Исходные данные'!A432</f>
        <v>16.07.2015</v>
      </c>
      <c r="C182" s="2">
        <f>'Исходные данные'!B432</f>
        <v>1443.65</v>
      </c>
      <c r="D182" s="7" t="str">
        <f>'Исходные данные'!A184</f>
        <v>18.07.2016</v>
      </c>
      <c r="E182" s="2">
        <f>'Исходные данные'!B184</f>
        <v>1945.98</v>
      </c>
      <c r="F182" s="14">
        <f t="shared" si="18"/>
        <v>1.347958300142001</v>
      </c>
      <c r="G182" s="14">
        <f t="shared" si="19"/>
        <v>0.60465895202025977</v>
      </c>
      <c r="H182" s="14">
        <f t="shared" si="20"/>
        <v>1.9803744283275293E-3</v>
      </c>
      <c r="I182" s="14">
        <f t="shared" si="24"/>
        <v>0.29859107739887142</v>
      </c>
      <c r="J182" s="20">
        <f t="shared" si="21"/>
        <v>5.9132213420749107E-4</v>
      </c>
      <c r="K182" s="14">
        <f t="shared" si="25"/>
        <v>1.0583039538243877</v>
      </c>
      <c r="L182" s="14">
        <f t="shared" si="22"/>
        <v>5.6667583125291847E-2</v>
      </c>
      <c r="M182" s="14">
        <f t="shared" si="26"/>
        <v>3.2112149772618613E-3</v>
      </c>
      <c r="N182" s="20">
        <f t="shared" si="23"/>
        <v>6.3594080248317583E-6</v>
      </c>
    </row>
    <row r="183" spans="1:14" x14ac:dyDescent="0.2">
      <c r="A183" s="6">
        <v>181</v>
      </c>
      <c r="B183" s="2" t="str">
        <f>'Исходные данные'!A433</f>
        <v>15.07.2015</v>
      </c>
      <c r="C183" s="2">
        <f>'Исходные данные'!B433</f>
        <v>1429.23</v>
      </c>
      <c r="D183" s="7" t="str">
        <f>'Исходные данные'!A185</f>
        <v>15.07.2016</v>
      </c>
      <c r="E183" s="2">
        <f>'Исходные данные'!B185</f>
        <v>1940.48</v>
      </c>
      <c r="F183" s="14">
        <f t="shared" si="18"/>
        <v>1.3577100956459072</v>
      </c>
      <c r="G183" s="14">
        <f t="shared" si="19"/>
        <v>0.60297132102427431</v>
      </c>
      <c r="H183" s="14">
        <f t="shared" si="20"/>
        <v>1.9748471120482683E-3</v>
      </c>
      <c r="I183" s="14">
        <f t="shared" si="24"/>
        <v>0.30579952744082717</v>
      </c>
      <c r="J183" s="20">
        <f t="shared" si="21"/>
        <v>6.0390731363224267E-4</v>
      </c>
      <c r="K183" s="14">
        <f t="shared" si="25"/>
        <v>1.0659602468548053</v>
      </c>
      <c r="L183" s="14">
        <f t="shared" si="22"/>
        <v>6.3876033167247617E-2</v>
      </c>
      <c r="M183" s="14">
        <f t="shared" si="26"/>
        <v>4.0801476131833176E-3</v>
      </c>
      <c r="N183" s="20">
        <f t="shared" si="23"/>
        <v>8.0576677306257096E-6</v>
      </c>
    </row>
    <row r="184" spans="1:14" x14ac:dyDescent="0.2">
      <c r="A184" s="6">
        <v>182</v>
      </c>
      <c r="B184" s="2" t="str">
        <f>'Исходные данные'!A434</f>
        <v>14.07.2015</v>
      </c>
      <c r="C184" s="2">
        <f>'Исходные данные'!B434</f>
        <v>1442.36</v>
      </c>
      <c r="D184" s="7" t="str">
        <f>'Исходные данные'!A186</f>
        <v>14.07.2016</v>
      </c>
      <c r="E184" s="2">
        <f>'Исходные данные'!B186</f>
        <v>1937.63</v>
      </c>
      <c r="F184" s="14">
        <f t="shared" si="18"/>
        <v>1.343374746942511</v>
      </c>
      <c r="G184" s="14">
        <f t="shared" si="19"/>
        <v>0.60128840028415953</v>
      </c>
      <c r="H184" s="14">
        <f t="shared" si="20"/>
        <v>1.9693352227634245E-3</v>
      </c>
      <c r="I184" s="14">
        <f t="shared" si="24"/>
        <v>0.29518491580474071</v>
      </c>
      <c r="J184" s="20">
        <f t="shared" si="21"/>
        <v>5.8131805192273179E-4</v>
      </c>
      <c r="K184" s="14">
        <f t="shared" si="25"/>
        <v>1.0547053317653272</v>
      </c>
      <c r="L184" s="14">
        <f t="shared" si="22"/>
        <v>5.3261421531161153E-2</v>
      </c>
      <c r="M184" s="14">
        <f t="shared" si="26"/>
        <v>2.8367790235200368E-3</v>
      </c>
      <c r="N184" s="20">
        <f t="shared" si="23"/>
        <v>5.5865688502144411E-6</v>
      </c>
    </row>
    <row r="185" spans="1:14" x14ac:dyDescent="0.2">
      <c r="A185" s="6">
        <v>183</v>
      </c>
      <c r="B185" s="2" t="str">
        <f>'Исходные данные'!A435</f>
        <v>13.07.2015</v>
      </c>
      <c r="C185" s="2">
        <f>'Исходные данные'!B435</f>
        <v>1435.83</v>
      </c>
      <c r="D185" s="7" t="str">
        <f>'Исходные данные'!A187</f>
        <v>13.07.2016</v>
      </c>
      <c r="E185" s="2">
        <f>'Исходные данные'!B187</f>
        <v>1936.64</v>
      </c>
      <c r="F185" s="14">
        <f t="shared" si="18"/>
        <v>1.3487947737545531</v>
      </c>
      <c r="G185" s="14">
        <f t="shared" si="19"/>
        <v>0.59961017665337446</v>
      </c>
      <c r="H185" s="14">
        <f t="shared" si="20"/>
        <v>1.9638387174155461E-3</v>
      </c>
      <c r="I185" s="14">
        <f t="shared" si="24"/>
        <v>0.29921143352081275</v>
      </c>
      <c r="J185" s="20">
        <f t="shared" si="21"/>
        <v>5.8760299784157987E-4</v>
      </c>
      <c r="K185" s="14">
        <f t="shared" si="25"/>
        <v>1.0589606828428895</v>
      </c>
      <c r="L185" s="14">
        <f t="shared" si="22"/>
        <v>5.728793924723314E-2</v>
      </c>
      <c r="M185" s="14">
        <f t="shared" si="26"/>
        <v>3.2819079831946751E-3</v>
      </c>
      <c r="N185" s="20">
        <f t="shared" si="23"/>
        <v>6.4451379643928721E-6</v>
      </c>
    </row>
    <row r="186" spans="1:14" x14ac:dyDescent="0.2">
      <c r="A186" s="6">
        <v>184</v>
      </c>
      <c r="B186" s="2" t="str">
        <f>'Исходные данные'!A436</f>
        <v>10.07.2015</v>
      </c>
      <c r="C186" s="2">
        <f>'Исходные данные'!B436</f>
        <v>1429.75</v>
      </c>
      <c r="D186" s="7" t="str">
        <f>'Исходные данные'!A188</f>
        <v>12.07.2016</v>
      </c>
      <c r="E186" s="2">
        <f>'Исходные данные'!B188</f>
        <v>1929.45</v>
      </c>
      <c r="F186" s="14">
        <f t="shared" si="18"/>
        <v>1.349501661129568</v>
      </c>
      <c r="G186" s="14">
        <f t="shared" si="19"/>
        <v>0.59793663702207056</v>
      </c>
      <c r="H186" s="14">
        <f t="shared" si="20"/>
        <v>1.9583575530673571E-3</v>
      </c>
      <c r="I186" s="14">
        <f t="shared" si="24"/>
        <v>0.29973538439740854</v>
      </c>
      <c r="J186" s="20">
        <f t="shared" si="21"/>
        <v>5.8698905395621265E-4</v>
      </c>
      <c r="K186" s="14">
        <f t="shared" si="25"/>
        <v>1.0595156716016723</v>
      </c>
      <c r="L186" s="14">
        <f t="shared" si="22"/>
        <v>5.7811890123828882E-2</v>
      </c>
      <c r="M186" s="14">
        <f t="shared" si="26"/>
        <v>3.3422146396896633E-3</v>
      </c>
      <c r="N186" s="20">
        <f t="shared" si="23"/>
        <v>6.5452512836085477E-6</v>
      </c>
    </row>
    <row r="187" spans="1:14" x14ac:dyDescent="0.2">
      <c r="A187" s="6">
        <v>185</v>
      </c>
      <c r="B187" s="2" t="str">
        <f>'Исходные данные'!A437</f>
        <v>09.07.2015</v>
      </c>
      <c r="C187" s="2">
        <f>'Исходные данные'!B437</f>
        <v>1420.73</v>
      </c>
      <c r="D187" s="7" t="str">
        <f>'Исходные данные'!A189</f>
        <v>11.07.2016</v>
      </c>
      <c r="E187" s="2">
        <f>'Исходные данные'!B189</f>
        <v>1891.5</v>
      </c>
      <c r="F187" s="14">
        <f t="shared" si="18"/>
        <v>1.3313578230909462</v>
      </c>
      <c r="G187" s="14">
        <f t="shared" si="19"/>
        <v>0.59626776831698935</v>
      </c>
      <c r="H187" s="14">
        <f t="shared" si="20"/>
        <v>1.9528916869014192E-3</v>
      </c>
      <c r="I187" s="14">
        <f t="shared" si="24"/>
        <v>0.28619934106690498</v>
      </c>
      <c r="J187" s="20">
        <f t="shared" si="21"/>
        <v>5.5891631396622272E-4</v>
      </c>
      <c r="K187" s="14">
        <f t="shared" si="25"/>
        <v>1.0452706496808903</v>
      </c>
      <c r="L187" s="14">
        <f t="shared" si="22"/>
        <v>4.4275846793325406E-2</v>
      </c>
      <c r="M187" s="14">
        <f t="shared" si="26"/>
        <v>1.9603506092660235E-3</v>
      </c>
      <c r="N187" s="20">
        <f t="shared" si="23"/>
        <v>3.8283524082477493E-6</v>
      </c>
    </row>
    <row r="188" spans="1:14" x14ac:dyDescent="0.2">
      <c r="A188" s="6">
        <v>186</v>
      </c>
      <c r="B188" s="2" t="str">
        <f>'Исходные данные'!A438</f>
        <v>08.07.2015</v>
      </c>
      <c r="C188" s="2">
        <f>'Исходные данные'!B438</f>
        <v>1403.66</v>
      </c>
      <c r="D188" s="7" t="str">
        <f>'Исходные данные'!A190</f>
        <v>08.07.2016</v>
      </c>
      <c r="E188" s="2">
        <f>'Исходные данные'!B190</f>
        <v>1869.45</v>
      </c>
      <c r="F188" s="14">
        <f t="shared" si="18"/>
        <v>1.3318396192810225</v>
      </c>
      <c r="G188" s="14">
        <f t="shared" si="19"/>
        <v>0.59460355750136051</v>
      </c>
      <c r="H188" s="14">
        <f t="shared" si="20"/>
        <v>1.9474410762198016E-3</v>
      </c>
      <c r="I188" s="14">
        <f t="shared" si="24"/>
        <v>0.28656115892364131</v>
      </c>
      <c r="J188" s="20">
        <f t="shared" si="21"/>
        <v>5.5806097173704964E-4</v>
      </c>
      <c r="K188" s="14">
        <f t="shared" si="25"/>
        <v>1.0456489156946398</v>
      </c>
      <c r="L188" s="14">
        <f t="shared" si="22"/>
        <v>4.463766465006172E-2</v>
      </c>
      <c r="M188" s="14">
        <f t="shared" si="26"/>
        <v>1.9925211054113699E-3</v>
      </c>
      <c r="N188" s="20">
        <f t="shared" si="23"/>
        <v>3.8803174459129867E-6</v>
      </c>
    </row>
    <row r="189" spans="1:14" x14ac:dyDescent="0.2">
      <c r="A189" s="6">
        <v>187</v>
      </c>
      <c r="B189" s="2" t="str">
        <f>'Исходные данные'!A439</f>
        <v>07.07.2015</v>
      </c>
      <c r="C189" s="2">
        <f>'Исходные данные'!B439</f>
        <v>1427.68</v>
      </c>
      <c r="D189" s="7" t="str">
        <f>'Исходные данные'!A191</f>
        <v>07.07.2016</v>
      </c>
      <c r="E189" s="2">
        <f>'Исходные данные'!B191</f>
        <v>1875.78</v>
      </c>
      <c r="F189" s="14">
        <f t="shared" si="18"/>
        <v>1.3138658522918301</v>
      </c>
      <c r="G189" s="14">
        <f t="shared" si="19"/>
        <v>0.59294399157480004</v>
      </c>
      <c r="H189" s="14">
        <f t="shared" si="20"/>
        <v>1.9420056784437442E-3</v>
      </c>
      <c r="I189" s="14">
        <f t="shared" si="24"/>
        <v>0.27297382374865947</v>
      </c>
      <c r="J189" s="20">
        <f t="shared" si="21"/>
        <v>5.3011671578639854E-4</v>
      </c>
      <c r="K189" s="14">
        <f t="shared" si="25"/>
        <v>1.0315374193169131</v>
      </c>
      <c r="L189" s="14">
        <f t="shared" si="22"/>
        <v>3.1050329475079946E-2</v>
      </c>
      <c r="M189" s="14">
        <f t="shared" si="26"/>
        <v>9.6412296051101847E-4</v>
      </c>
      <c r="N189" s="20">
        <f t="shared" si="23"/>
        <v>1.8723322640303917E-6</v>
      </c>
    </row>
    <row r="190" spans="1:14" x14ac:dyDescent="0.2">
      <c r="A190" s="6">
        <v>188</v>
      </c>
      <c r="B190" s="2" t="str">
        <f>'Исходные данные'!A440</f>
        <v>06.07.2015</v>
      </c>
      <c r="C190" s="2">
        <f>'Исходные данные'!B440</f>
        <v>1422.58</v>
      </c>
      <c r="D190" s="7" t="str">
        <f>'Исходные данные'!A192</f>
        <v>06.07.2016</v>
      </c>
      <c r="E190" s="2">
        <f>'Исходные данные'!B192</f>
        <v>1864.65</v>
      </c>
      <c r="F190" s="14">
        <f t="shared" si="18"/>
        <v>1.3107522951257575</v>
      </c>
      <c r="G190" s="14">
        <f t="shared" si="19"/>
        <v>0.5912890575732086</v>
      </c>
      <c r="H190" s="14">
        <f t="shared" si="20"/>
        <v>1.9365854511133272E-3</v>
      </c>
      <c r="I190" s="14">
        <f t="shared" si="24"/>
        <v>0.27060124347088516</v>
      </c>
      <c r="J190" s="20">
        <f t="shared" si="21"/>
        <v>5.2404243115889142E-4</v>
      </c>
      <c r="K190" s="14">
        <f t="shared" si="25"/>
        <v>1.0290929150181038</v>
      </c>
      <c r="L190" s="14">
        <f t="shared" si="22"/>
        <v>2.8677749197305674E-2</v>
      </c>
      <c r="M190" s="14">
        <f t="shared" si="26"/>
        <v>8.2241329902356624E-4</v>
      </c>
      <c r="N190" s="20">
        <f t="shared" si="23"/>
        <v>1.5926736296911528E-6</v>
      </c>
    </row>
    <row r="191" spans="1:14" x14ac:dyDescent="0.2">
      <c r="A191" s="6">
        <v>189</v>
      </c>
      <c r="B191" s="2" t="str">
        <f>'Исходные данные'!A441</f>
        <v>03.07.2015</v>
      </c>
      <c r="C191" s="2">
        <f>'Исходные данные'!B441</f>
        <v>1432.6</v>
      </c>
      <c r="D191" s="7" t="str">
        <f>'Исходные данные'!A193</f>
        <v>05.07.2016</v>
      </c>
      <c r="E191" s="2">
        <f>'Исходные данные'!B193</f>
        <v>1875.31</v>
      </c>
      <c r="F191" s="14">
        <f t="shared" si="18"/>
        <v>1.3090255479547677</v>
      </c>
      <c r="G191" s="14">
        <f t="shared" si="19"/>
        <v>0.58963874256866988</v>
      </c>
      <c r="H191" s="14">
        <f t="shared" si="20"/>
        <v>1.9311803518871371E-3</v>
      </c>
      <c r="I191" s="14">
        <f t="shared" si="24"/>
        <v>0.26928300389144449</v>
      </c>
      <c r="J191" s="20">
        <f t="shared" si="21"/>
        <v>5.2003404621230509E-4</v>
      </c>
      <c r="K191" s="14">
        <f t="shared" si="25"/>
        <v>1.0277372177698127</v>
      </c>
      <c r="L191" s="14">
        <f t="shared" si="22"/>
        <v>2.7359509617864992E-2</v>
      </c>
      <c r="M191" s="14">
        <f t="shared" si="26"/>
        <v>7.4854276653004705E-4</v>
      </c>
      <c r="N191" s="20">
        <f t="shared" si="23"/>
        <v>1.4455710832700674E-6</v>
      </c>
    </row>
    <row r="192" spans="1:14" x14ac:dyDescent="0.2">
      <c r="A192" s="6">
        <v>190</v>
      </c>
      <c r="B192" s="2" t="str">
        <f>'Исходные данные'!A442</f>
        <v>02.07.2015</v>
      </c>
      <c r="C192" s="2">
        <f>'Исходные данные'!B442</f>
        <v>1440.6</v>
      </c>
      <c r="D192" s="7" t="str">
        <f>'Исходные данные'!A194</f>
        <v>04.07.2016</v>
      </c>
      <c r="E192" s="2">
        <f>'Исходные данные'!B194</f>
        <v>1875.25</v>
      </c>
      <c r="F192" s="14">
        <f t="shared" si="18"/>
        <v>1.3017145633763711</v>
      </c>
      <c r="G192" s="14">
        <f t="shared" si="19"/>
        <v>0.58799303366935063</v>
      </c>
      <c r="H192" s="14">
        <f t="shared" si="20"/>
        <v>1.9257903385419388E-3</v>
      </c>
      <c r="I192" s="14">
        <f t="shared" si="24"/>
        <v>0.26368229039448327</v>
      </c>
      <c r="J192" s="20">
        <f t="shared" si="21"/>
        <v>5.0779680728630576E-4</v>
      </c>
      <c r="K192" s="14">
        <f t="shared" si="25"/>
        <v>1.0219972450385708</v>
      </c>
      <c r="L192" s="14">
        <f t="shared" si="22"/>
        <v>2.175879612090368E-2</v>
      </c>
      <c r="M192" s="14">
        <f t="shared" si="26"/>
        <v>4.7344520863105304E-4</v>
      </c>
      <c r="N192" s="20">
        <f t="shared" si="23"/>
        <v>9.117562086106545E-7</v>
      </c>
    </row>
    <row r="193" spans="1:14" x14ac:dyDescent="0.2">
      <c r="A193" s="6">
        <v>191</v>
      </c>
      <c r="B193" s="2" t="str">
        <f>'Исходные данные'!A443</f>
        <v>01.07.2015</v>
      </c>
      <c r="C193" s="2">
        <f>'Исходные данные'!B443</f>
        <v>1448.39</v>
      </c>
      <c r="D193" s="7" t="str">
        <f>'Исходные данные'!A195</f>
        <v>01.07.2016</v>
      </c>
      <c r="E193" s="2">
        <f>'Исходные данные'!B195</f>
        <v>1862.06</v>
      </c>
      <c r="F193" s="14">
        <f t="shared" si="18"/>
        <v>1.2856067771801793</v>
      </c>
      <c r="G193" s="14">
        <f t="shared" si="19"/>
        <v>0.58635191801939868</v>
      </c>
      <c r="H193" s="14">
        <f t="shared" si="20"/>
        <v>1.9204153689723422E-3</v>
      </c>
      <c r="I193" s="14">
        <f t="shared" si="24"/>
        <v>0.25123080703599782</v>
      </c>
      <c r="J193" s="20">
        <f t="shared" si="21"/>
        <v>4.8246750299125508E-4</v>
      </c>
      <c r="K193" s="14">
        <f t="shared" si="25"/>
        <v>1.0093507604870888</v>
      </c>
      <c r="L193" s="14">
        <f t="shared" si="22"/>
        <v>9.3073127624181823E-3</v>
      </c>
      <c r="M193" s="14">
        <f t="shared" si="26"/>
        <v>8.6626070857472403E-5</v>
      </c>
      <c r="N193" s="20">
        <f t="shared" si="23"/>
        <v>1.6635803782837714E-7</v>
      </c>
    </row>
    <row r="194" spans="1:14" x14ac:dyDescent="0.2">
      <c r="A194" s="6">
        <v>192</v>
      </c>
      <c r="B194" s="2" t="str">
        <f>'Исходные данные'!A444</f>
        <v>30.06.2015</v>
      </c>
      <c r="C194" s="2">
        <f>'Исходные данные'!B444</f>
        <v>1442.61</v>
      </c>
      <c r="D194" s="7" t="str">
        <f>'Исходные данные'!A196</f>
        <v>30.06.2016</v>
      </c>
      <c r="E194" s="2">
        <f>'Исходные данные'!B196</f>
        <v>1860.35</v>
      </c>
      <c r="F194" s="14">
        <f t="shared" ref="F194:F257" si="27">E194/C194</f>
        <v>1.289572372297433</v>
      </c>
      <c r="G194" s="14">
        <f t="shared" ref="G194:G257" si="28">1/POWER(2,A194/248)</f>
        <v>0.5847153827988435</v>
      </c>
      <c r="H194" s="14">
        <f t="shared" ref="H194:H257" si="29">G194/SUM(G$2:G$1242)</f>
        <v>1.9150554011904772E-3</v>
      </c>
      <c r="I194" s="14">
        <f t="shared" si="24"/>
        <v>0.25431066907411037</v>
      </c>
      <c r="J194" s="20">
        <f t="shared" ref="J194:J257" si="30">H194*I194</f>
        <v>4.8701902039073911E-4</v>
      </c>
      <c r="K194" s="14">
        <f t="shared" si="25"/>
        <v>1.0124642136194404</v>
      </c>
      <c r="L194" s="14">
        <f t="shared" ref="L194:L257" si="31">LN(K194)</f>
        <v>1.2387174800530793E-2</v>
      </c>
      <c r="M194" s="14">
        <f t="shared" si="26"/>
        <v>1.5344209953890514E-4</v>
      </c>
      <c r="N194" s="20">
        <f t="shared" ref="N194:N257" si="32">M194*H194</f>
        <v>2.9385012149198714E-7</v>
      </c>
    </row>
    <row r="195" spans="1:14" x14ac:dyDescent="0.2">
      <c r="A195" s="6">
        <v>193</v>
      </c>
      <c r="B195" s="2" t="str">
        <f>'Исходные данные'!A445</f>
        <v>29.06.2015</v>
      </c>
      <c r="C195" s="2">
        <f>'Исходные данные'!B445</f>
        <v>1434.58</v>
      </c>
      <c r="D195" s="7" t="str">
        <f>'Исходные данные'!A197</f>
        <v>29.06.2016</v>
      </c>
      <c r="E195" s="2">
        <f>'Исходные данные'!B197</f>
        <v>1845.62</v>
      </c>
      <c r="F195" s="14">
        <f t="shared" si="27"/>
        <v>1.2865228847467551</v>
      </c>
      <c r="G195" s="14">
        <f t="shared" si="28"/>
        <v>0.5830834152234956</v>
      </c>
      <c r="H195" s="14">
        <f t="shared" si="29"/>
        <v>1.9097103933256631E-3</v>
      </c>
      <c r="I195" s="14">
        <f t="shared" ref="I195:I258" si="33">LN(F195)</f>
        <v>0.25194314095825199</v>
      </c>
      <c r="J195" s="20">
        <f t="shared" si="30"/>
        <v>4.8113843481508638E-4</v>
      </c>
      <c r="K195" s="14">
        <f t="shared" ref="K195:K258" si="34">F195/GEOMEAN(F$2:F$1242)</f>
        <v>1.0100700114162411</v>
      </c>
      <c r="L195" s="14">
        <f t="shared" si="31"/>
        <v>1.0019646684672394E-2</v>
      </c>
      <c r="M195" s="14">
        <f t="shared" ref="M195:M258" si="35">POWER(L195-AVERAGE(L$2:L$1242),2)</f>
        <v>1.0039331968566653E-4</v>
      </c>
      <c r="N195" s="20">
        <f t="shared" si="32"/>
        <v>1.9172216602418326E-7</v>
      </c>
    </row>
    <row r="196" spans="1:14" x14ac:dyDescent="0.2">
      <c r="A196" s="6">
        <v>194</v>
      </c>
      <c r="B196" s="2" t="str">
        <f>'Исходные данные'!A446</f>
        <v>26.06.2015</v>
      </c>
      <c r="C196" s="2">
        <f>'Исходные данные'!B446</f>
        <v>1436.22</v>
      </c>
      <c r="D196" s="7" t="str">
        <f>'Исходные данные'!A198</f>
        <v>28.06.2016</v>
      </c>
      <c r="E196" s="2">
        <f>'Исходные данные'!B198</f>
        <v>1826.94</v>
      </c>
      <c r="F196" s="14">
        <f t="shared" si="27"/>
        <v>1.272047457910348</v>
      </c>
      <c r="G196" s="14">
        <f t="shared" si="28"/>
        <v>0.58145600254484675</v>
      </c>
      <c r="H196" s="14">
        <f t="shared" si="29"/>
        <v>1.9043803036240816E-3</v>
      </c>
      <c r="I196" s="14">
        <f t="shared" si="33"/>
        <v>0.24062777389988824</v>
      </c>
      <c r="J196" s="20">
        <f t="shared" si="30"/>
        <v>4.5824679311985602E-4</v>
      </c>
      <c r="K196" s="14">
        <f t="shared" si="34"/>
        <v>0.99870511870950718</v>
      </c>
      <c r="L196" s="14">
        <f t="shared" si="31"/>
        <v>-1.2957203736913615E-3</v>
      </c>
      <c r="M196" s="14">
        <f t="shared" si="35"/>
        <v>1.6788912867988786E-6</v>
      </c>
      <c r="N196" s="20">
        <f t="shared" si="32"/>
        <v>3.1972474985058735E-9</v>
      </c>
    </row>
    <row r="197" spans="1:14" x14ac:dyDescent="0.2">
      <c r="A197" s="6">
        <v>195</v>
      </c>
      <c r="B197" s="2" t="str">
        <f>'Исходные данные'!A447</f>
        <v>25.06.2015</v>
      </c>
      <c r="C197" s="2">
        <f>'Исходные данные'!B447</f>
        <v>1434.25</v>
      </c>
      <c r="D197" s="7" t="str">
        <f>'Исходные данные'!A199</f>
        <v>27.06.2016</v>
      </c>
      <c r="E197" s="2">
        <f>'Исходные данные'!B199</f>
        <v>1840.69</v>
      </c>
      <c r="F197" s="14">
        <f t="shared" si="27"/>
        <v>1.2833815583057346</v>
      </c>
      <c r="G197" s="14">
        <f t="shared" si="28"/>
        <v>0.57983313204997045</v>
      </c>
      <c r="H197" s="14">
        <f t="shared" si="29"/>
        <v>1.8990650904484522E-3</v>
      </c>
      <c r="I197" s="14">
        <f t="shared" si="33"/>
        <v>0.24949843682612399</v>
      </c>
      <c r="J197" s="20">
        <f t="shared" si="30"/>
        <v>4.7381377149795061E-4</v>
      </c>
      <c r="K197" s="14">
        <f t="shared" si="34"/>
        <v>1.0076037050086655</v>
      </c>
      <c r="L197" s="14">
        <f t="shared" si="31"/>
        <v>7.5749425525444697E-3</v>
      </c>
      <c r="M197" s="14">
        <f t="shared" si="35"/>
        <v>5.737975467434894E-5</v>
      </c>
      <c r="N197" s="20">
        <f t="shared" si="32"/>
        <v>1.0896788900055247E-7</v>
      </c>
    </row>
    <row r="198" spans="1:14" x14ac:dyDescent="0.2">
      <c r="A198" s="6">
        <v>196</v>
      </c>
      <c r="B198" s="2" t="str">
        <f>'Исходные данные'!A448</f>
        <v>24.06.2015</v>
      </c>
      <c r="C198" s="2">
        <f>'Исходные данные'!B448</f>
        <v>1440.34</v>
      </c>
      <c r="D198" s="7" t="str">
        <f>'Исходные данные'!A200</f>
        <v>24.06.2016</v>
      </c>
      <c r="E198" s="2">
        <f>'Исходные данные'!B200</f>
        <v>1852.7</v>
      </c>
      <c r="F198" s="14">
        <f t="shared" si="27"/>
        <v>1.2862935140314093</v>
      </c>
      <c r="G198" s="14">
        <f t="shared" si="28"/>
        <v>0.57821479106142226</v>
      </c>
      <c r="H198" s="14">
        <f t="shared" si="29"/>
        <v>1.893764712277705E-3</v>
      </c>
      <c r="I198" s="14">
        <f t="shared" si="33"/>
        <v>0.25176483774465125</v>
      </c>
      <c r="J198" s="20">
        <f t="shared" si="30"/>
        <v>4.7678336551314253E-4</v>
      </c>
      <c r="K198" s="14">
        <f t="shared" si="34"/>
        <v>1.0098899287423806</v>
      </c>
      <c r="L198" s="14">
        <f t="shared" si="31"/>
        <v>9.8413434710715817E-3</v>
      </c>
      <c r="M198" s="14">
        <f t="shared" si="35"/>
        <v>9.6852041315603283E-5</v>
      </c>
      <c r="N198" s="20">
        <f t="shared" si="32"/>
        <v>1.8341497815555183E-7</v>
      </c>
    </row>
    <row r="199" spans="1:14" x14ac:dyDescent="0.2">
      <c r="A199" s="6">
        <v>197</v>
      </c>
      <c r="B199" s="2" t="str">
        <f>'Исходные данные'!A449</f>
        <v>23.06.2015</v>
      </c>
      <c r="C199" s="2">
        <f>'Исходные данные'!B449</f>
        <v>1446.86</v>
      </c>
      <c r="D199" s="7" t="str">
        <f>'Исходные данные'!A201</f>
        <v>23.06.2016</v>
      </c>
      <c r="E199" s="2">
        <f>'Исходные данные'!B201</f>
        <v>1887.47</v>
      </c>
      <c r="F199" s="14">
        <f t="shared" si="27"/>
        <v>1.304528427076566</v>
      </c>
      <c r="G199" s="14">
        <f t="shared" si="28"/>
        <v>0.57660096693714169</v>
      </c>
      <c r="H199" s="14">
        <f t="shared" si="29"/>
        <v>1.8884791277066588E-3</v>
      </c>
      <c r="I199" s="14">
        <f t="shared" si="33"/>
        <v>0.26584161690690017</v>
      </c>
      <c r="J199" s="20">
        <f t="shared" si="30"/>
        <v>5.0203634480447054E-4</v>
      </c>
      <c r="K199" s="14">
        <f t="shared" si="34"/>
        <v>1.0242064551299552</v>
      </c>
      <c r="L199" s="14">
        <f t="shared" si="31"/>
        <v>2.3918122633320531E-2</v>
      </c>
      <c r="M199" s="14">
        <f t="shared" si="35"/>
        <v>5.720765903025599E-4</v>
      </c>
      <c r="N199" s="20">
        <f t="shared" si="32"/>
        <v>1.0803547002359779E-6</v>
      </c>
    </row>
    <row r="200" spans="1:14" x14ac:dyDescent="0.2">
      <c r="A200" s="6">
        <v>198</v>
      </c>
      <c r="B200" s="2" t="str">
        <f>'Исходные данные'!A450</f>
        <v>22.06.2015</v>
      </c>
      <c r="C200" s="2">
        <f>'Исходные данные'!B450</f>
        <v>1453.58</v>
      </c>
      <c r="D200" s="7" t="str">
        <f>'Исходные данные'!A202</f>
        <v>22.06.2016</v>
      </c>
      <c r="E200" s="2">
        <f>'Исходные данные'!B202</f>
        <v>1885.33</v>
      </c>
      <c r="F200" s="14">
        <f t="shared" si="27"/>
        <v>1.2970252755266307</v>
      </c>
      <c r="G200" s="14">
        <f t="shared" si="28"/>
        <v>0.574991647070352</v>
      </c>
      <c r="H200" s="14">
        <f t="shared" si="29"/>
        <v>1.8832082954456934E-3</v>
      </c>
      <c r="I200" s="14">
        <f t="shared" si="33"/>
        <v>0.26007339282879655</v>
      </c>
      <c r="J200" s="20">
        <f t="shared" si="30"/>
        <v>4.8977237079989619E-4</v>
      </c>
      <c r="K200" s="14">
        <f t="shared" si="34"/>
        <v>1.0183156089883472</v>
      </c>
      <c r="L200" s="14">
        <f t="shared" si="31"/>
        <v>1.8149898555216933E-2</v>
      </c>
      <c r="M200" s="14">
        <f t="shared" si="35"/>
        <v>3.294188175646657E-4</v>
      </c>
      <c r="N200" s="20">
        <f t="shared" si="32"/>
        <v>6.2036424991368993E-7</v>
      </c>
    </row>
    <row r="201" spans="1:14" x14ac:dyDescent="0.2">
      <c r="A201" s="6">
        <v>199</v>
      </c>
      <c r="B201" s="2" t="str">
        <f>'Исходные данные'!A451</f>
        <v>19.06.2015</v>
      </c>
      <c r="C201" s="2">
        <f>'Исходные данные'!B451</f>
        <v>1446.49</v>
      </c>
      <c r="D201" s="7" t="str">
        <f>'Исходные данные'!A203</f>
        <v>21.06.2016</v>
      </c>
      <c r="E201" s="2">
        <f>'Исходные данные'!B203</f>
        <v>1878.65</v>
      </c>
      <c r="F201" s="14">
        <f t="shared" si="27"/>
        <v>1.2987645956764307</v>
      </c>
      <c r="G201" s="14">
        <f t="shared" si="28"/>
        <v>0.57338681888946341</v>
      </c>
      <c r="H201" s="14">
        <f t="shared" si="29"/>
        <v>1.8779521743204337E-3</v>
      </c>
      <c r="I201" s="14">
        <f t="shared" si="33"/>
        <v>0.26141350161756871</v>
      </c>
      <c r="J201" s="20">
        <f t="shared" si="30"/>
        <v>4.9092205375943134E-4</v>
      </c>
      <c r="K201" s="14">
        <f t="shared" si="34"/>
        <v>1.0196811774865016</v>
      </c>
      <c r="L201" s="14">
        <f t="shared" si="31"/>
        <v>1.9490007343989042E-2</v>
      </c>
      <c r="M201" s="14">
        <f t="shared" si="35"/>
        <v>3.7986038626874679E-4</v>
      </c>
      <c r="N201" s="20">
        <f t="shared" si="32"/>
        <v>7.133596383315929E-7</v>
      </c>
    </row>
    <row r="202" spans="1:14" x14ac:dyDescent="0.2">
      <c r="A202" s="6">
        <v>200</v>
      </c>
      <c r="B202" s="2" t="str">
        <f>'Исходные данные'!A452</f>
        <v>18.06.2015</v>
      </c>
      <c r="C202" s="2">
        <f>'Исходные данные'!B452</f>
        <v>1448.67</v>
      </c>
      <c r="D202" s="7" t="str">
        <f>'Исходные данные'!A204</f>
        <v>20.06.2016</v>
      </c>
      <c r="E202" s="2">
        <f>'Исходные данные'!B204</f>
        <v>1883.11</v>
      </c>
      <c r="F202" s="14">
        <f t="shared" si="27"/>
        <v>1.2998888635783166</v>
      </c>
      <c r="G202" s="14">
        <f t="shared" si="28"/>
        <v>0.57178646985797332</v>
      </c>
      <c r="H202" s="14">
        <f t="shared" si="29"/>
        <v>1.8727107232714207E-3</v>
      </c>
      <c r="I202" s="14">
        <f t="shared" si="33"/>
        <v>0.26227877125790966</v>
      </c>
      <c r="J202" s="20">
        <f t="shared" si="30"/>
        <v>4.9117226742113949E-4</v>
      </c>
      <c r="K202" s="14">
        <f t="shared" si="34"/>
        <v>1.0205638584756676</v>
      </c>
      <c r="L202" s="14">
        <f t="shared" si="31"/>
        <v>2.0355276984330106E-2</v>
      </c>
      <c r="M202" s="14">
        <f t="shared" si="35"/>
        <v>4.1433730110879889E-4</v>
      </c>
      <c r="N202" s="20">
        <f t="shared" si="32"/>
        <v>7.7593390683778718E-7</v>
      </c>
    </row>
    <row r="203" spans="1:14" x14ac:dyDescent="0.2">
      <c r="A203" s="6">
        <v>201</v>
      </c>
      <c r="B203" s="2" t="str">
        <f>'Исходные данные'!A453</f>
        <v>17.06.2015</v>
      </c>
      <c r="C203" s="2">
        <f>'Исходные данные'!B453</f>
        <v>1452.12</v>
      </c>
      <c r="D203" s="7" t="str">
        <f>'Исходные данные'!A205</f>
        <v>17.06.2016</v>
      </c>
      <c r="E203" s="2">
        <f>'Исходные данные'!B205</f>
        <v>1860.44</v>
      </c>
      <c r="F203" s="14">
        <f t="shared" si="27"/>
        <v>1.2811888824615048</v>
      </c>
      <c r="G203" s="14">
        <f t="shared" si="28"/>
        <v>0.57019058747436946</v>
      </c>
      <c r="H203" s="14">
        <f t="shared" si="29"/>
        <v>1.8674839013537959E-3</v>
      </c>
      <c r="I203" s="14">
        <f t="shared" si="33"/>
        <v>0.24778846127336912</v>
      </c>
      <c r="J203" s="20">
        <f t="shared" si="30"/>
        <v>4.6274096236924533E-4</v>
      </c>
      <c r="K203" s="14">
        <f t="shared" si="34"/>
        <v>1.0058821995917997</v>
      </c>
      <c r="L203" s="14">
        <f t="shared" si="31"/>
        <v>5.8649669997896652E-3</v>
      </c>
      <c r="M203" s="14">
        <f t="shared" si="35"/>
        <v>3.4397837908621796E-5</v>
      </c>
      <c r="N203" s="20">
        <f t="shared" si="32"/>
        <v>6.4237408535728532E-8</v>
      </c>
    </row>
    <row r="204" spans="1:14" x14ac:dyDescent="0.2">
      <c r="A204" s="6">
        <v>202</v>
      </c>
      <c r="B204" s="2" t="str">
        <f>'Исходные данные'!A454</f>
        <v>16.06.2015</v>
      </c>
      <c r="C204" s="2">
        <f>'Исходные данные'!B454</f>
        <v>1440.84</v>
      </c>
      <c r="D204" s="7" t="str">
        <f>'Исходные данные'!A206</f>
        <v>16.06.2016</v>
      </c>
      <c r="E204" s="2">
        <f>'Исходные данные'!B206</f>
        <v>1845.29</v>
      </c>
      <c r="F204" s="14">
        <f t="shared" si="27"/>
        <v>1.2807043113739207</v>
      </c>
      <c r="G204" s="14">
        <f t="shared" si="28"/>
        <v>0.56859915927203186</v>
      </c>
      <c r="H204" s="14">
        <f t="shared" si="29"/>
        <v>1.8622716677369803E-3</v>
      </c>
      <c r="I204" s="14">
        <f t="shared" si="33"/>
        <v>0.24741016986408734</v>
      </c>
      <c r="J204" s="20">
        <f t="shared" si="30"/>
        <v>4.6074494964788352E-4</v>
      </c>
      <c r="K204" s="14">
        <f t="shared" si="34"/>
        <v>1.0055017549609493</v>
      </c>
      <c r="L204" s="14">
        <f t="shared" si="31"/>
        <v>5.4866755905077971E-3</v>
      </c>
      <c r="M204" s="14">
        <f t="shared" si="35"/>
        <v>3.0103609035474094E-5</v>
      </c>
      <c r="N204" s="20">
        <f t="shared" si="32"/>
        <v>5.6061098203394368E-8</v>
      </c>
    </row>
    <row r="205" spans="1:14" x14ac:dyDescent="0.2">
      <c r="A205" s="6">
        <v>203</v>
      </c>
      <c r="B205" s="2" t="str">
        <f>'Исходные данные'!A455</f>
        <v>15.06.2015</v>
      </c>
      <c r="C205" s="2">
        <f>'Исходные данные'!B455</f>
        <v>1424.44</v>
      </c>
      <c r="D205" s="7" t="str">
        <f>'Исходные данные'!A207</f>
        <v>15.06.2016</v>
      </c>
      <c r="E205" s="2">
        <f>'Исходные данные'!B207</f>
        <v>1866.69</v>
      </c>
      <c r="F205" s="14">
        <f t="shared" si="27"/>
        <v>1.3104728875909128</v>
      </c>
      <c r="G205" s="14">
        <f t="shared" si="28"/>
        <v>0.56701217281913519</v>
      </c>
      <c r="H205" s="14">
        <f t="shared" si="29"/>
        <v>1.8570739817043529E-3</v>
      </c>
      <c r="I205" s="14">
        <f t="shared" si="33"/>
        <v>0.27038805496823742</v>
      </c>
      <c r="J205" s="20">
        <f t="shared" si="30"/>
        <v>5.0213062184516015E-4</v>
      </c>
      <c r="K205" s="14">
        <f t="shared" si="34"/>
        <v>1.0288735476245996</v>
      </c>
      <c r="L205" s="14">
        <f t="shared" si="31"/>
        <v>2.8464560694657873E-2</v>
      </c>
      <c r="M205" s="14">
        <f t="shared" si="35"/>
        <v>8.1023121553986191E-4</v>
      </c>
      <c r="N205" s="20">
        <f t="shared" si="32"/>
        <v>1.5046593095437692E-6</v>
      </c>
    </row>
    <row r="206" spans="1:14" x14ac:dyDescent="0.2">
      <c r="A206" s="6">
        <v>204</v>
      </c>
      <c r="B206" s="2" t="str">
        <f>'Исходные данные'!A456</f>
        <v>11.06.2015</v>
      </c>
      <c r="C206" s="2">
        <f>'Исходные данные'!B456</f>
        <v>1419.48</v>
      </c>
      <c r="D206" s="7" t="str">
        <f>'Исходные данные'!A208</f>
        <v>14.06.2016</v>
      </c>
      <c r="E206" s="2">
        <f>'Исходные данные'!B208</f>
        <v>1863.79</v>
      </c>
      <c r="F206" s="14">
        <f t="shared" si="27"/>
        <v>1.3130089892073153</v>
      </c>
      <c r="G206" s="14">
        <f t="shared" si="28"/>
        <v>0.56542961571855233</v>
      </c>
      <c r="H206" s="14">
        <f t="shared" si="29"/>
        <v>1.8518908026529371E-3</v>
      </c>
      <c r="I206" s="14">
        <f t="shared" si="33"/>
        <v>0.27232144160896382</v>
      </c>
      <c r="J206" s="20">
        <f t="shared" si="30"/>
        <v>5.0430957308082898E-4</v>
      </c>
      <c r="K206" s="14">
        <f t="shared" si="34"/>
        <v>1.0308646821928251</v>
      </c>
      <c r="L206" s="14">
        <f t="shared" si="31"/>
        <v>3.0397947335384281E-2</v>
      </c>
      <c r="M206" s="14">
        <f t="shared" si="35"/>
        <v>9.2403520220479634E-4</v>
      </c>
      <c r="N206" s="20">
        <f t="shared" si="32"/>
        <v>1.7112122922906093E-6</v>
      </c>
    </row>
    <row r="207" spans="1:14" x14ac:dyDescent="0.2">
      <c r="A207" s="6">
        <v>205</v>
      </c>
      <c r="B207" s="2" t="str">
        <f>'Исходные данные'!A457</f>
        <v>10.06.2015</v>
      </c>
      <c r="C207" s="2">
        <f>'Исходные данные'!B457</f>
        <v>1428.99</v>
      </c>
      <c r="D207" s="7" t="str">
        <f>'Исходные данные'!A209</f>
        <v>10.06.2016</v>
      </c>
      <c r="E207" s="2">
        <f>'Исходные данные'!B209</f>
        <v>1886.5</v>
      </c>
      <c r="F207" s="14">
        <f t="shared" si="27"/>
        <v>1.3201631921846899</v>
      </c>
      <c r="G207" s="14">
        <f t="shared" si="28"/>
        <v>0.56385147560775661</v>
      </c>
      <c r="H207" s="14">
        <f t="shared" si="29"/>
        <v>1.8467220900930789E-3</v>
      </c>
      <c r="I207" s="14">
        <f t="shared" si="33"/>
        <v>0.27775535939961299</v>
      </c>
      <c r="J207" s="20">
        <f t="shared" si="30"/>
        <v>5.129369578450076E-4</v>
      </c>
      <c r="K207" s="14">
        <f t="shared" si="34"/>
        <v>1.0364815631427922</v>
      </c>
      <c r="L207" s="14">
        <f t="shared" si="31"/>
        <v>3.5831865126033369E-2</v>
      </c>
      <c r="M207" s="14">
        <f t="shared" si="35"/>
        <v>1.2839225584102463E-3</v>
      </c>
      <c r="N207" s="20">
        <f t="shared" si="32"/>
        <v>2.371048150585023E-6</v>
      </c>
    </row>
    <row r="208" spans="1:14" x14ac:dyDescent="0.2">
      <c r="A208" s="6">
        <v>206</v>
      </c>
      <c r="B208" s="2" t="str">
        <f>'Исходные данные'!A458</f>
        <v>09.06.2015</v>
      </c>
      <c r="C208" s="2">
        <f>'Исходные данные'!B458</f>
        <v>1430.38</v>
      </c>
      <c r="D208" s="7" t="str">
        <f>'Исходные данные'!A210</f>
        <v>09.06.2016</v>
      </c>
      <c r="E208" s="2">
        <f>'Исходные данные'!B210</f>
        <v>1904.19</v>
      </c>
      <c r="F208" s="14">
        <f t="shared" si="27"/>
        <v>1.3312476404871432</v>
      </c>
      <c r="G208" s="14">
        <f t="shared" si="28"/>
        <v>0.56227774015872622</v>
      </c>
      <c r="H208" s="14">
        <f t="shared" si="29"/>
        <v>1.8415678036481345E-3</v>
      </c>
      <c r="I208" s="14">
        <f t="shared" si="33"/>
        <v>0.28611657807000357</v>
      </c>
      <c r="J208" s="20">
        <f t="shared" si="30"/>
        <v>5.2690307826369642E-4</v>
      </c>
      <c r="K208" s="14">
        <f t="shared" si="34"/>
        <v>1.0451841435291533</v>
      </c>
      <c r="L208" s="14">
        <f t="shared" si="31"/>
        <v>4.4193083796424108E-2</v>
      </c>
      <c r="M208" s="14">
        <f t="shared" si="35"/>
        <v>1.953028655437763E-3</v>
      </c>
      <c r="N208" s="20">
        <f t="shared" si="32"/>
        <v>3.5966346914563904E-6</v>
      </c>
    </row>
    <row r="209" spans="1:14" x14ac:dyDescent="0.2">
      <c r="A209" s="6">
        <v>207</v>
      </c>
      <c r="B209" s="2" t="str">
        <f>'Исходные данные'!A459</f>
        <v>08.06.2015</v>
      </c>
      <c r="C209" s="2">
        <f>'Исходные данные'!B459</f>
        <v>1432.9</v>
      </c>
      <c r="D209" s="7" t="str">
        <f>'Исходные данные'!A211</f>
        <v>08.06.2016</v>
      </c>
      <c r="E209" s="2">
        <f>'Исходные данные'!B211</f>
        <v>1914.08</v>
      </c>
      <c r="F209" s="14">
        <f t="shared" si="27"/>
        <v>1.3358085002442597</v>
      </c>
      <c r="G209" s="14">
        <f t="shared" si="28"/>
        <v>0.56070839707784714</v>
      </c>
      <c r="H209" s="14">
        <f t="shared" si="29"/>
        <v>1.8364279030541521E-3</v>
      </c>
      <c r="I209" s="14">
        <f t="shared" si="33"/>
        <v>0.28953672670003677</v>
      </c>
      <c r="J209" s="20">
        <f t="shared" si="30"/>
        <v>5.3171332387091171E-4</v>
      </c>
      <c r="K209" s="14">
        <f t="shared" si="34"/>
        <v>1.0487649485980388</v>
      </c>
      <c r="L209" s="14">
        <f t="shared" si="31"/>
        <v>4.7613232426457139E-2</v>
      </c>
      <c r="M209" s="14">
        <f t="shared" si="35"/>
        <v>2.2670199020958294E-3</v>
      </c>
      <c r="N209" s="20">
        <f t="shared" si="32"/>
        <v>4.1632186049878729E-6</v>
      </c>
    </row>
    <row r="210" spans="1:14" x14ac:dyDescent="0.2">
      <c r="A210" s="6">
        <v>208</v>
      </c>
      <c r="B210" s="2" t="str">
        <f>'Исходные данные'!A460</f>
        <v>05.06.2015</v>
      </c>
      <c r="C210" s="2">
        <f>'Исходные данные'!B460</f>
        <v>1427.85</v>
      </c>
      <c r="D210" s="7" t="str">
        <f>'Исходные данные'!A212</f>
        <v>07.06.2016</v>
      </c>
      <c r="E210" s="2">
        <f>'Исходные данные'!B212</f>
        <v>1908.08</v>
      </c>
      <c r="F210" s="14">
        <f t="shared" si="27"/>
        <v>1.3363308470777744</v>
      </c>
      <c r="G210" s="14">
        <f t="shared" si="28"/>
        <v>0.55914343410581757</v>
      </c>
      <c r="H210" s="14">
        <f t="shared" si="29"/>
        <v>1.8313023481595593E-3</v>
      </c>
      <c r="I210" s="14">
        <f t="shared" si="33"/>
        <v>0.28992768448499773</v>
      </c>
      <c r="J210" s="20">
        <f t="shared" si="30"/>
        <v>5.3094524939384011E-4</v>
      </c>
      <c r="K210" s="14">
        <f t="shared" si="34"/>
        <v>1.0491750515805407</v>
      </c>
      <c r="L210" s="14">
        <f t="shared" si="31"/>
        <v>4.8004190211418184E-2</v>
      </c>
      <c r="M210" s="14">
        <f t="shared" si="35"/>
        <v>2.3044022778540172E-3</v>
      </c>
      <c r="N210" s="20">
        <f t="shared" si="32"/>
        <v>4.2200573025382987E-6</v>
      </c>
    </row>
    <row r="211" spans="1:14" x14ac:dyDescent="0.2">
      <c r="A211" s="6">
        <v>209</v>
      </c>
      <c r="B211" s="2" t="str">
        <f>'Исходные данные'!A461</f>
        <v>04.06.2015</v>
      </c>
      <c r="C211" s="2">
        <f>'Исходные данные'!B461</f>
        <v>1424.31</v>
      </c>
      <c r="D211" s="7" t="str">
        <f>'Исходные данные'!A213</f>
        <v>06.06.2016</v>
      </c>
      <c r="E211" s="2">
        <f>'Исходные данные'!B213</f>
        <v>1882.61</v>
      </c>
      <c r="F211" s="14">
        <f t="shared" si="27"/>
        <v>1.3217698394310227</v>
      </c>
      <c r="G211" s="14">
        <f t="shared" si="28"/>
        <v>0.55758283901755168</v>
      </c>
      <c r="H211" s="14">
        <f t="shared" si="29"/>
        <v>1.8261910989248473E-3</v>
      </c>
      <c r="I211" s="14">
        <f t="shared" si="33"/>
        <v>0.27897162599317626</v>
      </c>
      <c r="J211" s="20">
        <f t="shared" si="30"/>
        <v>5.0945550024133004E-4</v>
      </c>
      <c r="K211" s="14">
        <f t="shared" si="34"/>
        <v>1.037742967989675</v>
      </c>
      <c r="L211" s="14">
        <f t="shared" si="31"/>
        <v>3.7048131719596714E-2</v>
      </c>
      <c r="M211" s="14">
        <f t="shared" si="35"/>
        <v>1.3725640639125881E-3</v>
      </c>
      <c r="N211" s="20">
        <f t="shared" si="32"/>
        <v>2.5065642762212834E-6</v>
      </c>
    </row>
    <row r="212" spans="1:14" x14ac:dyDescent="0.2">
      <c r="A212" s="6">
        <v>210</v>
      </c>
      <c r="B212" s="2" t="str">
        <f>'Исходные данные'!A462</f>
        <v>03.06.2015</v>
      </c>
      <c r="C212" s="2">
        <f>'Исходные данные'!B462</f>
        <v>1427.22</v>
      </c>
      <c r="D212" s="7" t="str">
        <f>'Исходные данные'!A214</f>
        <v>03.06.2016</v>
      </c>
      <c r="E212" s="2">
        <f>'Исходные данные'!B214</f>
        <v>1864.55</v>
      </c>
      <c r="F212" s="14">
        <f t="shared" si="27"/>
        <v>1.306420874146943</v>
      </c>
      <c r="G212" s="14">
        <f t="shared" si="28"/>
        <v>0.55602659962208478</v>
      </c>
      <c r="H212" s="14">
        <f t="shared" si="29"/>
        <v>1.8210941154222608E-3</v>
      </c>
      <c r="I212" s="14">
        <f t="shared" si="33"/>
        <v>0.26729124091981432</v>
      </c>
      <c r="J212" s="20">
        <f t="shared" si="30"/>
        <v>4.8676250594298766E-4</v>
      </c>
      <c r="K212" s="14">
        <f t="shared" si="34"/>
        <v>1.025692246060411</v>
      </c>
      <c r="L212" s="14">
        <f t="shared" si="31"/>
        <v>2.536774664623485E-2</v>
      </c>
      <c r="M212" s="14">
        <f t="shared" si="35"/>
        <v>6.4352256990755951E-4</v>
      </c>
      <c r="N212" s="20">
        <f t="shared" si="32"/>
        <v>1.1719151652000671E-6</v>
      </c>
    </row>
    <row r="213" spans="1:14" x14ac:dyDescent="0.2">
      <c r="A213" s="6">
        <v>211</v>
      </c>
      <c r="B213" s="2" t="str">
        <f>'Исходные данные'!A463</f>
        <v>02.06.2015</v>
      </c>
      <c r="C213" s="2">
        <f>'Исходные данные'!B463</f>
        <v>1429.04</v>
      </c>
      <c r="D213" s="7" t="str">
        <f>'Исходные данные'!A215</f>
        <v>02.06.2016</v>
      </c>
      <c r="E213" s="2">
        <f>'Исходные данные'!B215</f>
        <v>1853.98</v>
      </c>
      <c r="F213" s="14">
        <f t="shared" si="27"/>
        <v>1.2973604657672284</v>
      </c>
      <c r="G213" s="14">
        <f t="shared" si="28"/>
        <v>0.55447470376247754</v>
      </c>
      <c r="H213" s="14">
        <f t="shared" si="29"/>
        <v>1.8160113578354839E-3</v>
      </c>
      <c r="I213" s="14">
        <f t="shared" si="33"/>
        <v>0.26033178944047047</v>
      </c>
      <c r="J213" s="20">
        <f t="shared" si="30"/>
        <v>4.7276548642953006E-4</v>
      </c>
      <c r="K213" s="14">
        <f t="shared" si="34"/>
        <v>1.018578772290113</v>
      </c>
      <c r="L213" s="14">
        <f t="shared" si="31"/>
        <v>1.8408295166890899E-2</v>
      </c>
      <c r="M213" s="14">
        <f t="shared" si="35"/>
        <v>3.3886533095137881E-4</v>
      </c>
      <c r="N213" s="20">
        <f t="shared" si="32"/>
        <v>6.1538328978438408E-7</v>
      </c>
    </row>
    <row r="214" spans="1:14" x14ac:dyDescent="0.2">
      <c r="A214" s="6">
        <v>212</v>
      </c>
      <c r="B214" s="2" t="str">
        <f>'Исходные данные'!A464</f>
        <v>01.06.2015</v>
      </c>
      <c r="C214" s="2">
        <f>'Исходные данные'!B464</f>
        <v>1426.48</v>
      </c>
      <c r="D214" s="7" t="str">
        <f>'Исходные данные'!A216</f>
        <v>01.06.2016</v>
      </c>
      <c r="E214" s="2">
        <f>'Исходные данные'!B216</f>
        <v>1862.71</v>
      </c>
      <c r="F214" s="14">
        <f t="shared" si="27"/>
        <v>1.3058087039425719</v>
      </c>
      <c r="G214" s="14">
        <f t="shared" si="28"/>
        <v>0.55292713931572124</v>
      </c>
      <c r="H214" s="14">
        <f t="shared" si="29"/>
        <v>1.81094278645933E-3</v>
      </c>
      <c r="I214" s="14">
        <f t="shared" si="33"/>
        <v>0.266822545349783</v>
      </c>
      <c r="J214" s="20">
        <f t="shared" si="30"/>
        <v>4.8320036376590697E-4</v>
      </c>
      <c r="K214" s="14">
        <f t="shared" si="34"/>
        <v>1.0252116212906155</v>
      </c>
      <c r="L214" s="14">
        <f t="shared" si="31"/>
        <v>2.4899051076203348E-2</v>
      </c>
      <c r="M214" s="14">
        <f t="shared" si="35"/>
        <v>6.1996274449538304E-4</v>
      </c>
      <c r="N214" s="20">
        <f t="shared" si="32"/>
        <v>1.1227170600174426E-6</v>
      </c>
    </row>
    <row r="215" spans="1:14" x14ac:dyDescent="0.2">
      <c r="A215" s="6">
        <v>213</v>
      </c>
      <c r="B215" s="2" t="str">
        <f>'Исходные данные'!A465</f>
        <v>29.05.2015</v>
      </c>
      <c r="C215" s="2">
        <f>'Исходные данные'!B465</f>
        <v>1450.38</v>
      </c>
      <c r="D215" s="7" t="str">
        <f>'Исходные данные'!A217</f>
        <v>31.05.2016</v>
      </c>
      <c r="E215" s="2">
        <f>'Исходные данные'!B217</f>
        <v>1883.4</v>
      </c>
      <c r="F215" s="14">
        <f t="shared" si="27"/>
        <v>1.2985562404335416</v>
      </c>
      <c r="G215" s="14">
        <f t="shared" si="28"/>
        <v>0.55138389419264311</v>
      </c>
      <c r="H215" s="14">
        <f t="shared" si="29"/>
        <v>1.8058883616994322E-3</v>
      </c>
      <c r="I215" s="14">
        <f t="shared" si="33"/>
        <v>0.26125306302989842</v>
      </c>
      <c r="J215" s="20">
        <f t="shared" si="30"/>
        <v>4.7179386598402177E-4</v>
      </c>
      <c r="K215" s="14">
        <f t="shared" si="34"/>
        <v>1.0195175944013821</v>
      </c>
      <c r="L215" s="14">
        <f t="shared" si="31"/>
        <v>1.9329568756318766E-2</v>
      </c>
      <c r="M215" s="14">
        <f t="shared" si="35"/>
        <v>3.7363222830525463E-4</v>
      </c>
      <c r="N215" s="20">
        <f t="shared" si="32"/>
        <v>6.7473809265228449E-7</v>
      </c>
    </row>
    <row r="216" spans="1:14" x14ac:dyDescent="0.2">
      <c r="A216" s="6">
        <v>214</v>
      </c>
      <c r="B216" s="2" t="str">
        <f>'Исходные данные'!A466</f>
        <v>28.05.2015</v>
      </c>
      <c r="C216" s="2">
        <f>'Исходные данные'!B466</f>
        <v>1458.46</v>
      </c>
      <c r="D216" s="7" t="str">
        <f>'Исходные данные'!A218</f>
        <v>30.05.2016</v>
      </c>
      <c r="E216" s="2">
        <f>'Исходные данные'!B218</f>
        <v>1894.63</v>
      </c>
      <c r="F216" s="14">
        <f t="shared" si="27"/>
        <v>1.2990620243270299</v>
      </c>
      <c r="G216" s="14">
        <f t="shared" si="28"/>
        <v>0.54984495633781161</v>
      </c>
      <c r="H216" s="14">
        <f t="shared" si="29"/>
        <v>1.8008480440719319E-3</v>
      </c>
      <c r="I216" s="14">
        <f t="shared" si="33"/>
        <v>0.26164248429840553</v>
      </c>
      <c r="J216" s="20">
        <f t="shared" si="30"/>
        <v>4.7117835609490475E-4</v>
      </c>
      <c r="K216" s="14">
        <f t="shared" si="34"/>
        <v>1.0199146935506682</v>
      </c>
      <c r="L216" s="14">
        <f t="shared" si="31"/>
        <v>1.9718990024825953E-2</v>
      </c>
      <c r="M216" s="14">
        <f t="shared" si="35"/>
        <v>3.8883856759918545E-4</v>
      </c>
      <c r="N216" s="20">
        <f t="shared" si="32"/>
        <v>7.0023917392072481E-7</v>
      </c>
    </row>
    <row r="217" spans="1:14" x14ac:dyDescent="0.2">
      <c r="A217" s="6">
        <v>215</v>
      </c>
      <c r="B217" s="2" t="str">
        <f>'Исходные данные'!A467</f>
        <v>27.05.2015</v>
      </c>
      <c r="C217" s="2">
        <f>'Исходные данные'!B467</f>
        <v>1441.37</v>
      </c>
      <c r="D217" s="7" t="str">
        <f>'Исходные данные'!A219</f>
        <v>27.05.2016</v>
      </c>
      <c r="E217" s="2">
        <f>'Исходные данные'!B219</f>
        <v>1886.2</v>
      </c>
      <c r="F217" s="14">
        <f t="shared" si="27"/>
        <v>1.3086161082858669</v>
      </c>
      <c r="G217" s="14">
        <f t="shared" si="28"/>
        <v>0.54831031372944261</v>
      </c>
      <c r="H217" s="14">
        <f t="shared" si="29"/>
        <v>1.7958217942031728E-3</v>
      </c>
      <c r="I217" s="14">
        <f t="shared" si="33"/>
        <v>0.26897017293441589</v>
      </c>
      <c r="J217" s="20">
        <f t="shared" si="30"/>
        <v>4.8302249854622042E-4</v>
      </c>
      <c r="K217" s="14">
        <f t="shared" si="34"/>
        <v>1.0274157600359908</v>
      </c>
      <c r="L217" s="14">
        <f t="shared" si="31"/>
        <v>2.7046678660836428E-2</v>
      </c>
      <c r="M217" s="14">
        <f t="shared" si="35"/>
        <v>7.3152282658254456E-4</v>
      </c>
      <c r="N217" s="20">
        <f t="shared" si="32"/>
        <v>1.3136846349340416E-6</v>
      </c>
    </row>
    <row r="218" spans="1:14" x14ac:dyDescent="0.2">
      <c r="A218" s="6">
        <v>216</v>
      </c>
      <c r="B218" s="2" t="str">
        <f>'Исходные данные'!A468</f>
        <v>26.05.2015</v>
      </c>
      <c r="C218" s="2">
        <f>'Исходные данные'!B468</f>
        <v>1434.66</v>
      </c>
      <c r="D218" s="7" t="str">
        <f>'Исходные данные'!A220</f>
        <v>26.05.2016</v>
      </c>
      <c r="E218" s="2">
        <f>'Исходные данные'!B220</f>
        <v>1880.92</v>
      </c>
      <c r="F218" s="14">
        <f t="shared" si="27"/>
        <v>1.3110562781425563</v>
      </c>
      <c r="G218" s="14">
        <f t="shared" si="28"/>
        <v>0.54677995437930538</v>
      </c>
      <c r="H218" s="14">
        <f t="shared" si="29"/>
        <v>1.7908095728293924E-3</v>
      </c>
      <c r="I218" s="14">
        <f t="shared" si="33"/>
        <v>0.2708331315051683</v>
      </c>
      <c r="J218" s="20">
        <f t="shared" si="30"/>
        <v>4.8501056453881708E-4</v>
      </c>
      <c r="K218" s="14">
        <f t="shared" si="34"/>
        <v>1.029331577021624</v>
      </c>
      <c r="L218" s="14">
        <f t="shared" si="31"/>
        <v>2.8909637231588764E-2</v>
      </c>
      <c r="M218" s="14">
        <f t="shared" si="35"/>
        <v>8.3576712486206324E-4</v>
      </c>
      <c r="N218" s="20">
        <f t="shared" si="32"/>
        <v>1.496699767859081E-6</v>
      </c>
    </row>
    <row r="219" spans="1:14" x14ac:dyDescent="0.2">
      <c r="A219" s="6">
        <v>217</v>
      </c>
      <c r="B219" s="2" t="str">
        <f>'Исходные данные'!A469</f>
        <v>25.05.2015</v>
      </c>
      <c r="C219" s="2">
        <f>'Исходные данные'!B469</f>
        <v>1430.35</v>
      </c>
      <c r="D219" s="7" t="str">
        <f>'Исходные данные'!A221</f>
        <v>25.05.2016</v>
      </c>
      <c r="E219" s="2">
        <f>'Исходные данные'!B221</f>
        <v>1870.92</v>
      </c>
      <c r="F219" s="14">
        <f t="shared" si="27"/>
        <v>1.3080155206767576</v>
      </c>
      <c r="G219" s="14">
        <f t="shared" si="28"/>
        <v>0.54525386633262884</v>
      </c>
      <c r="H219" s="14">
        <f t="shared" si="29"/>
        <v>1.7858113407964143E-3</v>
      </c>
      <c r="I219" s="14">
        <f t="shared" si="33"/>
        <v>0.26851111892543089</v>
      </c>
      <c r="J219" s="20">
        <f t="shared" si="30"/>
        <v>4.7951020130696919E-4</v>
      </c>
      <c r="K219" s="14">
        <f t="shared" si="34"/>
        <v>1.02694422894985</v>
      </c>
      <c r="L219" s="14">
        <f t="shared" si="31"/>
        <v>2.6587624651851365E-2</v>
      </c>
      <c r="M219" s="14">
        <f t="shared" si="35"/>
        <v>7.0690178462773443E-4</v>
      </c>
      <c r="N219" s="20">
        <f t="shared" si="32"/>
        <v>1.2623932238174326E-6</v>
      </c>
    </row>
    <row r="220" spans="1:14" x14ac:dyDescent="0.2">
      <c r="A220" s="6">
        <v>218</v>
      </c>
      <c r="B220" s="2" t="str">
        <f>'Исходные данные'!A470</f>
        <v>22.05.2015</v>
      </c>
      <c r="C220" s="2">
        <f>'Исходные данные'!B470</f>
        <v>1437.95</v>
      </c>
      <c r="D220" s="7" t="str">
        <f>'Исходные данные'!A222</f>
        <v>24.05.2016</v>
      </c>
      <c r="E220" s="2">
        <f>'Исходные данные'!B222</f>
        <v>1849.7</v>
      </c>
      <c r="F220" s="14">
        <f t="shared" si="27"/>
        <v>1.2863451441287945</v>
      </c>
      <c r="G220" s="14">
        <f t="shared" si="28"/>
        <v>0.54373203766800815</v>
      </c>
      <c r="H220" s="14">
        <f t="shared" si="29"/>
        <v>1.780827059059344E-3</v>
      </c>
      <c r="I220" s="14">
        <f t="shared" si="33"/>
        <v>0.25180497559862336</v>
      </c>
      <c r="J220" s="20">
        <f t="shared" si="30"/>
        <v>4.4842111415180634E-4</v>
      </c>
      <c r="K220" s="14">
        <f t="shared" si="34"/>
        <v>1.0099304643703695</v>
      </c>
      <c r="L220" s="14">
        <f t="shared" si="31"/>
        <v>9.8814813250436995E-3</v>
      </c>
      <c r="M220" s="14">
        <f t="shared" si="35"/>
        <v>9.7643673177187428E-5</v>
      </c>
      <c r="N220" s="20">
        <f t="shared" si="32"/>
        <v>1.7388649533988245E-7</v>
      </c>
    </row>
    <row r="221" spans="1:14" x14ac:dyDescent="0.2">
      <c r="A221" s="6">
        <v>219</v>
      </c>
      <c r="B221" s="2" t="str">
        <f>'Исходные данные'!A471</f>
        <v>21.05.2015</v>
      </c>
      <c r="C221" s="2">
        <f>'Исходные данные'!B471</f>
        <v>1429.43</v>
      </c>
      <c r="D221" s="7" t="str">
        <f>'Исходные данные'!A223</f>
        <v>23.05.2016</v>
      </c>
      <c r="E221" s="2">
        <f>'Исходные данные'!B223</f>
        <v>1841.4</v>
      </c>
      <c r="F221" s="14">
        <f t="shared" si="27"/>
        <v>1.288205788321219</v>
      </c>
      <c r="G221" s="14">
        <f t="shared" si="28"/>
        <v>0.54221445649731193</v>
      </c>
      <c r="H221" s="14">
        <f t="shared" si="29"/>
        <v>1.7758566886822635E-3</v>
      </c>
      <c r="I221" s="14">
        <f t="shared" si="33"/>
        <v>0.25325038846104814</v>
      </c>
      <c r="J221" s="20">
        <f t="shared" si="30"/>
        <v>4.4973639625993383E-4</v>
      </c>
      <c r="K221" s="14">
        <f t="shared" si="34"/>
        <v>1.0113912863448296</v>
      </c>
      <c r="L221" s="14">
        <f t="shared" si="31"/>
        <v>1.1326894187468517E-2</v>
      </c>
      <c r="M221" s="14">
        <f t="shared" si="35"/>
        <v>1.2829853193410811E-4</v>
      </c>
      <c r="N221" s="20">
        <f t="shared" si="32"/>
        <v>2.2783980608330086E-7</v>
      </c>
    </row>
    <row r="222" spans="1:14" x14ac:dyDescent="0.2">
      <c r="A222" s="6">
        <v>220</v>
      </c>
      <c r="B222" s="2" t="str">
        <f>'Исходные данные'!A472</f>
        <v>20.05.2015</v>
      </c>
      <c r="C222" s="2">
        <f>'Исходные данные'!B472</f>
        <v>1422.94</v>
      </c>
      <c r="D222" s="7" t="str">
        <f>'Исходные данные'!A224</f>
        <v>20.05.2016</v>
      </c>
      <c r="E222" s="2">
        <f>'Исходные данные'!B224</f>
        <v>1863.17</v>
      </c>
      <c r="F222" s="14">
        <f t="shared" si="27"/>
        <v>1.3093805782394199</v>
      </c>
      <c r="G222" s="14">
        <f t="shared" si="28"/>
        <v>0.54070111096558859</v>
      </c>
      <c r="H222" s="14">
        <f t="shared" si="29"/>
        <v>1.7709001908379246E-3</v>
      </c>
      <c r="I222" s="14">
        <f t="shared" si="33"/>
        <v>0.26955418434987394</v>
      </c>
      <c r="J222" s="20">
        <f t="shared" si="30"/>
        <v>4.7735355650635285E-4</v>
      </c>
      <c r="K222" s="14">
        <f t="shared" si="34"/>
        <v>1.0280159578123906</v>
      </c>
      <c r="L222" s="14">
        <f t="shared" si="31"/>
        <v>2.7630690076294425E-2</v>
      </c>
      <c r="M222" s="14">
        <f t="shared" si="35"/>
        <v>7.6345503409223523E-4</v>
      </c>
      <c r="N222" s="20">
        <f t="shared" si="32"/>
        <v>1.3520026655701137E-6</v>
      </c>
    </row>
    <row r="223" spans="1:14" x14ac:dyDescent="0.2">
      <c r="A223" s="6">
        <v>221</v>
      </c>
      <c r="B223" s="2" t="str">
        <f>'Исходные данные'!A473</f>
        <v>19.05.2015</v>
      </c>
      <c r="C223" s="2">
        <f>'Исходные данные'!B473</f>
        <v>1439.66</v>
      </c>
      <c r="D223" s="7" t="str">
        <f>'Исходные данные'!A225</f>
        <v>19.05.2016</v>
      </c>
      <c r="E223" s="2">
        <f>'Исходные данные'!B225</f>
        <v>1871.58</v>
      </c>
      <c r="F223" s="14">
        <f t="shared" si="27"/>
        <v>1.3000152813858827</v>
      </c>
      <c r="G223" s="14">
        <f t="shared" si="28"/>
        <v>0.53919198925097489</v>
      </c>
      <c r="H223" s="14">
        <f t="shared" si="29"/>
        <v>1.7659575268074504E-3</v>
      </c>
      <c r="I223" s="14">
        <f t="shared" si="33"/>
        <v>0.2623760193106201</v>
      </c>
      <c r="J223" s="20">
        <f t="shared" si="30"/>
        <v>4.6334490615536654E-4</v>
      </c>
      <c r="K223" s="14">
        <f t="shared" si="34"/>
        <v>1.0206631111495574</v>
      </c>
      <c r="L223" s="14">
        <f t="shared" si="31"/>
        <v>2.0452525037040602E-2</v>
      </c>
      <c r="M223" s="14">
        <f t="shared" si="35"/>
        <v>4.1830578039077267E-4</v>
      </c>
      <c r="N223" s="20">
        <f t="shared" si="32"/>
        <v>7.3871024138814936E-7</v>
      </c>
    </row>
    <row r="224" spans="1:14" x14ac:dyDescent="0.2">
      <c r="A224" s="6">
        <v>222</v>
      </c>
      <c r="B224" s="2" t="str">
        <f>'Исходные данные'!A474</f>
        <v>18.05.2015</v>
      </c>
      <c r="C224" s="2">
        <f>'Исходные данные'!B474</f>
        <v>1468.13</v>
      </c>
      <c r="D224" s="7" t="str">
        <f>'Исходные данные'!A226</f>
        <v>18.05.2016</v>
      </c>
      <c r="E224" s="2">
        <f>'Исходные данные'!B226</f>
        <v>1873.39</v>
      </c>
      <c r="F224" s="14">
        <f t="shared" si="27"/>
        <v>1.276038225497742</v>
      </c>
      <c r="G224" s="14">
        <f t="shared" si="28"/>
        <v>0.53768707956460249</v>
      </c>
      <c r="H224" s="14">
        <f t="shared" si="29"/>
        <v>1.7610286579800283E-3</v>
      </c>
      <c r="I224" s="14">
        <f t="shared" si="33"/>
        <v>0.24376014176051927</v>
      </c>
      <c r="J224" s="20">
        <f t="shared" si="30"/>
        <v>4.2926859531354868E-4</v>
      </c>
      <c r="K224" s="14">
        <f t="shared" si="34"/>
        <v>1.0018383351569955</v>
      </c>
      <c r="L224" s="14">
        <f t="shared" si="31"/>
        <v>1.8366474869396907E-3</v>
      </c>
      <c r="M224" s="14">
        <f t="shared" si="35"/>
        <v>3.3732739912818851E-6</v>
      </c>
      <c r="N224" s="20">
        <f t="shared" si="32"/>
        <v>5.9404321698660719E-9</v>
      </c>
    </row>
    <row r="225" spans="1:14" x14ac:dyDescent="0.2">
      <c r="A225" s="6">
        <v>223</v>
      </c>
      <c r="B225" s="2" t="str">
        <f>'Исходные данные'!A475</f>
        <v>15.05.2015</v>
      </c>
      <c r="C225" s="2">
        <f>'Исходные данные'!B475</f>
        <v>1470.44</v>
      </c>
      <c r="D225" s="7" t="str">
        <f>'Исходные данные'!A227</f>
        <v>17.05.2016</v>
      </c>
      <c r="E225" s="2">
        <f>'Исходные данные'!B227</f>
        <v>1851.02</v>
      </c>
      <c r="F225" s="14">
        <f t="shared" si="27"/>
        <v>1.2588204891053019</v>
      </c>
      <c r="G225" s="14">
        <f t="shared" si="28"/>
        <v>0.53618637015050663</v>
      </c>
      <c r="H225" s="14">
        <f t="shared" si="29"/>
        <v>1.7561135458526117E-3</v>
      </c>
      <c r="I225" s="14">
        <f t="shared" si="33"/>
        <v>0.2301751627719503</v>
      </c>
      <c r="J225" s="20">
        <f t="shared" si="30"/>
        <v>4.0421372126265171E-4</v>
      </c>
      <c r="K225" s="14">
        <f t="shared" si="34"/>
        <v>0.98832041067957965</v>
      </c>
      <c r="L225" s="14">
        <f t="shared" si="31"/>
        <v>-1.1748331501629223E-2</v>
      </c>
      <c r="M225" s="14">
        <f t="shared" si="35"/>
        <v>1.3802329307217352E-4</v>
      </c>
      <c r="N225" s="20">
        <f t="shared" si="32"/>
        <v>2.4238457460722887E-7</v>
      </c>
    </row>
    <row r="226" spans="1:14" x14ac:dyDescent="0.2">
      <c r="A226" s="6">
        <v>224</v>
      </c>
      <c r="B226" s="2" t="str">
        <f>'Исходные данные'!A476</f>
        <v>14.05.2015</v>
      </c>
      <c r="C226" s="2">
        <f>'Исходные данные'!B476</f>
        <v>1465.77</v>
      </c>
      <c r="D226" s="7" t="str">
        <f>'Исходные данные'!A228</f>
        <v>16.05.2016</v>
      </c>
      <c r="E226" s="2">
        <f>'Исходные данные'!B228</f>
        <v>1873.86</v>
      </c>
      <c r="F226" s="14">
        <f t="shared" si="27"/>
        <v>1.2784133936429316</v>
      </c>
      <c r="G226" s="14">
        <f t="shared" si="28"/>
        <v>0.53468984928553365</v>
      </c>
      <c r="H226" s="14">
        <f t="shared" si="29"/>
        <v>1.7512121520296161E-3</v>
      </c>
      <c r="I226" s="14">
        <f t="shared" si="33"/>
        <v>0.24561977285463091</v>
      </c>
      <c r="J226" s="20">
        <f t="shared" si="30"/>
        <v>4.3013233100178366E-4</v>
      </c>
      <c r="K226" s="14">
        <f t="shared" si="34"/>
        <v>1.0037031182432283</v>
      </c>
      <c r="L226" s="14">
        <f t="shared" si="31"/>
        <v>3.6962785810514083E-3</v>
      </c>
      <c r="M226" s="14">
        <f t="shared" si="35"/>
        <v>1.3662475348739422E-5</v>
      </c>
      <c r="N226" s="20">
        <f t="shared" si="32"/>
        <v>2.3925892857517545E-8</v>
      </c>
    </row>
    <row r="227" spans="1:14" x14ac:dyDescent="0.2">
      <c r="A227" s="6">
        <v>225</v>
      </c>
      <c r="B227" s="2" t="str">
        <f>'Исходные данные'!A477</f>
        <v>13.05.2015</v>
      </c>
      <c r="C227" s="2">
        <f>'Исходные данные'!B477</f>
        <v>1480.1</v>
      </c>
      <c r="D227" s="7" t="str">
        <f>'Исходные данные'!A229</f>
        <v>13.05.2016</v>
      </c>
      <c r="E227" s="2">
        <f>'Исходные данные'!B229</f>
        <v>1819.22</v>
      </c>
      <c r="F227" s="14">
        <f t="shared" si="27"/>
        <v>1.2291196540774274</v>
      </c>
      <c r="G227" s="14">
        <f t="shared" si="28"/>
        <v>0.53319750527925014</v>
      </c>
      <c r="H227" s="14">
        <f t="shared" si="29"/>
        <v>1.7463244382226225E-3</v>
      </c>
      <c r="I227" s="14">
        <f t="shared" si="33"/>
        <v>0.20629818473614453</v>
      </c>
      <c r="J227" s="20">
        <f t="shared" si="30"/>
        <v>3.6026356156569438E-4</v>
      </c>
      <c r="K227" s="14">
        <f t="shared" si="34"/>
        <v>0.96500180272369984</v>
      </c>
      <c r="L227" s="14">
        <f t="shared" si="31"/>
        <v>-3.5625309537435063E-2</v>
      </c>
      <c r="M227" s="14">
        <f t="shared" si="35"/>
        <v>1.2691626796380617E-3</v>
      </c>
      <c r="N227" s="20">
        <f t="shared" si="32"/>
        <v>2.2163698035320565E-6</v>
      </c>
    </row>
    <row r="228" spans="1:14" x14ac:dyDescent="0.2">
      <c r="A228" s="6">
        <v>226</v>
      </c>
      <c r="B228" s="2" t="str">
        <f>'Исходные данные'!A478</f>
        <v>12.05.2015</v>
      </c>
      <c r="C228" s="2">
        <f>'Исходные данные'!B478</f>
        <v>1489.55</v>
      </c>
      <c r="D228" s="7" t="str">
        <f>'Исходные данные'!A230</f>
        <v>12.05.2016</v>
      </c>
      <c r="E228" s="2">
        <f>'Исходные данные'!B230</f>
        <v>1836.58</v>
      </c>
      <c r="F228" s="14">
        <f t="shared" si="27"/>
        <v>1.2329764022691416</v>
      </c>
      <c r="G228" s="14">
        <f t="shared" si="28"/>
        <v>0.53170932647385083</v>
      </c>
      <c r="H228" s="14">
        <f t="shared" si="29"/>
        <v>1.741450366250075E-3</v>
      </c>
      <c r="I228" s="14">
        <f t="shared" si="33"/>
        <v>0.20943108553121498</v>
      </c>
      <c r="J228" s="20">
        <f t="shared" si="30"/>
        <v>3.647138406024851E-4</v>
      </c>
      <c r="K228" s="14">
        <f t="shared" si="34"/>
        <v>0.96802979836701186</v>
      </c>
      <c r="L228" s="14">
        <f t="shared" si="31"/>
        <v>-3.2492408742364587E-2</v>
      </c>
      <c r="M228" s="14">
        <f t="shared" si="35"/>
        <v>1.0557566258808907E-3</v>
      </c>
      <c r="N228" s="20">
        <f t="shared" si="32"/>
        <v>1.8385477628112205E-6</v>
      </c>
    </row>
    <row r="229" spans="1:14" x14ac:dyDescent="0.2">
      <c r="A229" s="6">
        <v>227</v>
      </c>
      <c r="B229" s="2" t="str">
        <f>'Исходные данные'!A479</f>
        <v>08.05.2015</v>
      </c>
      <c r="C229" s="2">
        <f>'Исходные данные'!B479</f>
        <v>1487.41</v>
      </c>
      <c r="D229" s="7" t="str">
        <f>'Исходные данные'!A231</f>
        <v>11.05.2016</v>
      </c>
      <c r="E229" s="2">
        <f>'Исходные данные'!B231</f>
        <v>1824.48</v>
      </c>
      <c r="F229" s="14">
        <f t="shared" si="27"/>
        <v>1.2266153918556417</v>
      </c>
      <c r="G229" s="14">
        <f t="shared" si="28"/>
        <v>0.53022530124406853</v>
      </c>
      <c r="H229" s="14">
        <f t="shared" si="29"/>
        <v>1.7365898980369868E-3</v>
      </c>
      <c r="I229" s="14">
        <f t="shared" si="33"/>
        <v>0.20425866252139724</v>
      </c>
      <c r="J229" s="20">
        <f t="shared" si="30"/>
        <v>3.5471352992120451E-4</v>
      </c>
      <c r="K229" s="14">
        <f t="shared" si="34"/>
        <v>0.96303566578129618</v>
      </c>
      <c r="L229" s="14">
        <f t="shared" si="31"/>
        <v>-3.7664831752182368E-2</v>
      </c>
      <c r="M229" s="14">
        <f t="shared" si="35"/>
        <v>1.418639550920205E-3</v>
      </c>
      <c r="N229" s="20">
        <f t="shared" si="32"/>
        <v>2.4635951130837554E-6</v>
      </c>
    </row>
    <row r="230" spans="1:14" x14ac:dyDescent="0.2">
      <c r="A230" s="6">
        <v>228</v>
      </c>
      <c r="B230" s="2" t="str">
        <f>'Исходные данные'!A480</f>
        <v>07.05.2015</v>
      </c>
      <c r="C230" s="2">
        <f>'Исходные данные'!B480</f>
        <v>1472.71</v>
      </c>
      <c r="D230" s="7" t="str">
        <f>'Исходные данные'!A232</f>
        <v>10.05.2016</v>
      </c>
      <c r="E230" s="2">
        <f>'Исходные данные'!B232</f>
        <v>1801</v>
      </c>
      <c r="F230" s="14">
        <f t="shared" si="27"/>
        <v>1.2229155774049201</v>
      </c>
      <c r="G230" s="14">
        <f t="shared" si="28"/>
        <v>0.52874541799708186</v>
      </c>
      <c r="H230" s="14">
        <f t="shared" si="29"/>
        <v>1.7317429956146366E-3</v>
      </c>
      <c r="I230" s="14">
        <f t="shared" si="33"/>
        <v>0.20123782521769099</v>
      </c>
      <c r="J230" s="20">
        <f t="shared" si="30"/>
        <v>3.4849219427345886E-4</v>
      </c>
      <c r="K230" s="14">
        <f t="shared" si="34"/>
        <v>0.96013088136682079</v>
      </c>
      <c r="L230" s="14">
        <f t="shared" si="31"/>
        <v>-4.0685669055888531E-2</v>
      </c>
      <c r="M230" s="14">
        <f t="shared" si="35"/>
        <v>1.6553236665252855E-3</v>
      </c>
      <c r="N230" s="20">
        <f t="shared" si="32"/>
        <v>2.8665951649803018E-6</v>
      </c>
    </row>
    <row r="231" spans="1:14" x14ac:dyDescent="0.2">
      <c r="A231" s="6">
        <v>229</v>
      </c>
      <c r="B231" s="2" t="str">
        <f>'Исходные данные'!A481</f>
        <v>06.05.2015</v>
      </c>
      <c r="C231" s="2">
        <f>'Исходные данные'!B481</f>
        <v>1495.55</v>
      </c>
      <c r="D231" s="7" t="str">
        <f>'Исходные данные'!A233</f>
        <v>06.05.2016</v>
      </c>
      <c r="E231" s="2">
        <f>'Исходные данные'!B233</f>
        <v>1819.53</v>
      </c>
      <c r="F231" s="14">
        <f t="shared" si="27"/>
        <v>1.216629333689947</v>
      </c>
      <c r="G231" s="14">
        <f t="shared" si="28"/>
        <v>0.52726966517242613</v>
      </c>
      <c r="H231" s="14">
        <f t="shared" si="29"/>
        <v>1.726909621120278E-3</v>
      </c>
      <c r="I231" s="14">
        <f t="shared" si="33"/>
        <v>0.19608419381710754</v>
      </c>
      <c r="J231" s="20">
        <f t="shared" si="30"/>
        <v>3.3861968085237634E-4</v>
      </c>
      <c r="K231" s="14">
        <f t="shared" si="34"/>
        <v>0.95519544933041511</v>
      </c>
      <c r="L231" s="14">
        <f t="shared" si="31"/>
        <v>-4.5839300456471992E-2</v>
      </c>
      <c r="M231" s="14">
        <f t="shared" si="35"/>
        <v>2.1012414663387135E-3</v>
      </c>
      <c r="N231" s="20">
        <f t="shared" si="32"/>
        <v>3.6286541045172051E-6</v>
      </c>
    </row>
    <row r="232" spans="1:14" x14ac:dyDescent="0.2">
      <c r="A232" s="6">
        <v>230</v>
      </c>
      <c r="B232" s="2" t="str">
        <f>'Исходные данные'!A482</f>
        <v>05.05.2015</v>
      </c>
      <c r="C232" s="2">
        <f>'Исходные данные'!B482</f>
        <v>1498.04</v>
      </c>
      <c r="D232" s="7" t="str">
        <f>'Исходные данные'!A234</f>
        <v>05.05.2016</v>
      </c>
      <c r="E232" s="2">
        <f>'Исходные данные'!B234</f>
        <v>1829.87</v>
      </c>
      <c r="F232" s="14">
        <f t="shared" si="27"/>
        <v>1.2215094390002936</v>
      </c>
      <c r="G232" s="14">
        <f t="shared" si="28"/>
        <v>0.5257980312419025</v>
      </c>
      <c r="H232" s="14">
        <f t="shared" si="29"/>
        <v>1.7220897367968412E-3</v>
      </c>
      <c r="I232" s="14">
        <f t="shared" si="33"/>
        <v>0.20008733907040591</v>
      </c>
      <c r="J232" s="20">
        <f t="shared" si="30"/>
        <v>3.4456835307613561E-4</v>
      </c>
      <c r="K232" s="14">
        <f t="shared" si="34"/>
        <v>0.95902689926805429</v>
      </c>
      <c r="L232" s="14">
        <f t="shared" si="31"/>
        <v>-4.1836155203173624E-2</v>
      </c>
      <c r="M232" s="14">
        <f t="shared" si="35"/>
        <v>1.7502638821840315E-3</v>
      </c>
      <c r="N232" s="20">
        <f t="shared" si="32"/>
        <v>3.0141114681953162E-6</v>
      </c>
    </row>
    <row r="233" spans="1:14" x14ac:dyDescent="0.2">
      <c r="A233" s="6">
        <v>231</v>
      </c>
      <c r="B233" s="2" t="str">
        <f>'Исходные данные'!A483</f>
        <v>04.05.2015</v>
      </c>
      <c r="C233" s="2">
        <f>'Исходные данные'!B483</f>
        <v>1464.96</v>
      </c>
      <c r="D233" s="7" t="str">
        <f>'Исходные данные'!A235</f>
        <v>04.05.2016</v>
      </c>
      <c r="E233" s="2">
        <f>'Исходные данные'!B235</f>
        <v>1843.25</v>
      </c>
      <c r="F233" s="14">
        <f t="shared" si="27"/>
        <v>1.2582254805591961</v>
      </c>
      <c r="G233" s="14">
        <f t="shared" si="28"/>
        <v>0.52433050470948739</v>
      </c>
      <c r="H233" s="14">
        <f t="shared" si="29"/>
        <v>1.7172833049926368E-3</v>
      </c>
      <c r="I233" s="14">
        <f t="shared" si="33"/>
        <v>0.22970237954561276</v>
      </c>
      <c r="J233" s="20">
        <f t="shared" si="30"/>
        <v>3.9446406151076292E-4</v>
      </c>
      <c r="K233" s="14">
        <f t="shared" si="34"/>
        <v>0.98785325980641336</v>
      </c>
      <c r="L233" s="14">
        <f t="shared" si="31"/>
        <v>-1.2221114727966838E-2</v>
      </c>
      <c r="M233" s="14">
        <f t="shared" si="35"/>
        <v>1.4935564519412791E-4</v>
      </c>
      <c r="N233" s="20">
        <f t="shared" si="32"/>
        <v>2.5648595599827961E-7</v>
      </c>
    </row>
    <row r="234" spans="1:14" x14ac:dyDescent="0.2">
      <c r="A234" s="6">
        <v>232</v>
      </c>
      <c r="B234" s="2" t="str">
        <f>'Исходные данные'!A484</f>
        <v>30.04.2015</v>
      </c>
      <c r="C234" s="2">
        <f>'Исходные данные'!B484</f>
        <v>1464.96</v>
      </c>
      <c r="D234" s="7" t="str">
        <f>'Исходные данные'!A236</f>
        <v>29.04.2016</v>
      </c>
      <c r="E234" s="2">
        <f>'Исходные данные'!B236</f>
        <v>1872.28</v>
      </c>
      <c r="F234" s="14">
        <f t="shared" si="27"/>
        <v>1.2780417212756663</v>
      </c>
      <c r="G234" s="14">
        <f t="shared" si="28"/>
        <v>0.52286707411124367</v>
      </c>
      <c r="H234" s="14">
        <f t="shared" si="29"/>
        <v>1.7124902881610648E-3</v>
      </c>
      <c r="I234" s="14">
        <f t="shared" si="33"/>
        <v>0.2453290011780894</v>
      </c>
      <c r="J234" s="20">
        <f t="shared" si="30"/>
        <v>4.2012353192173252E-4</v>
      </c>
      <c r="K234" s="14">
        <f t="shared" si="34"/>
        <v>1.0034113122313044</v>
      </c>
      <c r="L234" s="14">
        <f t="shared" si="31"/>
        <v>3.4055069045098832E-3</v>
      </c>
      <c r="M234" s="14">
        <f t="shared" si="35"/>
        <v>1.1597477276664495E-5</v>
      </c>
      <c r="N234" s="20">
        <f t="shared" si="32"/>
        <v>1.9860567203456582E-8</v>
      </c>
    </row>
    <row r="235" spans="1:14" x14ac:dyDescent="0.2">
      <c r="A235" s="6">
        <v>233</v>
      </c>
      <c r="B235" s="2" t="str">
        <f>'Исходные данные'!A485</f>
        <v>29.04.2015</v>
      </c>
      <c r="C235" s="2">
        <f>'Исходные данные'!B485</f>
        <v>1464.09</v>
      </c>
      <c r="D235" s="7" t="str">
        <f>'Исходные данные'!A237</f>
        <v>28.04.2016</v>
      </c>
      <c r="E235" s="2">
        <f>'Исходные данные'!B237</f>
        <v>1863.34</v>
      </c>
      <c r="F235" s="14">
        <f t="shared" si="27"/>
        <v>1.2726949845979414</v>
      </c>
      <c r="G235" s="14">
        <f t="shared" si="28"/>
        <v>0.52140772801523005</v>
      </c>
      <c r="H235" s="14">
        <f t="shared" si="29"/>
        <v>1.7077106488603169E-3</v>
      </c>
      <c r="I235" s="14">
        <f t="shared" si="33"/>
        <v>0.24113668725060872</v>
      </c>
      <c r="J235" s="20">
        <f t="shared" si="30"/>
        <v>4.1179168864876432E-4</v>
      </c>
      <c r="K235" s="14">
        <f t="shared" si="34"/>
        <v>0.99921350242851004</v>
      </c>
      <c r="L235" s="14">
        <f t="shared" si="31"/>
        <v>-7.868070229708077E-4</v>
      </c>
      <c r="M235" s="14">
        <f t="shared" si="35"/>
        <v>6.1906529139618326E-7</v>
      </c>
      <c r="N235" s="20">
        <f t="shared" si="32"/>
        <v>1.0571843904570772E-9</v>
      </c>
    </row>
    <row r="236" spans="1:14" x14ac:dyDescent="0.2">
      <c r="A236" s="6">
        <v>234</v>
      </c>
      <c r="B236" s="2" t="str">
        <f>'Исходные данные'!A486</f>
        <v>28.04.2015</v>
      </c>
      <c r="C236" s="2">
        <f>'Исходные данные'!B486</f>
        <v>1460.89</v>
      </c>
      <c r="D236" s="7" t="str">
        <f>'Исходные данные'!A238</f>
        <v>27.04.2016</v>
      </c>
      <c r="E236" s="2">
        <f>'Исходные данные'!B238</f>
        <v>1859.11</v>
      </c>
      <c r="F236" s="14">
        <f t="shared" si="27"/>
        <v>1.2725872584520395</v>
      </c>
      <c r="G236" s="14">
        <f t="shared" si="28"/>
        <v>0.51995245502141274</v>
      </c>
      <c r="H236" s="14">
        <f t="shared" si="29"/>
        <v>1.7029443497530892E-3</v>
      </c>
      <c r="I236" s="14">
        <f t="shared" si="33"/>
        <v>0.24105203954895568</v>
      </c>
      <c r="J236" s="20">
        <f t="shared" si="30"/>
        <v>4.1049820874635226E-4</v>
      </c>
      <c r="K236" s="14">
        <f t="shared" si="34"/>
        <v>0.99912892488176674</v>
      </c>
      <c r="L236" s="14">
        <f t="shared" si="31"/>
        <v>-8.7145472462385508E-4</v>
      </c>
      <c r="M236" s="14">
        <f t="shared" si="35"/>
        <v>7.59433337069237E-7</v>
      </c>
      <c r="N236" s="20">
        <f t="shared" si="32"/>
        <v>1.2932727103761905E-9</v>
      </c>
    </row>
    <row r="237" spans="1:14" x14ac:dyDescent="0.2">
      <c r="A237" s="6">
        <v>235</v>
      </c>
      <c r="B237" s="2" t="str">
        <f>'Исходные данные'!A487</f>
        <v>27.04.2015</v>
      </c>
      <c r="C237" s="2">
        <f>'Исходные данные'!B487</f>
        <v>1476.35</v>
      </c>
      <c r="D237" s="7" t="str">
        <f>'Исходные данные'!A239</f>
        <v>26.04.2016</v>
      </c>
      <c r="E237" s="2">
        <f>'Исходные данные'!B239</f>
        <v>1856.09</v>
      </c>
      <c r="F237" s="14">
        <f t="shared" si="27"/>
        <v>1.2572154299454736</v>
      </c>
      <c r="G237" s="14">
        <f t="shared" si="28"/>
        <v>0.51850124376157591</v>
      </c>
      <c r="H237" s="14">
        <f t="shared" si="29"/>
        <v>1.6981913536062868E-3</v>
      </c>
      <c r="I237" s="14">
        <f t="shared" si="33"/>
        <v>0.22889929912834717</v>
      </c>
      <c r="J237" s="20">
        <f t="shared" si="30"/>
        <v>3.887148106262982E-4</v>
      </c>
      <c r="K237" s="14">
        <f t="shared" si="34"/>
        <v>0.98706025266520392</v>
      </c>
      <c r="L237" s="14">
        <f t="shared" si="31"/>
        <v>-1.3024195145232339E-2</v>
      </c>
      <c r="M237" s="14">
        <f t="shared" si="35"/>
        <v>1.6962965918109358E-4</v>
      </c>
      <c r="N237" s="20">
        <f t="shared" si="32"/>
        <v>2.8806362053651438E-7</v>
      </c>
    </row>
    <row r="238" spans="1:14" x14ac:dyDescent="0.2">
      <c r="A238" s="6">
        <v>236</v>
      </c>
      <c r="B238" s="2" t="str">
        <f>'Исходные данные'!A488</f>
        <v>24.04.2015</v>
      </c>
      <c r="C238" s="2">
        <f>'Исходные данные'!B488</f>
        <v>1470.42</v>
      </c>
      <c r="D238" s="7" t="str">
        <f>'Исходные данные'!A240</f>
        <v>25.04.2016</v>
      </c>
      <c r="E238" s="2">
        <f>'Исходные данные'!B240</f>
        <v>1874.65</v>
      </c>
      <c r="F238" s="14">
        <f t="shared" si="27"/>
        <v>1.274907849457978</v>
      </c>
      <c r="G238" s="14">
        <f t="shared" si="28"/>
        <v>0.51705408289923294</v>
      </c>
      <c r="H238" s="14">
        <f t="shared" si="29"/>
        <v>1.6934516232907347E-3</v>
      </c>
      <c r="I238" s="14">
        <f t="shared" si="33"/>
        <v>0.24287390106351125</v>
      </c>
      <c r="J238" s="20">
        <f t="shared" si="30"/>
        <v>4.1129520201095641E-4</v>
      </c>
      <c r="K238" s="14">
        <f t="shared" si="34"/>
        <v>1.0009508585695783</v>
      </c>
      <c r="L238" s="14">
        <f t="shared" si="31"/>
        <v>9.504067899316754E-4</v>
      </c>
      <c r="M238" s="14">
        <f t="shared" si="35"/>
        <v>9.03273066348234E-7</v>
      </c>
      <c r="N238" s="20">
        <f t="shared" si="32"/>
        <v>1.5296492404822164E-9</v>
      </c>
    </row>
    <row r="239" spans="1:14" x14ac:dyDescent="0.2">
      <c r="A239" s="6">
        <v>237</v>
      </c>
      <c r="B239" s="2" t="str">
        <f>'Исходные данные'!A489</f>
        <v>23.04.2015</v>
      </c>
      <c r="C239" s="2">
        <f>'Исходные данные'!B489</f>
        <v>1455.03</v>
      </c>
      <c r="D239" s="7" t="str">
        <f>'Исходные данные'!A241</f>
        <v>22.04.2016</v>
      </c>
      <c r="E239" s="2">
        <f>'Исходные данные'!B241</f>
        <v>1874.68</v>
      </c>
      <c r="F239" s="14">
        <f t="shared" si="27"/>
        <v>1.2884132973203302</v>
      </c>
      <c r="G239" s="14">
        <f t="shared" si="28"/>
        <v>0.51561096112953753</v>
      </c>
      <c r="H239" s="14">
        <f t="shared" si="29"/>
        <v>1.6887251217808856E-3</v>
      </c>
      <c r="I239" s="14">
        <f t="shared" si="33"/>
        <v>0.25341145922289737</v>
      </c>
      <c r="J239" s="20">
        <f t="shared" si="30"/>
        <v>4.2794229733685929E-4</v>
      </c>
      <c r="K239" s="14">
        <f t="shared" si="34"/>
        <v>1.0115542050302151</v>
      </c>
      <c r="L239" s="14">
        <f t="shared" si="31"/>
        <v>1.1487964949317888E-2</v>
      </c>
      <c r="M239" s="14">
        <f t="shared" si="35"/>
        <v>1.3197333867675639E-4</v>
      </c>
      <c r="N239" s="20">
        <f t="shared" si="32"/>
        <v>2.2286669242873549E-7</v>
      </c>
    </row>
    <row r="240" spans="1:14" x14ac:dyDescent="0.2">
      <c r="A240" s="6">
        <v>238</v>
      </c>
      <c r="B240" s="2" t="str">
        <f>'Исходные данные'!A490</f>
        <v>22.04.2015</v>
      </c>
      <c r="C240" s="2">
        <f>'Исходные данные'!B490</f>
        <v>1486.23</v>
      </c>
      <c r="D240" s="7" t="str">
        <f>'Исходные данные'!A242</f>
        <v>21.04.2016</v>
      </c>
      <c r="E240" s="2">
        <f>'Исходные данные'!B242</f>
        <v>1869.34</v>
      </c>
      <c r="F240" s="14">
        <f t="shared" si="27"/>
        <v>1.2577730230179716</v>
      </c>
      <c r="G240" s="14">
        <f t="shared" si="28"/>
        <v>0.51417186717919616</v>
      </c>
      <c r="H240" s="14">
        <f t="shared" si="29"/>
        <v>1.6840118121545337E-3</v>
      </c>
      <c r="I240" s="14">
        <f t="shared" si="33"/>
        <v>0.22934271514560717</v>
      </c>
      <c r="J240" s="20">
        <f t="shared" si="30"/>
        <v>3.8621584133679497E-4</v>
      </c>
      <c r="K240" s="14">
        <f t="shared" si="34"/>
        <v>0.98749802804237052</v>
      </c>
      <c r="L240" s="14">
        <f t="shared" si="31"/>
        <v>-1.2580779127972421E-2</v>
      </c>
      <c r="M240" s="14">
        <f t="shared" si="35"/>
        <v>1.5827600346682646E-4</v>
      </c>
      <c r="N240" s="20">
        <f t="shared" si="32"/>
        <v>2.6653865941874769E-7</v>
      </c>
    </row>
    <row r="241" spans="1:14" x14ac:dyDescent="0.2">
      <c r="A241" s="6">
        <v>239</v>
      </c>
      <c r="B241" s="2" t="str">
        <f>'Исходные данные'!A491</f>
        <v>21.04.2015</v>
      </c>
      <c r="C241" s="2">
        <f>'Исходные данные'!B491</f>
        <v>1500.92</v>
      </c>
      <c r="D241" s="7" t="str">
        <f>'Исходные данные'!A243</f>
        <v>20.04.2016</v>
      </c>
      <c r="E241" s="2">
        <f>'Исходные данные'!B243</f>
        <v>1868.64</v>
      </c>
      <c r="F241" s="14">
        <f t="shared" si="27"/>
        <v>1.2449964022066466</v>
      </c>
      <c r="G241" s="14">
        <f t="shared" si="28"/>
        <v>0.51273678980637938</v>
      </c>
      <c r="H241" s="14">
        <f t="shared" si="29"/>
        <v>1.6793116575925244E-3</v>
      </c>
      <c r="I241" s="14">
        <f t="shared" si="33"/>
        <v>0.21913264011863737</v>
      </c>
      <c r="J241" s="20">
        <f t="shared" si="30"/>
        <v>3.6799199711025506E-4</v>
      </c>
      <c r="K241" s="14">
        <f t="shared" si="34"/>
        <v>0.97746689553647947</v>
      </c>
      <c r="L241" s="14">
        <f t="shared" si="31"/>
        <v>-2.2790854154942208E-2</v>
      </c>
      <c r="M241" s="14">
        <f t="shared" si="35"/>
        <v>5.1942303311184647E-4</v>
      </c>
      <c r="N241" s="20">
        <f t="shared" si="32"/>
        <v>8.7227315472679156E-7</v>
      </c>
    </row>
    <row r="242" spans="1:14" x14ac:dyDescent="0.2">
      <c r="A242" s="6">
        <v>240</v>
      </c>
      <c r="B242" s="2" t="str">
        <f>'Исходные данные'!A492</f>
        <v>20.04.2015</v>
      </c>
      <c r="C242" s="2">
        <f>'Исходные данные'!B492</f>
        <v>1475.47</v>
      </c>
      <c r="D242" s="7" t="str">
        <f>'Исходные данные'!A244</f>
        <v>19.04.2016</v>
      </c>
      <c r="E242" s="2">
        <f>'Исходные данные'!B244</f>
        <v>1845.45</v>
      </c>
      <c r="F242" s="14">
        <f t="shared" si="27"/>
        <v>1.2507539970314543</v>
      </c>
      <c r="G242" s="14">
        <f t="shared" si="28"/>
        <v>0.51130571780063427</v>
      </c>
      <c r="H242" s="14">
        <f t="shared" si="29"/>
        <v>1.6746246213784669E-3</v>
      </c>
      <c r="I242" s="14">
        <f t="shared" si="33"/>
        <v>0.22374656708880988</v>
      </c>
      <c r="J242" s="20">
        <f t="shared" si="30"/>
        <v>3.7469151019583E-4</v>
      </c>
      <c r="K242" s="14">
        <f t="shared" si="34"/>
        <v>0.98198727674335429</v>
      </c>
      <c r="L242" s="14">
        <f t="shared" si="31"/>
        <v>-1.8176927184769629E-2</v>
      </c>
      <c r="M242" s="14">
        <f t="shared" si="35"/>
        <v>3.3040068188041716E-4</v>
      </c>
      <c r="N242" s="20">
        <f t="shared" si="32"/>
        <v>5.5329711679718091E-7</v>
      </c>
    </row>
    <row r="243" spans="1:14" x14ac:dyDescent="0.2">
      <c r="A243" s="6">
        <v>241</v>
      </c>
      <c r="B243" s="2" t="str">
        <f>'Исходные данные'!A493</f>
        <v>17.04.2015</v>
      </c>
      <c r="C243" s="2">
        <f>'Исходные данные'!B493</f>
        <v>1465.95</v>
      </c>
      <c r="D243" s="7" t="str">
        <f>'Исходные данные'!A245</f>
        <v>18.04.2016</v>
      </c>
      <c r="E243" s="2">
        <f>'Исходные данные'!B245</f>
        <v>1809.86</v>
      </c>
      <c r="F243" s="14">
        <f t="shared" si="27"/>
        <v>1.2345987243766841</v>
      </c>
      <c r="G243" s="14">
        <f t="shared" si="28"/>
        <v>0.5098786399827967</v>
      </c>
      <c r="H243" s="14">
        <f t="shared" si="29"/>
        <v>1.6699506668984474E-3</v>
      </c>
      <c r="I243" s="14">
        <f t="shared" si="33"/>
        <v>0.21074599774910269</v>
      </c>
      <c r="J243" s="20">
        <f t="shared" si="30"/>
        <v>3.5193541948729272E-4</v>
      </c>
      <c r="K243" s="14">
        <f t="shared" si="34"/>
        <v>0.96930350980200808</v>
      </c>
      <c r="L243" s="14">
        <f t="shared" si="31"/>
        <v>-3.1177496524476822E-2</v>
      </c>
      <c r="M243" s="14">
        <f t="shared" si="35"/>
        <v>9.7203628953376428E-4</v>
      </c>
      <c r="N243" s="20">
        <f t="shared" si="32"/>
        <v>1.6232526499564019E-6</v>
      </c>
    </row>
    <row r="244" spans="1:14" x14ac:dyDescent="0.2">
      <c r="A244" s="6">
        <v>242</v>
      </c>
      <c r="B244" s="2" t="str">
        <f>'Исходные данные'!A494</f>
        <v>16.04.2015</v>
      </c>
      <c r="C244" s="2">
        <f>'Исходные данные'!B494</f>
        <v>1464.43</v>
      </c>
      <c r="D244" s="7" t="str">
        <f>'Исходные данные'!A246</f>
        <v>15.04.2016</v>
      </c>
      <c r="E244" s="2">
        <f>'Исходные данные'!B246</f>
        <v>1829.55</v>
      </c>
      <c r="F244" s="14">
        <f t="shared" si="27"/>
        <v>1.249325676201662</v>
      </c>
      <c r="G244" s="14">
        <f t="shared" si="28"/>
        <v>0.50845554520490432</v>
      </c>
      <c r="H244" s="14">
        <f t="shared" si="29"/>
        <v>1.6652897576407439E-3</v>
      </c>
      <c r="I244" s="14">
        <f t="shared" si="33"/>
        <v>0.22260394671516057</v>
      </c>
      <c r="J244" s="20">
        <f t="shared" si="30"/>
        <v>3.7070007247516282E-4</v>
      </c>
      <c r="K244" s="14">
        <f t="shared" si="34"/>
        <v>0.98086587886232213</v>
      </c>
      <c r="L244" s="14">
        <f t="shared" si="31"/>
        <v>-1.9319547558418998E-2</v>
      </c>
      <c r="M244" s="14">
        <f t="shared" si="35"/>
        <v>3.7324491786201345E-4</v>
      </c>
      <c r="N244" s="20">
        <f t="shared" si="32"/>
        <v>6.2156093880707171E-7</v>
      </c>
    </row>
    <row r="245" spans="1:14" x14ac:dyDescent="0.2">
      <c r="A245" s="6">
        <v>243</v>
      </c>
      <c r="B245" s="2" t="str">
        <f>'Исходные данные'!A495</f>
        <v>15.04.2015</v>
      </c>
      <c r="C245" s="2">
        <f>'Исходные данные'!B495</f>
        <v>1453.72</v>
      </c>
      <c r="D245" s="7" t="str">
        <f>'Исходные данные'!A247</f>
        <v>14.04.2016</v>
      </c>
      <c r="E245" s="2">
        <f>'Исходные данные'!B247</f>
        <v>1829.96</v>
      </c>
      <c r="F245" s="14">
        <f t="shared" si="27"/>
        <v>1.2588118757394822</v>
      </c>
      <c r="G245" s="14">
        <f t="shared" si="28"/>
        <v>0.50703642235010893</v>
      </c>
      <c r="H245" s="14">
        <f t="shared" si="29"/>
        <v>1.6606418571955392E-3</v>
      </c>
      <c r="I245" s="14">
        <f t="shared" si="33"/>
        <v>0.23016832033860699</v>
      </c>
      <c r="J245" s="20">
        <f t="shared" si="30"/>
        <v>3.822271469546821E-4</v>
      </c>
      <c r="K245" s="14">
        <f t="shared" si="34"/>
        <v>0.98831364818618372</v>
      </c>
      <c r="L245" s="14">
        <f t="shared" si="31"/>
        <v>-1.1755173934972536E-2</v>
      </c>
      <c r="M245" s="14">
        <f t="shared" si="35"/>
        <v>1.3818411424145765E-4</v>
      </c>
      <c r="N245" s="20">
        <f t="shared" si="32"/>
        <v>2.2947432410885479E-7</v>
      </c>
    </row>
    <row r="246" spans="1:14" x14ac:dyDescent="0.2">
      <c r="A246" s="6">
        <v>244</v>
      </c>
      <c r="B246" s="2" t="str">
        <f>'Исходные данные'!A496</f>
        <v>14.04.2015</v>
      </c>
      <c r="C246" s="2">
        <f>'Исходные данные'!B496</f>
        <v>1452.21</v>
      </c>
      <c r="D246" s="7" t="str">
        <f>'Исходные данные'!A248</f>
        <v>13.04.2016</v>
      </c>
      <c r="E246" s="2">
        <f>'Исходные данные'!B248</f>
        <v>1821.3</v>
      </c>
      <c r="F246" s="14">
        <f t="shared" si="27"/>
        <v>1.254157456566199</v>
      </c>
      <c r="G246" s="14">
        <f t="shared" si="28"/>
        <v>0.50562126033259036</v>
      </c>
      <c r="H246" s="14">
        <f t="shared" si="29"/>
        <v>1.656006929254639E-3</v>
      </c>
      <c r="I246" s="14">
        <f t="shared" si="33"/>
        <v>0.2264639977782183</v>
      </c>
      <c r="J246" s="20">
        <f t="shared" si="30"/>
        <v>3.7502594954743669E-4</v>
      </c>
      <c r="K246" s="14">
        <f t="shared" si="34"/>
        <v>0.98465938810015385</v>
      </c>
      <c r="L246" s="14">
        <f t="shared" si="31"/>
        <v>-1.5459496495361236E-2</v>
      </c>
      <c r="M246" s="14">
        <f t="shared" si="35"/>
        <v>2.3899603189008627E-4</v>
      </c>
      <c r="N246" s="20">
        <f t="shared" si="32"/>
        <v>3.9577908487434555E-7</v>
      </c>
    </row>
    <row r="247" spans="1:14" x14ac:dyDescent="0.2">
      <c r="A247" s="6">
        <v>245</v>
      </c>
      <c r="B247" s="2" t="str">
        <f>'Исходные данные'!A497</f>
        <v>13.04.2015</v>
      </c>
      <c r="C247" s="2">
        <f>'Исходные данные'!B497</f>
        <v>1473.19</v>
      </c>
      <c r="D247" s="7" t="str">
        <f>'Исходные данные'!A249</f>
        <v>12.04.2016</v>
      </c>
      <c r="E247" s="2">
        <f>'Исходные данные'!B249</f>
        <v>1797.83</v>
      </c>
      <c r="F247" s="14">
        <f t="shared" si="27"/>
        <v>1.2203653296587675</v>
      </c>
      <c r="G247" s="14">
        <f t="shared" si="28"/>
        <v>0.50421004809746917</v>
      </c>
      <c r="H247" s="14">
        <f t="shared" si="29"/>
        <v>1.6513849376111856E-3</v>
      </c>
      <c r="I247" s="14">
        <f t="shared" si="33"/>
        <v>0.19915026445877426</v>
      </c>
      <c r="J247" s="20">
        <f t="shared" si="30"/>
        <v>3.2887374704850404E-4</v>
      </c>
      <c r="K247" s="14">
        <f t="shared" si="34"/>
        <v>0.95812864044237922</v>
      </c>
      <c r="L247" s="14">
        <f t="shared" si="31"/>
        <v>-4.2773229814805282E-2</v>
      </c>
      <c r="M247" s="14">
        <f t="shared" si="35"/>
        <v>1.8295491887901476E-3</v>
      </c>
      <c r="N247" s="20">
        <f t="shared" si="32"/>
        <v>3.0212899729868131E-6</v>
      </c>
    </row>
    <row r="248" spans="1:14" x14ac:dyDescent="0.2">
      <c r="A248" s="6">
        <v>246</v>
      </c>
      <c r="B248" s="2" t="str">
        <f>'Исходные данные'!A498</f>
        <v>10.04.2015</v>
      </c>
      <c r="C248" s="2">
        <f>'Исходные данные'!B498</f>
        <v>1451.85</v>
      </c>
      <c r="D248" s="7" t="str">
        <f>'Исходные данные'!A250</f>
        <v>11.04.2016</v>
      </c>
      <c r="E248" s="2">
        <f>'Исходные данные'!B250</f>
        <v>1786.8</v>
      </c>
      <c r="F248" s="14">
        <f t="shared" si="27"/>
        <v>1.2307056514102697</v>
      </c>
      <c r="G248" s="14">
        <f t="shared" si="28"/>
        <v>0.50280277462072065</v>
      </c>
      <c r="H248" s="14">
        <f t="shared" si="29"/>
        <v>1.6467758461593766E-3</v>
      </c>
      <c r="I248" s="14">
        <f t="shared" si="33"/>
        <v>0.20758770521475634</v>
      </c>
      <c r="J248" s="20">
        <f t="shared" si="30"/>
        <v>3.4185041890731361E-4</v>
      </c>
      <c r="K248" s="14">
        <f t="shared" si="34"/>
        <v>0.96624699498812305</v>
      </c>
      <c r="L248" s="14">
        <f t="shared" si="31"/>
        <v>-3.4335789058823278E-2</v>
      </c>
      <c r="M248" s="14">
        <f t="shared" si="35"/>
        <v>1.1789464102920084E-3</v>
      </c>
      <c r="N248" s="20">
        <f t="shared" si="32"/>
        <v>1.9414604723851816E-6</v>
      </c>
    </row>
    <row r="249" spans="1:14" x14ac:dyDescent="0.2">
      <c r="A249" s="6">
        <v>247</v>
      </c>
      <c r="B249" s="2" t="str">
        <f>'Исходные данные'!A499</f>
        <v>09.04.2015</v>
      </c>
      <c r="C249" s="2">
        <f>'Исходные данные'!B499</f>
        <v>1457.63</v>
      </c>
      <c r="D249" s="7" t="str">
        <f>'Исходные данные'!A251</f>
        <v>08.04.2016</v>
      </c>
      <c r="E249" s="2">
        <f>'Исходные данные'!B251</f>
        <v>1757.8</v>
      </c>
      <c r="F249" s="14">
        <f t="shared" si="27"/>
        <v>1.2059301743240738</v>
      </c>
      <c r="G249" s="14">
        <f t="shared" si="28"/>
        <v>0.50139942890908873</v>
      </c>
      <c r="H249" s="14">
        <f t="shared" si="29"/>
        <v>1.642179618894183E-3</v>
      </c>
      <c r="I249" s="14">
        <f t="shared" si="33"/>
        <v>0.18725119805838703</v>
      </c>
      <c r="J249" s="20">
        <f t="shared" si="30"/>
        <v>3.075001010650012E-4</v>
      </c>
      <c r="K249" s="14">
        <f t="shared" si="34"/>
        <v>0.94679536554569566</v>
      </c>
      <c r="L249" s="14">
        <f t="shared" si="31"/>
        <v>-5.4672296215192519E-2</v>
      </c>
      <c r="M249" s="14">
        <f t="shared" si="35"/>
        <v>2.9890599734417544E-3</v>
      </c>
      <c r="N249" s="20">
        <f t="shared" si="32"/>
        <v>4.9085733680384365E-6</v>
      </c>
    </row>
    <row r="250" spans="1:14" x14ac:dyDescent="0.2">
      <c r="A250" s="6">
        <v>248</v>
      </c>
      <c r="B250" s="2" t="str">
        <f>'Исходные данные'!A500</f>
        <v>08.04.2015</v>
      </c>
      <c r="C250" s="2">
        <f>'Исходные данные'!B500</f>
        <v>1468.64</v>
      </c>
      <c r="D250" s="7" t="str">
        <f>'Исходные данные'!A252</f>
        <v>07.04.2016</v>
      </c>
      <c r="E250" s="2">
        <f>'Исходные данные'!B252</f>
        <v>1742.24</v>
      </c>
      <c r="F250" s="14">
        <f t="shared" si="27"/>
        <v>1.1862948033554852</v>
      </c>
      <c r="G250" s="14">
        <f t="shared" si="28"/>
        <v>0.5</v>
      </c>
      <c r="H250" s="14">
        <f t="shared" si="29"/>
        <v>1.6375962199110671E-3</v>
      </c>
      <c r="I250" s="14">
        <f t="shared" si="33"/>
        <v>0.17083483912696987</v>
      </c>
      <c r="J250" s="20">
        <f t="shared" si="30"/>
        <v>2.797584867834411E-4</v>
      </c>
      <c r="K250" s="14">
        <f t="shared" si="34"/>
        <v>0.93137931689739784</v>
      </c>
      <c r="L250" s="14">
        <f t="shared" si="31"/>
        <v>-7.1088655146609711E-2</v>
      </c>
      <c r="M250" s="14">
        <f t="shared" si="35"/>
        <v>5.0535968905535992E-3</v>
      </c>
      <c r="N250" s="20">
        <f t="shared" si="32"/>
        <v>8.2757511649248964E-6</v>
      </c>
    </row>
    <row r="251" spans="1:14" x14ac:dyDescent="0.2">
      <c r="A251" s="6">
        <v>249</v>
      </c>
      <c r="B251" s="2" t="str">
        <f>'Исходные данные'!A501</f>
        <v>07.04.2015</v>
      </c>
      <c r="C251" s="2">
        <f>'Исходные данные'!B501</f>
        <v>1484.71</v>
      </c>
      <c r="D251" s="7" t="str">
        <f>'Исходные данные'!A253</f>
        <v>06.04.2016</v>
      </c>
      <c r="E251" s="2">
        <f>'Исходные данные'!B253</f>
        <v>1748.2</v>
      </c>
      <c r="F251" s="14">
        <f t="shared" si="27"/>
        <v>1.1774690006802675</v>
      </c>
      <c r="G251" s="14">
        <f t="shared" si="28"/>
        <v>0.49860447696147808</v>
      </c>
      <c r="H251" s="14">
        <f t="shared" si="29"/>
        <v>1.6330256134057025E-3</v>
      </c>
      <c r="I251" s="14">
        <f t="shared" si="33"/>
        <v>0.16336722017570565</v>
      </c>
      <c r="J251" s="20">
        <f t="shared" si="30"/>
        <v>2.667828549378162E-4</v>
      </c>
      <c r="K251" s="14">
        <f t="shared" si="34"/>
        <v>0.92445003587596508</v>
      </c>
      <c r="L251" s="14">
        <f t="shared" si="31"/>
        <v>-7.8556274097873885E-2</v>
      </c>
      <c r="M251" s="14">
        <f t="shared" si="35"/>
        <v>6.1710882001402914E-3</v>
      </c>
      <c r="N251" s="20">
        <f t="shared" si="32"/>
        <v>1.0077545093414793E-5</v>
      </c>
    </row>
    <row r="252" spans="1:14" x14ac:dyDescent="0.2">
      <c r="A252" s="6">
        <v>250</v>
      </c>
      <c r="B252" s="2" t="str">
        <f>'Исходные данные'!A502</f>
        <v>06.04.2015</v>
      </c>
      <c r="C252" s="2">
        <f>'Исходные данные'!B502</f>
        <v>1483.23</v>
      </c>
      <c r="D252" s="7" t="str">
        <f>'Исходные данные'!A254</f>
        <v>05.04.2016</v>
      </c>
      <c r="E252" s="2">
        <f>'Исходные данные'!B254</f>
        <v>1741.23</v>
      </c>
      <c r="F252" s="14">
        <f t="shared" si="27"/>
        <v>1.1739447017657409</v>
      </c>
      <c r="G252" s="14">
        <f t="shared" si="28"/>
        <v>0.49721284889205825</v>
      </c>
      <c r="H252" s="14">
        <f t="shared" si="29"/>
        <v>1.6284677636736944E-3</v>
      </c>
      <c r="I252" s="14">
        <f t="shared" si="33"/>
        <v>0.16036961788236118</v>
      </c>
      <c r="J252" s="20">
        <f t="shared" si="30"/>
        <v>2.6115675299409358E-4</v>
      </c>
      <c r="K252" s="14">
        <f t="shared" si="34"/>
        <v>0.92168305155952923</v>
      </c>
      <c r="L252" s="14">
        <f t="shared" si="31"/>
        <v>-8.1553876391218375E-2</v>
      </c>
      <c r="M252" s="14">
        <f t="shared" si="35"/>
        <v>6.6510347544341255E-3</v>
      </c>
      <c r="N252" s="20">
        <f t="shared" si="32"/>
        <v>1.083099569266936E-5</v>
      </c>
    </row>
    <row r="253" spans="1:14" x14ac:dyDescent="0.2">
      <c r="A253" s="6">
        <v>251</v>
      </c>
      <c r="B253" s="2" t="str">
        <f>'Исходные данные'!A503</f>
        <v>05.04.2015</v>
      </c>
      <c r="C253" s="2">
        <f>'Исходные данные'!B503</f>
        <v>1474.26</v>
      </c>
      <c r="D253" s="7" t="str">
        <f>'Исходные данные'!A255</f>
        <v>04.04.2016</v>
      </c>
      <c r="E253" s="2">
        <f>'Исходные данные'!B255</f>
        <v>1754.21</v>
      </c>
      <c r="F253" s="14">
        <f t="shared" si="27"/>
        <v>1.1898918779591117</v>
      </c>
      <c r="G253" s="14">
        <f t="shared" si="28"/>
        <v>0.49582510492070231</v>
      </c>
      <c r="H253" s="14">
        <f t="shared" si="29"/>
        <v>1.6239226351103006E-3</v>
      </c>
      <c r="I253" s="14">
        <f t="shared" si="33"/>
        <v>0.1738624441376326</v>
      </c>
      <c r="J253" s="20">
        <f t="shared" si="30"/>
        <v>2.8233915843070177E-4</v>
      </c>
      <c r="K253" s="14">
        <f t="shared" si="34"/>
        <v>0.93420343858930632</v>
      </c>
      <c r="L253" s="14">
        <f t="shared" si="31"/>
        <v>-6.8061050135947015E-2</v>
      </c>
      <c r="M253" s="14">
        <f t="shared" si="35"/>
        <v>4.6323065456078932E-3</v>
      </c>
      <c r="N253" s="20">
        <f t="shared" si="32"/>
        <v>7.5225074521822636E-6</v>
      </c>
    </row>
    <row r="254" spans="1:14" x14ac:dyDescent="0.2">
      <c r="A254" s="6">
        <v>252</v>
      </c>
      <c r="B254" s="2" t="str">
        <f>'Исходные данные'!A504</f>
        <v>03.04.2015</v>
      </c>
      <c r="C254" s="2">
        <f>'Исходные данные'!B504</f>
        <v>1474.26</v>
      </c>
      <c r="D254" s="7" t="str">
        <f>'Исходные данные'!A256</f>
        <v>01.04.2016</v>
      </c>
      <c r="E254" s="2">
        <f>'Исходные данные'!B256</f>
        <v>1740.02</v>
      </c>
      <c r="F254" s="14">
        <f t="shared" si="27"/>
        <v>1.1802667100782767</v>
      </c>
      <c r="G254" s="14">
        <f t="shared" si="28"/>
        <v>0.49444123420671354</v>
      </c>
      <c r="H254" s="14">
        <f t="shared" si="29"/>
        <v>1.6193901922101532E-3</v>
      </c>
      <c r="I254" s="14">
        <f t="shared" si="33"/>
        <v>0.16574043842772565</v>
      </c>
      <c r="J254" s="20">
        <f t="shared" si="30"/>
        <v>2.683984404424697E-4</v>
      </c>
      <c r="K254" s="14">
        <f t="shared" si="34"/>
        <v>0.92664656296233916</v>
      </c>
      <c r="L254" s="14">
        <f t="shared" si="31"/>
        <v>-7.6183055845853942E-2</v>
      </c>
      <c r="M254" s="14">
        <f t="shared" si="35"/>
        <v>5.8038579980125007E-3</v>
      </c>
      <c r="N254" s="20">
        <f t="shared" si="32"/>
        <v>9.3987107189618987E-6</v>
      </c>
    </row>
    <row r="255" spans="1:14" x14ac:dyDescent="0.2">
      <c r="A255" s="6">
        <v>253</v>
      </c>
      <c r="B255" s="2" t="str">
        <f>'Исходные данные'!A505</f>
        <v>02.04.2015</v>
      </c>
      <c r="C255" s="2">
        <f>'Исходные данные'!B505</f>
        <v>1464.08</v>
      </c>
      <c r="D255" s="7" t="str">
        <f>'Исходные данные'!A257</f>
        <v>31.03.2016</v>
      </c>
      <c r="E255" s="2">
        <f>'Исходные данные'!B257</f>
        <v>1743.78</v>
      </c>
      <c r="F255" s="14">
        <f t="shared" si="27"/>
        <v>1.1910414731435441</v>
      </c>
      <c r="G255" s="14">
        <f t="shared" si="28"/>
        <v>0.49306122593965213</v>
      </c>
      <c r="H255" s="14">
        <f t="shared" si="29"/>
        <v>1.6148703995669817E-3</v>
      </c>
      <c r="I255" s="14">
        <f t="shared" si="33"/>
        <v>0.17482811188573194</v>
      </c>
      <c r="J255" s="20">
        <f t="shared" si="30"/>
        <v>2.8232474289645293E-4</v>
      </c>
      <c r="K255" s="14">
        <f t="shared" si="34"/>
        <v>0.93510600443934355</v>
      </c>
      <c r="L255" s="14">
        <f t="shared" si="31"/>
        <v>-6.7095382387847652E-2</v>
      </c>
      <c r="M255" s="14">
        <f t="shared" si="35"/>
        <v>4.5017903377714968E-3</v>
      </c>
      <c r="N255" s="20">
        <f t="shared" si="32"/>
        <v>7.2698079615238346E-6</v>
      </c>
    </row>
    <row r="256" spans="1:14" x14ac:dyDescent="0.2">
      <c r="A256" s="6">
        <v>254</v>
      </c>
      <c r="B256" s="2" t="str">
        <f>'Исходные данные'!A506</f>
        <v>01.04.2015</v>
      </c>
      <c r="C256" s="2">
        <f>'Исходные данные'!B506</f>
        <v>1453.33</v>
      </c>
      <c r="D256" s="7" t="str">
        <f>'Исходные данные'!A258</f>
        <v>30.03.2016</v>
      </c>
      <c r="E256" s="2">
        <f>'Исходные данные'!B258</f>
        <v>1736.67</v>
      </c>
      <c r="F256" s="14">
        <f t="shared" si="27"/>
        <v>1.1949591627503733</v>
      </c>
      <c r="G256" s="14">
        <f t="shared" si="28"/>
        <v>0.49168506933925099</v>
      </c>
      <c r="H256" s="14">
        <f t="shared" si="29"/>
        <v>1.6103632218733366E-3</v>
      </c>
      <c r="I256" s="14">
        <f t="shared" si="33"/>
        <v>0.17811201136889904</v>
      </c>
      <c r="J256" s="20">
        <f t="shared" si="30"/>
        <v>2.868250324823606E-4</v>
      </c>
      <c r="K256" s="14">
        <f t="shared" si="34"/>
        <v>0.93818184617742051</v>
      </c>
      <c r="L256" s="14">
        <f t="shared" si="31"/>
        <v>-6.3811482904680514E-2</v>
      </c>
      <c r="M256" s="14">
        <f t="shared" si="35"/>
        <v>4.0719053504943339E-3</v>
      </c>
      <c r="N256" s="20">
        <f t="shared" si="32"/>
        <v>6.5572466193853334E-6</v>
      </c>
    </row>
    <row r="257" spans="1:14" x14ac:dyDescent="0.2">
      <c r="A257" s="6">
        <v>255</v>
      </c>
      <c r="B257" s="2" t="str">
        <f>'Исходные данные'!A507</f>
        <v>31.03.2015</v>
      </c>
      <c r="C257" s="2">
        <f>'Исходные данные'!B507</f>
        <v>1430.88</v>
      </c>
      <c r="D257" s="7" t="str">
        <f>'Исходные данные'!A259</f>
        <v>29.03.2016</v>
      </c>
      <c r="E257" s="2">
        <f>'Исходные данные'!B259</f>
        <v>1715.05</v>
      </c>
      <c r="F257" s="14">
        <f t="shared" si="27"/>
        <v>1.1985980655261097</v>
      </c>
      <c r="G257" s="14">
        <f t="shared" si="28"/>
        <v>0.49031275365533061</v>
      </c>
      <c r="H257" s="14">
        <f t="shared" si="29"/>
        <v>1.6058686239203111E-3</v>
      </c>
      <c r="I257" s="14">
        <f t="shared" si="33"/>
        <v>0.18115259509613491</v>
      </c>
      <c r="J257" s="20">
        <f t="shared" si="30"/>
        <v>2.9090726860662346E-4</v>
      </c>
      <c r="K257" s="14">
        <f t="shared" si="34"/>
        <v>0.94103880784658989</v>
      </c>
      <c r="L257" s="14">
        <f t="shared" si="31"/>
        <v>-6.0770899177444632E-2</v>
      </c>
      <c r="M257" s="14">
        <f t="shared" si="35"/>
        <v>3.6931021868351404E-3</v>
      </c>
      <c r="N257" s="20">
        <f t="shared" si="32"/>
        <v>5.9306369267700384E-6</v>
      </c>
    </row>
    <row r="258" spans="1:14" x14ac:dyDescent="0.2">
      <c r="A258" s="6">
        <v>256</v>
      </c>
      <c r="B258" s="2" t="str">
        <f>'Исходные данные'!A508</f>
        <v>30.03.2015</v>
      </c>
      <c r="C258" s="2">
        <f>'Исходные данные'!B508</f>
        <v>1417.32</v>
      </c>
      <c r="D258" s="7" t="str">
        <f>'Исходные данные'!A260</f>
        <v>28.03.2016</v>
      </c>
      <c r="E258" s="2">
        <f>'Исходные данные'!B260</f>
        <v>1730.73</v>
      </c>
      <c r="F258" s="14">
        <f t="shared" ref="F258:F321" si="36">E258/C258</f>
        <v>1.2211286089238846</v>
      </c>
      <c r="G258" s="14">
        <f t="shared" ref="G258:G321" si="37">1/POWER(2,A258/248)</f>
        <v>0.48894426816771641</v>
      </c>
      <c r="H258" s="14">
        <f t="shared" ref="H258:H321" si="38">G258/SUM(G$2:G$1242)</f>
        <v>1.6013865705972708E-3</v>
      </c>
      <c r="I258" s="14">
        <f t="shared" si="33"/>
        <v>0.19977552039565927</v>
      </c>
      <c r="J258" s="20">
        <f t="shared" ref="J258:J321" si="39">H258*I258</f>
        <v>3.1991783549568991E-4</v>
      </c>
      <c r="K258" s="14">
        <f t="shared" si="34"/>
        <v>0.95872790338994995</v>
      </c>
      <c r="L258" s="14">
        <f t="shared" ref="L258:L321" si="40">LN(K258)</f>
        <v>-4.2147973877920325E-2</v>
      </c>
      <c r="M258" s="14">
        <f t="shared" si="35"/>
        <v>1.776451702013854E-3</v>
      </c>
      <c r="N258" s="20">
        <f t="shared" ref="N258:N321" si="41">M258*H258</f>
        <v>2.8447858989196505E-6</v>
      </c>
    </row>
    <row r="259" spans="1:14" x14ac:dyDescent="0.2">
      <c r="A259" s="6">
        <v>257</v>
      </c>
      <c r="B259" s="2" t="str">
        <f>'Исходные данные'!A509</f>
        <v>27.03.2015</v>
      </c>
      <c r="C259" s="2">
        <f>'Исходные данные'!B509</f>
        <v>1392.08</v>
      </c>
      <c r="D259" s="7" t="str">
        <f>'Исходные данные'!A261</f>
        <v>25.03.2016</v>
      </c>
      <c r="E259" s="2">
        <f>'Исходные данные'!B261</f>
        <v>1739.98</v>
      </c>
      <c r="F259" s="14">
        <f t="shared" si="36"/>
        <v>1.249913798057583</v>
      </c>
      <c r="G259" s="14">
        <f t="shared" si="37"/>
        <v>0.48757960218615376</v>
      </c>
      <c r="H259" s="14">
        <f t="shared" si="38"/>
        <v>1.5969170268915745E-3</v>
      </c>
      <c r="I259" s="14">
        <f t="shared" ref="I259:I322" si="42">LN(F259)</f>
        <v>0.22307458738231883</v>
      </c>
      <c r="J259" s="20">
        <f t="shared" si="39"/>
        <v>3.5623160685763731E-4</v>
      </c>
      <c r="K259" s="14">
        <f t="shared" ref="K259:K322" si="43">F259/GEOMEAN(F$2:F$1242)</f>
        <v>0.98132762288317654</v>
      </c>
      <c r="L259" s="14">
        <f t="shared" si="40"/>
        <v>-1.8848906891260748E-2</v>
      </c>
      <c r="M259" s="14">
        <f t="shared" ref="M259:M322" si="44">POWER(L259-AVERAGE(L$2:L$1242),2)</f>
        <v>3.5528129099541693E-4</v>
      </c>
      <c r="N259" s="20">
        <f t="shared" si="41"/>
        <v>5.6735474292660153E-7</v>
      </c>
    </row>
    <row r="260" spans="1:14" x14ac:dyDescent="0.2">
      <c r="A260" s="6">
        <v>258</v>
      </c>
      <c r="B260" s="2" t="str">
        <f>'Исходные данные'!A510</f>
        <v>26.03.2015</v>
      </c>
      <c r="C260" s="2">
        <f>'Исходные данные'!B510</f>
        <v>1410.07</v>
      </c>
      <c r="D260" s="7" t="str">
        <f>'Исходные данные'!A262</f>
        <v>24.03.2016</v>
      </c>
      <c r="E260" s="2">
        <f>'Исходные данные'!B262</f>
        <v>1734.94</v>
      </c>
      <c r="F260" s="14">
        <f t="shared" si="36"/>
        <v>1.2303928173778607</v>
      </c>
      <c r="G260" s="14">
        <f t="shared" si="37"/>
        <v>0.4862187450502255</v>
      </c>
      <c r="H260" s="14">
        <f t="shared" si="38"/>
        <v>1.5924599578883041E-3</v>
      </c>
      <c r="I260" s="14">
        <f t="shared" si="42"/>
        <v>0.20733348212042568</v>
      </c>
      <c r="J260" s="20">
        <f t="shared" si="39"/>
        <v>3.3017026820632853E-4</v>
      </c>
      <c r="K260" s="14">
        <f t="shared" si="43"/>
        <v>0.96600138390849666</v>
      </c>
      <c r="L260" s="14">
        <f t="shared" si="40"/>
        <v>-3.4590012153153889E-2</v>
      </c>
      <c r="M260" s="14">
        <f t="shared" si="44"/>
        <v>1.1964689407553337E-3</v>
      </c>
      <c r="N260" s="20">
        <f t="shared" si="41"/>
        <v>1.9053288790099025E-6</v>
      </c>
    </row>
    <row r="261" spans="1:14" x14ac:dyDescent="0.2">
      <c r="A261" s="6">
        <v>259</v>
      </c>
      <c r="B261" s="2" t="str">
        <f>'Исходные данные'!A511</f>
        <v>25.03.2015</v>
      </c>
      <c r="C261" s="2">
        <f>'Исходные данные'!B511</f>
        <v>1421.23</v>
      </c>
      <c r="D261" s="7" t="str">
        <f>'Исходные данные'!A263</f>
        <v>23.03.2016</v>
      </c>
      <c r="E261" s="2">
        <f>'Исходные данные'!B263</f>
        <v>1755.66</v>
      </c>
      <c r="F261" s="14">
        <f t="shared" si="36"/>
        <v>1.2353102594231757</v>
      </c>
      <c r="G261" s="14">
        <f t="shared" si="37"/>
        <v>0.48486168612926794</v>
      </c>
      <c r="H261" s="14">
        <f t="shared" si="38"/>
        <v>1.5880153287699907E-3</v>
      </c>
      <c r="I261" s="14">
        <f t="shared" si="42"/>
        <v>0.21132216073392707</v>
      </c>
      <c r="J261" s="20">
        <f t="shared" si="39"/>
        <v>3.3558283055427202E-4</v>
      </c>
      <c r="K261" s="14">
        <f t="shared" si="43"/>
        <v>0.96986214752315081</v>
      </c>
      <c r="L261" s="14">
        <f t="shared" si="40"/>
        <v>-3.0601333539652453E-2</v>
      </c>
      <c r="M261" s="14">
        <f t="shared" si="44"/>
        <v>9.3644161440505807E-4</v>
      </c>
      <c r="N261" s="20">
        <f t="shared" si="41"/>
        <v>1.4870836381733492E-6</v>
      </c>
    </row>
    <row r="262" spans="1:14" x14ac:dyDescent="0.2">
      <c r="A262" s="6">
        <v>260</v>
      </c>
      <c r="B262" s="2" t="str">
        <f>'Исходные данные'!A512</f>
        <v>24.03.2015</v>
      </c>
      <c r="C262" s="2">
        <f>'Исходные данные'!B512</f>
        <v>1423.78</v>
      </c>
      <c r="D262" s="7" t="str">
        <f>'Исходные данные'!A264</f>
        <v>22.03.2016</v>
      </c>
      <c r="E262" s="2">
        <f>'Исходные данные'!B264</f>
        <v>1769.23</v>
      </c>
      <c r="F262" s="14">
        <f t="shared" si="36"/>
        <v>1.2426287769177822</v>
      </c>
      <c r="G262" s="14">
        <f t="shared" si="37"/>
        <v>0.48350841482228801</v>
      </c>
      <c r="H262" s="14">
        <f t="shared" si="38"/>
        <v>1.583583104816342E-3</v>
      </c>
      <c r="I262" s="14">
        <f t="shared" si="42"/>
        <v>0.2172291170126345</v>
      </c>
      <c r="J262" s="20">
        <f t="shared" si="39"/>
        <v>3.4400035957538023E-4</v>
      </c>
      <c r="K262" s="14">
        <f t="shared" si="43"/>
        <v>0.97560803446925215</v>
      </c>
      <c r="L262" s="14">
        <f t="shared" si="40"/>
        <v>-2.4694377260945078E-2</v>
      </c>
      <c r="M262" s="14">
        <f t="shared" si="44"/>
        <v>6.0981226830588136E-4</v>
      </c>
      <c r="N262" s="20">
        <f t="shared" si="41"/>
        <v>9.6568840519892367E-7</v>
      </c>
    </row>
    <row r="263" spans="1:14" x14ac:dyDescent="0.2">
      <c r="A263" s="6">
        <v>261</v>
      </c>
      <c r="B263" s="2" t="str">
        <f>'Исходные данные'!A513</f>
        <v>23.03.2015</v>
      </c>
      <c r="C263" s="2">
        <f>'Исходные данные'!B513</f>
        <v>1436.5</v>
      </c>
      <c r="D263" s="7" t="str">
        <f>'Исходные данные'!A265</f>
        <v>21.03.2016</v>
      </c>
      <c r="E263" s="2">
        <f>'Исходные данные'!B265</f>
        <v>1761.06</v>
      </c>
      <c r="F263" s="14">
        <f t="shared" si="36"/>
        <v>1.2259380438565959</v>
      </c>
      <c r="G263" s="14">
        <f t="shared" si="37"/>
        <v>0.48215892055788057</v>
      </c>
      <c r="H263" s="14">
        <f t="shared" si="38"/>
        <v>1.5791632514039714E-3</v>
      </c>
      <c r="I263" s="14">
        <f t="shared" si="42"/>
        <v>0.20370630104669535</v>
      </c>
      <c r="J263" s="20">
        <f t="shared" si="39"/>
        <v>3.2168550469237567E-4</v>
      </c>
      <c r="K263" s="14">
        <f t="shared" si="43"/>
        <v>0.96250386886633987</v>
      </c>
      <c r="L263" s="14">
        <f t="shared" si="40"/>
        <v>-3.8217193226884265E-2</v>
      </c>
      <c r="M263" s="14">
        <f t="shared" si="44"/>
        <v>1.4605538581410086E-3</v>
      </c>
      <c r="N263" s="20">
        <f t="shared" si="41"/>
        <v>2.3064529794725699E-6</v>
      </c>
    </row>
    <row r="264" spans="1:14" x14ac:dyDescent="0.2">
      <c r="A264" s="6">
        <v>262</v>
      </c>
      <c r="B264" s="2" t="str">
        <f>'Исходные данные'!A514</f>
        <v>20.03.2015</v>
      </c>
      <c r="C264" s="2">
        <f>'Исходные данные'!B514</f>
        <v>1447.89</v>
      </c>
      <c r="D264" s="7" t="str">
        <f>'Исходные данные'!A266</f>
        <v>18.03.2016</v>
      </c>
      <c r="E264" s="2">
        <f>'Исходные данные'!B266</f>
        <v>1766.17</v>
      </c>
      <c r="F264" s="14">
        <f t="shared" si="36"/>
        <v>1.219823329120306</v>
      </c>
      <c r="G264" s="14">
        <f t="shared" si="37"/>
        <v>0.48081319279414592</v>
      </c>
      <c r="H264" s="14">
        <f t="shared" si="38"/>
        <v>1.5747557340061288E-3</v>
      </c>
      <c r="I264" s="14">
        <f t="shared" si="42"/>
        <v>0.1987060360623962</v>
      </c>
      <c r="J264" s="20">
        <f t="shared" si="39"/>
        <v>3.1291346967088704E-4</v>
      </c>
      <c r="K264" s="14">
        <f t="shared" si="43"/>
        <v>0.95770310701692507</v>
      </c>
      <c r="L264" s="14">
        <f t="shared" si="40"/>
        <v>-4.3217458211183342E-2</v>
      </c>
      <c r="M264" s="14">
        <f t="shared" si="44"/>
        <v>1.8677486942353784E-3</v>
      </c>
      <c r="N264" s="20">
        <f t="shared" si="41"/>
        <v>2.9412479659296222E-6</v>
      </c>
    </row>
    <row r="265" spans="1:14" x14ac:dyDescent="0.2">
      <c r="A265" s="6">
        <v>263</v>
      </c>
      <c r="B265" s="2" t="str">
        <f>'Исходные данные'!A515</f>
        <v>19.03.2015</v>
      </c>
      <c r="C265" s="2">
        <f>'Исходные данные'!B515</f>
        <v>1453.32</v>
      </c>
      <c r="D265" s="7" t="str">
        <f>'Исходные данные'!A267</f>
        <v>17.03.2016</v>
      </c>
      <c r="E265" s="2">
        <f>'Исходные данные'!B267</f>
        <v>1751.63</v>
      </c>
      <c r="F265" s="14">
        <f t="shared" si="36"/>
        <v>1.2052610574408942</v>
      </c>
      <c r="G265" s="14">
        <f t="shared" si="37"/>
        <v>0.47947122101860684</v>
      </c>
      <c r="H265" s="14">
        <f t="shared" si="38"/>
        <v>1.5703605181924287E-3</v>
      </c>
      <c r="I265" s="14">
        <f t="shared" si="42"/>
        <v>0.18669618865760565</v>
      </c>
      <c r="J265" s="20">
        <f t="shared" si="39"/>
        <v>2.9318032356490901E-4</v>
      </c>
      <c r="K265" s="14">
        <f t="shared" si="43"/>
        <v>0.94627003101348861</v>
      </c>
      <c r="L265" s="14">
        <f t="shared" si="40"/>
        <v>-5.5227305615973943E-2</v>
      </c>
      <c r="M265" s="14">
        <f t="shared" si="44"/>
        <v>3.050055285600187E-3</v>
      </c>
      <c r="N265" s="20">
        <f t="shared" si="41"/>
        <v>4.7896863988106657E-6</v>
      </c>
    </row>
    <row r="266" spans="1:14" x14ac:dyDescent="0.2">
      <c r="A266" s="6">
        <v>264</v>
      </c>
      <c r="B266" s="2" t="str">
        <f>'Исходные данные'!A516</f>
        <v>18.03.2015</v>
      </c>
      <c r="C266" s="2">
        <f>'Исходные данные'!B516</f>
        <v>1456.84</v>
      </c>
      <c r="D266" s="7" t="str">
        <f>'Исходные данные'!A268</f>
        <v>16.03.2016</v>
      </c>
      <c r="E266" s="2">
        <f>'Исходные данные'!B268</f>
        <v>1733.61</v>
      </c>
      <c r="F266" s="14">
        <f t="shared" si="36"/>
        <v>1.1899796820515636</v>
      </c>
      <c r="G266" s="14">
        <f t="shared" si="37"/>
        <v>0.47813299474812748</v>
      </c>
      <c r="H266" s="14">
        <f t="shared" si="38"/>
        <v>1.5659775696285833E-3</v>
      </c>
      <c r="I266" s="14">
        <f t="shared" si="42"/>
        <v>0.17393623307142811</v>
      </c>
      <c r="J266" s="20">
        <f t="shared" si="39"/>
        <v>2.7238023953554582E-4</v>
      </c>
      <c r="K266" s="14">
        <f t="shared" si="43"/>
        <v>0.93427237500832916</v>
      </c>
      <c r="L266" s="14">
        <f t="shared" si="40"/>
        <v>-6.7987261202151428E-2</v>
      </c>
      <c r="M266" s="14">
        <f t="shared" si="44"/>
        <v>4.6222676857695646E-3</v>
      </c>
      <c r="N266" s="20">
        <f t="shared" si="41"/>
        <v>7.2383675167341594E-6</v>
      </c>
    </row>
    <row r="267" spans="1:14" x14ac:dyDescent="0.2">
      <c r="A267" s="6">
        <v>265</v>
      </c>
      <c r="B267" s="2" t="str">
        <f>'Исходные данные'!A517</f>
        <v>17.03.2015</v>
      </c>
      <c r="C267" s="2">
        <f>'Исходные данные'!B517</f>
        <v>1439.25</v>
      </c>
      <c r="D267" s="7" t="str">
        <f>'Исходные данные'!A269</f>
        <v>15.03.2016</v>
      </c>
      <c r="E267" s="2">
        <f>'Исходные данные'!B269</f>
        <v>1735.28</v>
      </c>
      <c r="F267" s="14">
        <f t="shared" si="36"/>
        <v>1.205683515719993</v>
      </c>
      <c r="G267" s="14">
        <f t="shared" si="37"/>
        <v>0.47679850352883052</v>
      </c>
      <c r="H267" s="14">
        <f t="shared" si="38"/>
        <v>1.5616068540761328E-3</v>
      </c>
      <c r="I267" s="14">
        <f t="shared" si="42"/>
        <v>0.18704663908946162</v>
      </c>
      <c r="J267" s="20">
        <f t="shared" si="39"/>
        <v>2.9209331363400798E-4</v>
      </c>
      <c r="K267" s="14">
        <f t="shared" si="43"/>
        <v>0.94660170986961423</v>
      </c>
      <c r="L267" s="14">
        <f t="shared" si="40"/>
        <v>-5.4876855184117966E-2</v>
      </c>
      <c r="M267" s="14">
        <f t="shared" si="44"/>
        <v>3.0114692348986549E-3</v>
      </c>
      <c r="N267" s="20">
        <f t="shared" si="41"/>
        <v>4.7027309980571475E-6</v>
      </c>
    </row>
    <row r="268" spans="1:14" x14ac:dyDescent="0.2">
      <c r="A268" s="6">
        <v>266</v>
      </c>
      <c r="B268" s="2" t="str">
        <f>'Исходные данные'!A518</f>
        <v>16.03.2015</v>
      </c>
      <c r="C268" s="2">
        <f>'Исходные данные'!B518</f>
        <v>1448.25</v>
      </c>
      <c r="D268" s="7" t="str">
        <f>'Исходные данные'!A270</f>
        <v>14.03.2016</v>
      </c>
      <c r="E268" s="2">
        <f>'Исходные данные'!B270</f>
        <v>1732.54</v>
      </c>
      <c r="F268" s="14">
        <f t="shared" si="36"/>
        <v>1.196298981529432</v>
      </c>
      <c r="G268" s="14">
        <f t="shared" si="37"/>
        <v>0.47546773693601607</v>
      </c>
      <c r="H268" s="14">
        <f t="shared" si="38"/>
        <v>1.5572483373921791E-3</v>
      </c>
      <c r="I268" s="14">
        <f t="shared" si="42"/>
        <v>0.17923260884388847</v>
      </c>
      <c r="J268" s="20">
        <f t="shared" si="39"/>
        <v>2.7910968212860809E-4</v>
      </c>
      <c r="K268" s="14">
        <f t="shared" si="43"/>
        <v>0.93923375966104727</v>
      </c>
      <c r="L268" s="14">
        <f t="shared" si="40"/>
        <v>-6.2690885429691118E-2</v>
      </c>
      <c r="M268" s="14">
        <f t="shared" si="44"/>
        <v>3.9301471159586578E-3</v>
      </c>
      <c r="N268" s="20">
        <f t="shared" si="41"/>
        <v>6.1202150620332876E-6</v>
      </c>
    </row>
    <row r="269" spans="1:14" x14ac:dyDescent="0.2">
      <c r="A269" s="6">
        <v>267</v>
      </c>
      <c r="B269" s="2" t="str">
        <f>'Исходные данные'!A519</f>
        <v>13.03.2015</v>
      </c>
      <c r="C269" s="2">
        <f>'Исходные данные'!B519</f>
        <v>1470.3</v>
      </c>
      <c r="D269" s="7" t="str">
        <f>'Исходные данные'!A271</f>
        <v>11.03.2016</v>
      </c>
      <c r="E269" s="2">
        <f>'Исходные данные'!B271</f>
        <v>1745.27</v>
      </c>
      <c r="F269" s="14">
        <f t="shared" si="36"/>
        <v>1.1870162551860164</v>
      </c>
      <c r="G269" s="14">
        <f t="shared" si="37"/>
        <v>0.47414068457407987</v>
      </c>
      <c r="H269" s="14">
        <f t="shared" si="38"/>
        <v>1.5529019855291175E-3</v>
      </c>
      <c r="I269" s="14">
        <f t="shared" si="42"/>
        <v>0.1714428098775018</v>
      </c>
      <c r="J269" s="20">
        <f t="shared" si="39"/>
        <v>2.6623387986346355E-4</v>
      </c>
      <c r="K269" s="14">
        <f t="shared" si="43"/>
        <v>0.93194574044674994</v>
      </c>
      <c r="L269" s="14">
        <f t="shared" si="40"/>
        <v>-7.0480684396077714E-2</v>
      </c>
      <c r="M269" s="14">
        <f t="shared" si="44"/>
        <v>4.9675268729395122E-3</v>
      </c>
      <c r="N269" s="20">
        <f t="shared" si="41"/>
        <v>7.7140823441570169E-6</v>
      </c>
    </row>
    <row r="270" spans="1:14" x14ac:dyDescent="0.2">
      <c r="A270" s="6">
        <v>268</v>
      </c>
      <c r="B270" s="2" t="str">
        <f>'Исходные данные'!A520</f>
        <v>12.03.2015</v>
      </c>
      <c r="C270" s="2">
        <f>'Исходные данные'!B520</f>
        <v>1483.42</v>
      </c>
      <c r="D270" s="7" t="str">
        <f>'Исходные данные'!A272</f>
        <v>10.03.2016</v>
      </c>
      <c r="E270" s="2">
        <f>'Исходные данные'!B272</f>
        <v>1752.28</v>
      </c>
      <c r="F270" s="14">
        <f t="shared" si="36"/>
        <v>1.1812433430855724</v>
      </c>
      <c r="G270" s="14">
        <f t="shared" si="37"/>
        <v>0.47281733607643256</v>
      </c>
      <c r="H270" s="14">
        <f t="shared" si="38"/>
        <v>1.5485677645343731E-3</v>
      </c>
      <c r="I270" s="14">
        <f t="shared" si="42"/>
        <v>0.16656756432682279</v>
      </c>
      <c r="J270" s="20">
        <f t="shared" si="39"/>
        <v>2.5794116073352336E-4</v>
      </c>
      <c r="K270" s="14">
        <f t="shared" si="43"/>
        <v>0.92741333339800303</v>
      </c>
      <c r="L270" s="14">
        <f t="shared" si="40"/>
        <v>-7.5355929946756758E-2</v>
      </c>
      <c r="M270" s="14">
        <f t="shared" si="44"/>
        <v>5.6785161781405117E-3</v>
      </c>
      <c r="N270" s="20">
        <f t="shared" si="41"/>
        <v>8.7935671038553243E-6</v>
      </c>
    </row>
    <row r="271" spans="1:14" x14ac:dyDescent="0.2">
      <c r="A271" s="6">
        <v>269</v>
      </c>
      <c r="B271" s="2" t="str">
        <f>'Исходные данные'!A521</f>
        <v>11.03.2015</v>
      </c>
      <c r="C271" s="2">
        <f>'Исходные данные'!B521</f>
        <v>1492.02</v>
      </c>
      <c r="D271" s="7" t="str">
        <f>'Исходные данные'!A273</f>
        <v>09.03.2016</v>
      </c>
      <c r="E271" s="2">
        <f>'Исходные данные'!B273</f>
        <v>1749.68</v>
      </c>
      <c r="F271" s="14">
        <f t="shared" si="36"/>
        <v>1.172692055066286</v>
      </c>
      <c r="G271" s="14">
        <f t="shared" si="37"/>
        <v>0.47149768110541806</v>
      </c>
      <c r="H271" s="14">
        <f t="shared" si="38"/>
        <v>1.5442456405501328E-3</v>
      </c>
      <c r="I271" s="14">
        <f t="shared" si="42"/>
        <v>0.15930200755469742</v>
      </c>
      <c r="J271" s="20">
        <f t="shared" si="39"/>
        <v>2.460014306972258E-4</v>
      </c>
      <c r="K271" s="14">
        <f t="shared" si="43"/>
        <v>0.92069957829137361</v>
      </c>
      <c r="L271" s="14">
        <f t="shared" si="40"/>
        <v>-8.2621486718882073E-2</v>
      </c>
      <c r="M271" s="14">
        <f t="shared" si="44"/>
        <v>6.8263100676384065E-3</v>
      </c>
      <c r="N271" s="20">
        <f t="shared" si="41"/>
        <v>1.0541499562994092E-5</v>
      </c>
    </row>
    <row r="272" spans="1:14" x14ac:dyDescent="0.2">
      <c r="A272" s="6">
        <v>270</v>
      </c>
      <c r="B272" s="2" t="str">
        <f>'Исходные данные'!A522</f>
        <v>10.03.2015</v>
      </c>
      <c r="C272" s="2">
        <f>'Исходные данные'!B522</f>
        <v>1494.47</v>
      </c>
      <c r="D272" s="7" t="str">
        <f>'Исходные данные'!A274</f>
        <v>04.03.2016</v>
      </c>
      <c r="E272" s="2">
        <f>'Исходные данные'!B274</f>
        <v>1730.86</v>
      </c>
      <c r="F272" s="14">
        <f t="shared" si="36"/>
        <v>1.1581764772795706</v>
      </c>
      <c r="G272" s="14">
        <f t="shared" si="37"/>
        <v>0.47018170935223358</v>
      </c>
      <c r="H272" s="14">
        <f t="shared" si="38"/>
        <v>1.5399355798130835E-3</v>
      </c>
      <c r="I272" s="14">
        <f t="shared" si="42"/>
        <v>0.14684676588095405</v>
      </c>
      <c r="J272" s="20">
        <f t="shared" si="39"/>
        <v>2.261345595605631E-4</v>
      </c>
      <c r="K272" s="14">
        <f t="shared" si="43"/>
        <v>0.90930316242145526</v>
      </c>
      <c r="L272" s="14">
        <f t="shared" si="40"/>
        <v>-9.5076728392625515E-2</v>
      </c>
      <c r="M272" s="14">
        <f t="shared" si="44"/>
        <v>9.0395842818450835E-3</v>
      </c>
      <c r="N272" s="20">
        <f t="shared" si="41"/>
        <v>1.3920377462332345E-5</v>
      </c>
    </row>
    <row r="273" spans="1:14" x14ac:dyDescent="0.2">
      <c r="A273" s="6">
        <v>271</v>
      </c>
      <c r="B273" s="2" t="str">
        <f>'Исходные данные'!A523</f>
        <v>06.03.2015</v>
      </c>
      <c r="C273" s="2">
        <f>'Исходные данные'!B523</f>
        <v>1550.98</v>
      </c>
      <c r="D273" s="7" t="str">
        <f>'Исходные данные'!A275</f>
        <v>03.03.2016</v>
      </c>
      <c r="E273" s="2">
        <f>'Исходные данные'!B275</f>
        <v>1715.25</v>
      </c>
      <c r="F273" s="14">
        <f t="shared" si="36"/>
        <v>1.1059136803827256</v>
      </c>
      <c r="G273" s="14">
        <f t="shared" si="37"/>
        <v>0.46886941053684816</v>
      </c>
      <c r="H273" s="14">
        <f t="shared" si="38"/>
        <v>1.5356375486541456E-3</v>
      </c>
      <c r="I273" s="14">
        <f t="shared" si="42"/>
        <v>0.10067185338411323</v>
      </c>
      <c r="J273" s="20">
        <f t="shared" si="39"/>
        <v>1.5459547814924919E-4</v>
      </c>
      <c r="K273" s="14">
        <f t="shared" si="43"/>
        <v>0.86827079177020783</v>
      </c>
      <c r="L273" s="14">
        <f t="shared" si="40"/>
        <v>-0.14125164088946637</v>
      </c>
      <c r="M273" s="14">
        <f t="shared" si="44"/>
        <v>1.995202605396677E-2</v>
      </c>
      <c r="N273" s="20">
        <f t="shared" si="41"/>
        <v>3.0639080380197177E-5</v>
      </c>
    </row>
    <row r="274" spans="1:14" x14ac:dyDescent="0.2">
      <c r="A274" s="6">
        <v>272</v>
      </c>
      <c r="B274" s="2" t="str">
        <f>'Исходные данные'!A524</f>
        <v>05.03.2015</v>
      </c>
      <c r="C274" s="2">
        <f>'Исходные данные'!B524</f>
        <v>1572.58</v>
      </c>
      <c r="D274" s="7" t="str">
        <f>'Исходные данные'!A276</f>
        <v>02.03.2016</v>
      </c>
      <c r="E274" s="2">
        <f>'Исходные данные'!B276</f>
        <v>1708.92</v>
      </c>
      <c r="F274" s="14">
        <f t="shared" si="36"/>
        <v>1.0866982919787866</v>
      </c>
      <c r="G274" s="14">
        <f t="shared" si="37"/>
        <v>0.4675607744079236</v>
      </c>
      <c r="H274" s="14">
        <f t="shared" si="38"/>
        <v>1.5313515134982136E-3</v>
      </c>
      <c r="I274" s="14">
        <f t="shared" si="42"/>
        <v>8.3144009334984267E-2</v>
      </c>
      <c r="J274" s="20">
        <f t="shared" si="39"/>
        <v>1.2732270453343775E-4</v>
      </c>
      <c r="K274" s="14">
        <f t="shared" si="43"/>
        <v>0.85318447825441313</v>
      </c>
      <c r="L274" s="14">
        <f t="shared" si="40"/>
        <v>-0.15877948493859531</v>
      </c>
      <c r="M274" s="14">
        <f t="shared" si="44"/>
        <v>2.5210924837365617E-2</v>
      </c>
      <c r="N274" s="20">
        <f t="shared" si="41"/>
        <v>3.8606787906389542E-5</v>
      </c>
    </row>
    <row r="275" spans="1:14" x14ac:dyDescent="0.2">
      <c r="A275" s="6">
        <v>273</v>
      </c>
      <c r="B275" s="2" t="str">
        <f>'Исходные данные'!A525</f>
        <v>04.03.2015</v>
      </c>
      <c r="C275" s="2">
        <f>'Исходные данные'!B525</f>
        <v>1576.37</v>
      </c>
      <c r="D275" s="7" t="str">
        <f>'Исходные данные'!A277</f>
        <v>01.03.2016</v>
      </c>
      <c r="E275" s="2">
        <f>'Исходные данные'!B277</f>
        <v>1717.22</v>
      </c>
      <c r="F275" s="14">
        <f t="shared" si="36"/>
        <v>1.0893508503714231</v>
      </c>
      <c r="G275" s="14">
        <f t="shared" si="37"/>
        <v>0.46625579074273271</v>
      </c>
      <c r="H275" s="14">
        <f t="shared" si="38"/>
        <v>1.5270774408638892E-3</v>
      </c>
      <c r="I275" s="14">
        <f t="shared" si="42"/>
        <v>8.5581968712679007E-2</v>
      </c>
      <c r="J275" s="20">
        <f t="shared" si="39"/>
        <v>1.3069029376585128E-4</v>
      </c>
      <c r="K275" s="14">
        <f t="shared" si="43"/>
        <v>0.85526704492905103</v>
      </c>
      <c r="L275" s="14">
        <f t="shared" si="40"/>
        <v>-0.1563415255609005</v>
      </c>
      <c r="M275" s="14">
        <f t="shared" si="44"/>
        <v>2.4442672614709705E-2</v>
      </c>
      <c r="N275" s="20">
        <f t="shared" si="41"/>
        <v>3.732585394434476E-5</v>
      </c>
    </row>
    <row r="276" spans="1:14" x14ac:dyDescent="0.2">
      <c r="A276" s="6">
        <v>274</v>
      </c>
      <c r="B276" s="2" t="str">
        <f>'Исходные данные'!A526</f>
        <v>03.03.2015</v>
      </c>
      <c r="C276" s="2">
        <f>'Исходные данные'!B526</f>
        <v>1590.14</v>
      </c>
      <c r="D276" s="7" t="str">
        <f>'Исходные данные'!A278</f>
        <v>29.02.2016</v>
      </c>
      <c r="E276" s="2">
        <f>'Исходные данные'!B278</f>
        <v>1699.54</v>
      </c>
      <c r="F276" s="14">
        <f t="shared" si="36"/>
        <v>1.0687989736752739</v>
      </c>
      <c r="G276" s="14">
        <f t="shared" si="37"/>
        <v>0.4649544493470813</v>
      </c>
      <c r="H276" s="14">
        <f t="shared" si="38"/>
        <v>1.522815297363224E-3</v>
      </c>
      <c r="I276" s="14">
        <f t="shared" si="42"/>
        <v>6.6535563540870271E-2</v>
      </c>
      <c r="J276" s="20">
        <f t="shared" si="39"/>
        <v>1.0132137397872005E-4</v>
      </c>
      <c r="K276" s="14">
        <f t="shared" si="43"/>
        <v>0.83913143274894519</v>
      </c>
      <c r="L276" s="14">
        <f t="shared" si="40"/>
        <v>-0.17538793073270928</v>
      </c>
      <c r="M276" s="14">
        <f t="shared" si="44"/>
        <v>3.0760926246701629E-2</v>
      </c>
      <c r="N276" s="20">
        <f t="shared" si="41"/>
        <v>4.6843209049539139E-5</v>
      </c>
    </row>
    <row r="277" spans="1:14" x14ac:dyDescent="0.2">
      <c r="A277" s="6">
        <v>275</v>
      </c>
      <c r="B277" s="2" t="str">
        <f>'Исходные данные'!A527</f>
        <v>02.03.2015</v>
      </c>
      <c r="C277" s="2">
        <f>'Исходные данные'!B527</f>
        <v>1571.56</v>
      </c>
      <c r="D277" s="7" t="str">
        <f>'Исходные данные'!A279</f>
        <v>26.02.2016</v>
      </c>
      <c r="E277" s="2">
        <f>'Исходные данные'!B279</f>
        <v>1689.74</v>
      </c>
      <c r="F277" s="14">
        <f t="shared" si="36"/>
        <v>1.075199165160732</v>
      </c>
      <c r="G277" s="14">
        <f t="shared" si="37"/>
        <v>0.46365674005522706</v>
      </c>
      <c r="H277" s="14">
        <f t="shared" si="38"/>
        <v>1.518565049701456E-3</v>
      </c>
      <c r="I277" s="14">
        <f t="shared" si="42"/>
        <v>7.2505914336234545E-2</v>
      </c>
      <c r="J277" s="20">
        <f t="shared" si="39"/>
        <v>1.1010494740765352E-4</v>
      </c>
      <c r="K277" s="14">
        <f t="shared" si="43"/>
        <v>0.84415632703060062</v>
      </c>
      <c r="L277" s="14">
        <f t="shared" si="40"/>
        <v>-0.16941757993734499</v>
      </c>
      <c r="M277" s="14">
        <f t="shared" si="44"/>
        <v>2.8702316391826681E-2</v>
      </c>
      <c r="N277" s="20">
        <f t="shared" si="41"/>
        <v>4.35863345181012E-5</v>
      </c>
    </row>
    <row r="278" spans="1:14" x14ac:dyDescent="0.2">
      <c r="A278" s="6">
        <v>276</v>
      </c>
      <c r="B278" s="2" t="str">
        <f>'Исходные данные'!A528</f>
        <v>27.02.2015</v>
      </c>
      <c r="C278" s="2">
        <f>'Исходные данные'!B528</f>
        <v>1547.42</v>
      </c>
      <c r="D278" s="7" t="str">
        <f>'Исходные данные'!A280</f>
        <v>25.02.2016</v>
      </c>
      <c r="E278" s="2">
        <f>'Исходные данные'!B280</f>
        <v>1669.59</v>
      </c>
      <c r="F278" s="14">
        <f t="shared" si="36"/>
        <v>1.0789507696682219</v>
      </c>
      <c r="G278" s="14">
        <f t="shared" si="37"/>
        <v>0.46236265272980104</v>
      </c>
      <c r="H278" s="14">
        <f t="shared" si="38"/>
        <v>1.5143266646767512E-3</v>
      </c>
      <c r="I278" s="14">
        <f t="shared" si="42"/>
        <v>7.598905934837849E-2</v>
      </c>
      <c r="J278" s="20">
        <f t="shared" si="39"/>
        <v>1.150722587949537E-4</v>
      </c>
      <c r="K278" s="14">
        <f t="shared" si="43"/>
        <v>0.84710177265977449</v>
      </c>
      <c r="L278" s="14">
        <f t="shared" si="40"/>
        <v>-0.16593443492520113</v>
      </c>
      <c r="M278" s="14">
        <f t="shared" si="44"/>
        <v>2.7534236693945807E-2</v>
      </c>
      <c r="N278" s="20">
        <f t="shared" si="41"/>
        <v>4.1695828817163169E-5</v>
      </c>
    </row>
    <row r="279" spans="1:14" x14ac:dyDescent="0.2">
      <c r="A279" s="6">
        <v>277</v>
      </c>
      <c r="B279" s="2" t="str">
        <f>'Исходные данные'!A529</f>
        <v>26.02.2015</v>
      </c>
      <c r="C279" s="2">
        <f>'Исходные данные'!B529</f>
        <v>1541.5</v>
      </c>
      <c r="D279" s="7" t="str">
        <f>'Исходные данные'!A281</f>
        <v>24.02.2016</v>
      </c>
      <c r="E279" s="2">
        <f>'Исходные данные'!B281</f>
        <v>1662.41</v>
      </c>
      <c r="F279" s="14">
        <f t="shared" si="36"/>
        <v>1.078436587739215</v>
      </c>
      <c r="G279" s="14">
        <f t="shared" si="37"/>
        <v>0.46107217726172789</v>
      </c>
      <c r="H279" s="14">
        <f t="shared" si="38"/>
        <v>1.5101001091799421E-3</v>
      </c>
      <c r="I279" s="14">
        <f t="shared" si="42"/>
        <v>7.5512388400087949E-2</v>
      </c>
      <c r="J279" s="20">
        <f t="shared" si="39"/>
        <v>1.1403126596741101E-4</v>
      </c>
      <c r="K279" s="14">
        <f t="shared" si="43"/>
        <v>0.84669808007640923</v>
      </c>
      <c r="L279" s="14">
        <f t="shared" si="40"/>
        <v>-0.16641110587349159</v>
      </c>
      <c r="M279" s="14">
        <f t="shared" si="44"/>
        <v>2.7692656158038426E-2</v>
      </c>
      <c r="N279" s="20">
        <f t="shared" si="41"/>
        <v>4.1818683087736425E-5</v>
      </c>
    </row>
    <row r="280" spans="1:14" x14ac:dyDescent="0.2">
      <c r="A280" s="6">
        <v>278</v>
      </c>
      <c r="B280" s="2" t="str">
        <f>'Исходные данные'!A530</f>
        <v>25.02.2015</v>
      </c>
      <c r="C280" s="2">
        <f>'Исходные данные'!B530</f>
        <v>1536.5</v>
      </c>
      <c r="D280" s="7" t="str">
        <f>'Исходные данные'!A282</f>
        <v>20.02.2016</v>
      </c>
      <c r="E280" s="2">
        <f>'Исходные данные'!B282</f>
        <v>1658.97</v>
      </c>
      <c r="F280" s="14">
        <f t="shared" si="36"/>
        <v>1.0797071265863978</v>
      </c>
      <c r="G280" s="14">
        <f t="shared" si="37"/>
        <v>0.45978530357014752</v>
      </c>
      <c r="H280" s="14">
        <f t="shared" si="38"/>
        <v>1.505885350194272E-3</v>
      </c>
      <c r="I280" s="14">
        <f t="shared" si="42"/>
        <v>7.6689825273762391E-2</v>
      </c>
      <c r="J280" s="20">
        <f t="shared" si="39"/>
        <v>1.154860843887172E-4</v>
      </c>
      <c r="K280" s="14">
        <f t="shared" si="43"/>
        <v>0.8476956007603349</v>
      </c>
      <c r="L280" s="14">
        <f t="shared" si="40"/>
        <v>-0.1652336689998172</v>
      </c>
      <c r="M280" s="14">
        <f t="shared" si="44"/>
        <v>2.7302165371141152E-2</v>
      </c>
      <c r="N280" s="20">
        <f t="shared" si="41"/>
        <v>4.1113930860982823E-5</v>
      </c>
    </row>
    <row r="281" spans="1:14" x14ac:dyDescent="0.2">
      <c r="A281" s="6">
        <v>279</v>
      </c>
      <c r="B281" s="2" t="str">
        <f>'Исходные данные'!A531</f>
        <v>24.02.2015</v>
      </c>
      <c r="C281" s="2">
        <f>'Исходные данные'!B531</f>
        <v>1554.43</v>
      </c>
      <c r="D281" s="7" t="str">
        <f>'Исходные данные'!A283</f>
        <v>19.02.2016</v>
      </c>
      <c r="E281" s="2">
        <f>'Исходные данные'!B283</f>
        <v>1660.81</v>
      </c>
      <c r="F281" s="14">
        <f t="shared" si="36"/>
        <v>1.0684366616701941</v>
      </c>
      <c r="G281" s="14">
        <f t="shared" si="37"/>
        <v>0.45850202160233561</v>
      </c>
      <c r="H281" s="14">
        <f t="shared" si="38"/>
        <v>1.5016823547951343E-3</v>
      </c>
      <c r="I281" s="14">
        <f t="shared" si="42"/>
        <v>6.6196516219593576E-2</v>
      </c>
      <c r="J281" s="20">
        <f t="shared" si="39"/>
        <v>9.9406140355873588E-5</v>
      </c>
      <c r="K281" s="14">
        <f t="shared" si="43"/>
        <v>0.83884697570939615</v>
      </c>
      <c r="L281" s="14">
        <f t="shared" si="40"/>
        <v>-0.17572697805398599</v>
      </c>
      <c r="M281" s="14">
        <f t="shared" si="44"/>
        <v>3.0879970815986073E-2</v>
      </c>
      <c r="N281" s="20">
        <f t="shared" si="41"/>
        <v>4.6371907290954992E-5</v>
      </c>
    </row>
    <row r="282" spans="1:14" x14ac:dyDescent="0.2">
      <c r="A282" s="6">
        <v>280</v>
      </c>
      <c r="B282" s="2" t="str">
        <f>'Исходные данные'!A532</f>
        <v>20.02.2015</v>
      </c>
      <c r="C282" s="2">
        <f>'Исходные данные'!B532</f>
        <v>1572.28</v>
      </c>
      <c r="D282" s="7" t="str">
        <f>'Исходные данные'!A284</f>
        <v>18.02.2016</v>
      </c>
      <c r="E282" s="2">
        <f>'Исходные данные'!B284</f>
        <v>1665.64</v>
      </c>
      <c r="F282" s="14">
        <f t="shared" si="36"/>
        <v>1.0593787366117995</v>
      </c>
      <c r="G282" s="14">
        <f t="shared" si="37"/>
        <v>0.45722232133362578</v>
      </c>
      <c r="H282" s="14">
        <f t="shared" si="38"/>
        <v>1.4974910901498176E-3</v>
      </c>
      <c r="I282" s="14">
        <f t="shared" si="42"/>
        <v>5.7682638765636986E-2</v>
      </c>
      <c r="J282" s="20">
        <f t="shared" si="39"/>
        <v>8.6379237607871862E-5</v>
      </c>
      <c r="K282" s="14">
        <f t="shared" si="43"/>
        <v>0.8317354516349984</v>
      </c>
      <c r="L282" s="14">
        <f t="shared" si="40"/>
        <v>-0.18424085550794264</v>
      </c>
      <c r="M282" s="14">
        <f t="shared" si="44"/>
        <v>3.3944692838298596E-2</v>
      </c>
      <c r="N282" s="20">
        <f t="shared" si="41"/>
        <v>5.0831875083224472E-5</v>
      </c>
    </row>
    <row r="283" spans="1:14" x14ac:dyDescent="0.2">
      <c r="A283" s="6">
        <v>281</v>
      </c>
      <c r="B283" s="2" t="str">
        <f>'Исходные данные'!A533</f>
        <v>19.02.2015</v>
      </c>
      <c r="C283" s="2">
        <f>'Исходные данные'!B533</f>
        <v>1565.81</v>
      </c>
      <c r="D283" s="7" t="str">
        <f>'Исходные данные'!A285</f>
        <v>17.02.2016</v>
      </c>
      <c r="E283" s="2">
        <f>'Исходные данные'!B285</f>
        <v>1636.08</v>
      </c>
      <c r="F283" s="14">
        <f t="shared" si="36"/>
        <v>1.0448777310146187</v>
      </c>
      <c r="G283" s="14">
        <f t="shared" si="37"/>
        <v>0.45594619276733067</v>
      </c>
      <c r="H283" s="14">
        <f t="shared" si="38"/>
        <v>1.4933115235172467E-3</v>
      </c>
      <c r="I283" s="14">
        <f t="shared" si="42"/>
        <v>4.3899874757532105E-2</v>
      </c>
      <c r="J283" s="20">
        <f t="shared" si="39"/>
        <v>6.5556188856386591E-5</v>
      </c>
      <c r="K283" s="14">
        <f t="shared" si="43"/>
        <v>0.82035047662775273</v>
      </c>
      <c r="L283" s="14">
        <f t="shared" si="40"/>
        <v>-0.19802361951604752</v>
      </c>
      <c r="M283" s="14">
        <f t="shared" si="44"/>
        <v>3.9213353886236355E-2</v>
      </c>
      <c r="N283" s="20">
        <f t="shared" si="41"/>
        <v>5.8557753234076554E-5</v>
      </c>
    </row>
    <row r="284" spans="1:14" x14ac:dyDescent="0.2">
      <c r="A284" s="6">
        <v>282</v>
      </c>
      <c r="B284" s="2" t="str">
        <f>'Исходные данные'!A534</f>
        <v>18.02.2015</v>
      </c>
      <c r="C284" s="2">
        <f>'Исходные данные'!B534</f>
        <v>1601.36</v>
      </c>
      <c r="D284" s="7" t="str">
        <f>'Исходные данные'!A286</f>
        <v>16.02.2016</v>
      </c>
      <c r="E284" s="2">
        <f>'Исходные данные'!B286</f>
        <v>1623.63</v>
      </c>
      <c r="F284" s="14">
        <f t="shared" si="36"/>
        <v>1.0139069291102565</v>
      </c>
      <c r="G284" s="14">
        <f t="shared" si="37"/>
        <v>0.45467362593466432</v>
      </c>
      <c r="H284" s="14">
        <f t="shared" si="38"/>
        <v>1.4891436222477295E-3</v>
      </c>
      <c r="I284" s="14">
        <f t="shared" si="42"/>
        <v>1.3811115069088071E-2</v>
      </c>
      <c r="J284" s="20">
        <f t="shared" si="39"/>
        <v>2.056673392126201E-5</v>
      </c>
      <c r="K284" s="14">
        <f t="shared" si="43"/>
        <v>0.79603479705142943</v>
      </c>
      <c r="L284" s="14">
        <f t="shared" si="40"/>
        <v>-0.22811237920449151</v>
      </c>
      <c r="M284" s="14">
        <f t="shared" si="44"/>
        <v>5.203525754633373E-2</v>
      </c>
      <c r="N284" s="20">
        <f t="shared" si="41"/>
        <v>7.7487971907140907E-5</v>
      </c>
    </row>
    <row r="285" spans="1:14" x14ac:dyDescent="0.2">
      <c r="A285" s="6">
        <v>283</v>
      </c>
      <c r="B285" s="2" t="str">
        <f>'Исходные данные'!A535</f>
        <v>17.02.2015</v>
      </c>
      <c r="C285" s="2">
        <f>'Исходные данные'!B535</f>
        <v>1594.24</v>
      </c>
      <c r="D285" s="7" t="str">
        <f>'Исходные данные'!A287</f>
        <v>15.02.2016</v>
      </c>
      <c r="E285" s="2">
        <f>'Исходные данные'!B287</f>
        <v>1609.66</v>
      </c>
      <c r="F285" s="14">
        <f t="shared" si="36"/>
        <v>1.0096723203532718</v>
      </c>
      <c r="G285" s="14">
        <f t="shared" si="37"/>
        <v>0.45340461089466422</v>
      </c>
      <c r="H285" s="14">
        <f t="shared" si="38"/>
        <v>1.4849873537827007E-3</v>
      </c>
      <c r="I285" s="14">
        <f t="shared" si="42"/>
        <v>9.6258429188619352E-3</v>
      </c>
      <c r="J285" s="20">
        <f t="shared" si="39"/>
        <v>1.4294255004008732E-5</v>
      </c>
      <c r="K285" s="14">
        <f t="shared" si="43"/>
        <v>0.79271013694143633</v>
      </c>
      <c r="L285" s="14">
        <f t="shared" si="40"/>
        <v>-0.23229765135471761</v>
      </c>
      <c r="M285" s="14">
        <f t="shared" si="44"/>
        <v>5.3962198824917935E-2</v>
      </c>
      <c r="N285" s="20">
        <f t="shared" si="41"/>
        <v>8.0133182837310843E-5</v>
      </c>
    </row>
    <row r="286" spans="1:14" x14ac:dyDescent="0.2">
      <c r="A286" s="6">
        <v>284</v>
      </c>
      <c r="B286" s="2" t="str">
        <f>'Исходные данные'!A536</f>
        <v>16.02.2015</v>
      </c>
      <c r="C286" s="2">
        <f>'Исходные данные'!B536</f>
        <v>1582.99</v>
      </c>
      <c r="D286" s="7" t="str">
        <f>'Исходные данные'!A288</f>
        <v>12.02.2016</v>
      </c>
      <c r="E286" s="2">
        <f>'Исходные данные'!B288</f>
        <v>1601.99</v>
      </c>
      <c r="F286" s="14">
        <f t="shared" si="36"/>
        <v>1.0120026026696316</v>
      </c>
      <c r="G286" s="14">
        <f t="shared" si="37"/>
        <v>0.45213913773411296</v>
      </c>
      <c r="H286" s="14">
        <f t="shared" si="38"/>
        <v>1.4808426856544653E-3</v>
      </c>
      <c r="I286" s="14">
        <f t="shared" si="42"/>
        <v>1.1931142669903074E-2</v>
      </c>
      <c r="J286" s="20">
        <f t="shared" si="39"/>
        <v>1.7668145354225856E-5</v>
      </c>
      <c r="K286" s="14">
        <f t="shared" si="43"/>
        <v>0.79453967943445769</v>
      </c>
      <c r="L286" s="14">
        <f t="shared" si="40"/>
        <v>-0.22999235160367645</v>
      </c>
      <c r="M286" s="14">
        <f t="shared" si="44"/>
        <v>5.2896481796189138E-2</v>
      </c>
      <c r="N286" s="20">
        <f t="shared" si="41"/>
        <v>7.8331368164741253E-5</v>
      </c>
    </row>
    <row r="287" spans="1:14" x14ac:dyDescent="0.2">
      <c r="A287" s="6">
        <v>285</v>
      </c>
      <c r="B287" s="2" t="str">
        <f>'Исходные данные'!A537</f>
        <v>13.02.2015</v>
      </c>
      <c r="C287" s="2">
        <f>'Исходные данные'!B537</f>
        <v>1609.42</v>
      </c>
      <c r="D287" s="7" t="str">
        <f>'Исходные данные'!A289</f>
        <v>11.02.2016</v>
      </c>
      <c r="E287" s="2">
        <f>'Исходные данные'!B289</f>
        <v>1583.73</v>
      </c>
      <c r="F287" s="14">
        <f t="shared" si="36"/>
        <v>0.9840377278771234</v>
      </c>
      <c r="G287" s="14">
        <f t="shared" si="37"/>
        <v>0.45087719656746228</v>
      </c>
      <c r="H287" s="14">
        <f t="shared" si="38"/>
        <v>1.4767095854859506E-3</v>
      </c>
      <c r="I287" s="14">
        <f t="shared" si="42"/>
        <v>-1.609104132635392E-2</v>
      </c>
      <c r="J287" s="20">
        <f t="shared" si="39"/>
        <v>-2.3761794967077398E-5</v>
      </c>
      <c r="K287" s="14">
        <f t="shared" si="43"/>
        <v>0.77258400205334166</v>
      </c>
      <c r="L287" s="14">
        <f t="shared" si="40"/>
        <v>-0.25801453559993343</v>
      </c>
      <c r="M287" s="14">
        <f t="shared" si="44"/>
        <v>6.6571500580849319E-2</v>
      </c>
      <c r="N287" s="20">
        <f t="shared" si="41"/>
        <v>9.8306773027923713E-5</v>
      </c>
    </row>
    <row r="288" spans="1:14" x14ac:dyDescent="0.2">
      <c r="A288" s="6">
        <v>286</v>
      </c>
      <c r="B288" s="2" t="str">
        <f>'Исходные данные'!A538</f>
        <v>12.02.2015</v>
      </c>
      <c r="C288" s="2">
        <f>'Исходные данные'!B538</f>
        <v>1595</v>
      </c>
      <c r="D288" s="7" t="str">
        <f>'Исходные данные'!A290</f>
        <v>10.02.2016</v>
      </c>
      <c r="E288" s="2">
        <f>'Исходные данные'!B290</f>
        <v>1599.37</v>
      </c>
      <c r="F288" s="14">
        <f t="shared" si="36"/>
        <v>1.0027398119122257</v>
      </c>
      <c r="G288" s="14">
        <f t="shared" si="37"/>
        <v>0.44961877753675411</v>
      </c>
      <c r="H288" s="14">
        <f t="shared" si="38"/>
        <v>1.4725880209904469E-3</v>
      </c>
      <c r="I288" s="14">
        <f t="shared" si="42"/>
        <v>2.7360654690415367E-3</v>
      </c>
      <c r="J288" s="20">
        <f t="shared" si="39"/>
        <v>4.0290972343561757E-6</v>
      </c>
      <c r="K288" s="14">
        <f t="shared" si="43"/>
        <v>0.78726731197251321</v>
      </c>
      <c r="L288" s="14">
        <f t="shared" si="40"/>
        <v>-0.23918742880453803</v>
      </c>
      <c r="M288" s="14">
        <f t="shared" si="44"/>
        <v>5.7210626098125945E-2</v>
      </c>
      <c r="N288" s="20">
        <f t="shared" si="41"/>
        <v>8.4247682665463704E-5</v>
      </c>
    </row>
    <row r="289" spans="1:14" x14ac:dyDescent="0.2">
      <c r="A289" s="6">
        <v>287</v>
      </c>
      <c r="B289" s="2" t="str">
        <f>'Исходные данные'!A539</f>
        <v>11.02.2015</v>
      </c>
      <c r="C289" s="2">
        <f>'Исходные данные'!B539</f>
        <v>1579.39</v>
      </c>
      <c r="D289" s="7" t="str">
        <f>'Исходные данные'!A291</f>
        <v>09.02.2016</v>
      </c>
      <c r="E289" s="2">
        <f>'Исходные данные'!B291</f>
        <v>1606.73</v>
      </c>
      <c r="F289" s="14">
        <f t="shared" si="36"/>
        <v>1.0173104806285971</v>
      </c>
      <c r="G289" s="14">
        <f t="shared" si="37"/>
        <v>0.44836387081154494</v>
      </c>
      <c r="H289" s="14">
        <f t="shared" si="38"/>
        <v>1.4684779599713599E-3</v>
      </c>
      <c r="I289" s="14">
        <f t="shared" si="42"/>
        <v>1.7162361161623025E-2</v>
      </c>
      <c r="J289" s="20">
        <f t="shared" si="39"/>
        <v>2.5202549106911877E-5</v>
      </c>
      <c r="K289" s="14">
        <f t="shared" si="43"/>
        <v>0.79870698062604406</v>
      </c>
      <c r="L289" s="14">
        <f t="shared" si="40"/>
        <v>-0.22476113311195647</v>
      </c>
      <c r="M289" s="14">
        <f t="shared" si="44"/>
        <v>5.051756695777062E-2</v>
      </c>
      <c r="N289" s="20">
        <f t="shared" si="41"/>
        <v>7.4183933668863582E-5</v>
      </c>
    </row>
    <row r="290" spans="1:14" x14ac:dyDescent="0.2">
      <c r="A290" s="6">
        <v>288</v>
      </c>
      <c r="B290" s="2" t="str">
        <f>'Исходные данные'!A540</f>
        <v>10.02.2015</v>
      </c>
      <c r="C290" s="2">
        <f>'Исходные данные'!B540</f>
        <v>1559.78</v>
      </c>
      <c r="D290" s="7" t="str">
        <f>'Исходные данные'!A292</f>
        <v>08.02.2016</v>
      </c>
      <c r="E290" s="2">
        <f>'Исходные данные'!B292</f>
        <v>1632.85</v>
      </c>
      <c r="F290" s="14">
        <f t="shared" si="36"/>
        <v>1.0468463501262999</v>
      </c>
      <c r="G290" s="14">
        <f t="shared" si="37"/>
        <v>0.44711246658882814</v>
      </c>
      <c r="H290" s="14">
        <f t="shared" si="38"/>
        <v>1.4643793703219565E-3</v>
      </c>
      <c r="I290" s="14">
        <f t="shared" si="42"/>
        <v>4.5782168613275408E-2</v>
      </c>
      <c r="J290" s="20">
        <f t="shared" si="39"/>
        <v>6.704246324588188E-5</v>
      </c>
      <c r="K290" s="14">
        <f t="shared" si="43"/>
        <v>0.82189607146495736</v>
      </c>
      <c r="L290" s="14">
        <f t="shared" si="40"/>
        <v>-0.19614132566030412</v>
      </c>
      <c r="M290" s="14">
        <f t="shared" si="44"/>
        <v>3.8471419631781474E-2</v>
      </c>
      <c r="N290" s="20">
        <f t="shared" si="41"/>
        <v>5.6336753255779912E-5</v>
      </c>
    </row>
    <row r="291" spans="1:14" x14ac:dyDescent="0.2">
      <c r="A291" s="6">
        <v>289</v>
      </c>
      <c r="B291" s="2" t="str">
        <f>'Исходные данные'!A541</f>
        <v>09.02.2015</v>
      </c>
      <c r="C291" s="2">
        <f>'Исходные данные'!B541</f>
        <v>1577.97</v>
      </c>
      <c r="D291" s="7" t="str">
        <f>'Исходные данные'!A293</f>
        <v>05.02.2016</v>
      </c>
      <c r="E291" s="2">
        <f>'Исходные данные'!B293</f>
        <v>1652.46</v>
      </c>
      <c r="F291" s="14">
        <f t="shared" si="36"/>
        <v>1.0472062206505828</v>
      </c>
      <c r="G291" s="14">
        <f t="shared" si="37"/>
        <v>0.44586455509295808</v>
      </c>
      <c r="H291" s="14">
        <f t="shared" si="38"/>
        <v>1.4602922200251157E-3</v>
      </c>
      <c r="I291" s="14">
        <f t="shared" si="42"/>
        <v>4.6125875865755832E-2</v>
      </c>
      <c r="J291" s="20">
        <f t="shared" si="39"/>
        <v>6.7357257668607492E-5</v>
      </c>
      <c r="K291" s="14">
        <f t="shared" si="43"/>
        <v>0.82217861165828032</v>
      </c>
      <c r="L291" s="14">
        <f t="shared" si="40"/>
        <v>-0.1957976184078237</v>
      </c>
      <c r="M291" s="14">
        <f t="shared" si="44"/>
        <v>3.8336707374175744E-2</v>
      </c>
      <c r="N291" s="20">
        <f t="shared" si="41"/>
        <v>5.598279551988832E-5</v>
      </c>
    </row>
    <row r="292" spans="1:14" x14ac:dyDescent="0.2">
      <c r="A292" s="6">
        <v>290</v>
      </c>
      <c r="B292" s="2" t="str">
        <f>'Исходные данные'!A542</f>
        <v>06.02.2015</v>
      </c>
      <c r="C292" s="2">
        <f>'Исходные данные'!B542</f>
        <v>1551.17</v>
      </c>
      <c r="D292" s="7" t="str">
        <f>'Исходные данные'!A294</f>
        <v>04.02.2016</v>
      </c>
      <c r="E292" s="2">
        <f>'Исходные данные'!B294</f>
        <v>1652.37</v>
      </c>
      <c r="F292" s="14">
        <f t="shared" si="36"/>
        <v>1.0652410760909505</v>
      </c>
      <c r="G292" s="14">
        <f t="shared" si="37"/>
        <v>0.44462012657557298</v>
      </c>
      <c r="H292" s="14">
        <f t="shared" si="38"/>
        <v>1.456216477153077E-3</v>
      </c>
      <c r="I292" s="14">
        <f t="shared" si="42"/>
        <v>6.320113607197142E-2</v>
      </c>
      <c r="J292" s="20">
        <f t="shared" si="39"/>
        <v>9.2034535722798486E-5</v>
      </c>
      <c r="K292" s="14">
        <f t="shared" si="43"/>
        <v>0.83633806957117107</v>
      </c>
      <c r="L292" s="14">
        <f t="shared" si="40"/>
        <v>-0.17872235820160814</v>
      </c>
      <c r="M292" s="14">
        <f t="shared" si="44"/>
        <v>3.194168132114393E-2</v>
      </c>
      <c r="N292" s="20">
        <f t="shared" si="41"/>
        <v>4.6514002647822454E-5</v>
      </c>
    </row>
    <row r="293" spans="1:14" x14ac:dyDescent="0.2">
      <c r="A293" s="6">
        <v>291</v>
      </c>
      <c r="B293" s="2" t="str">
        <f>'Исходные данные'!A543</f>
        <v>05.02.2015</v>
      </c>
      <c r="C293" s="2">
        <f>'Исходные данные'!B543</f>
        <v>1503.91</v>
      </c>
      <c r="D293" s="7" t="str">
        <f>'Исходные данные'!A295</f>
        <v>03.02.2016</v>
      </c>
      <c r="E293" s="2">
        <f>'Исходные данные'!B295</f>
        <v>1635.34</v>
      </c>
      <c r="F293" s="14">
        <f t="shared" si="36"/>
        <v>1.0873921976714032</v>
      </c>
      <c r="G293" s="14">
        <f t="shared" si="37"/>
        <v>0.44337917131551952</v>
      </c>
      <c r="H293" s="14">
        <f t="shared" si="38"/>
        <v>1.4521521098671923E-3</v>
      </c>
      <c r="I293" s="14">
        <f t="shared" si="42"/>
        <v>8.378235048911982E-2</v>
      </c>
      <c r="J293" s="20">
        <f t="shared" si="39"/>
        <v>1.2166471703240794E-4</v>
      </c>
      <c r="K293" s="14">
        <f t="shared" si="43"/>
        <v>0.85372927488350769</v>
      </c>
      <c r="L293" s="14">
        <f t="shared" si="40"/>
        <v>-0.1581411437844597</v>
      </c>
      <c r="M293" s="14">
        <f t="shared" si="44"/>
        <v>2.5008621357457159E-2</v>
      </c>
      <c r="N293" s="20">
        <f t="shared" si="41"/>
        <v>3.6316322269101144E-5</v>
      </c>
    </row>
    <row r="294" spans="1:14" x14ac:dyDescent="0.2">
      <c r="A294" s="6">
        <v>292</v>
      </c>
      <c r="B294" s="2" t="str">
        <f>'Исходные данные'!A544</f>
        <v>04.02.2015</v>
      </c>
      <c r="C294" s="2">
        <f>'Исходные данные'!B544</f>
        <v>1489.17</v>
      </c>
      <c r="D294" s="7" t="str">
        <f>'Исходные данные'!A296</f>
        <v>02.02.2016</v>
      </c>
      <c r="E294" s="2">
        <f>'Исходные данные'!B296</f>
        <v>1635.94</v>
      </c>
      <c r="F294" s="14">
        <f t="shared" si="36"/>
        <v>1.0985582572842589</v>
      </c>
      <c r="G294" s="14">
        <f t="shared" si="37"/>
        <v>0.44214167961877637</v>
      </c>
      <c r="H294" s="14">
        <f t="shared" si="38"/>
        <v>1.4480990864176764E-3</v>
      </c>
      <c r="I294" s="14">
        <f t="shared" si="42"/>
        <v>9.3998644922200239E-2</v>
      </c>
      <c r="J294" s="20">
        <f t="shared" si="39"/>
        <v>1.3611935183633774E-4</v>
      </c>
      <c r="K294" s="14">
        <f t="shared" si="43"/>
        <v>0.86249592963512656</v>
      </c>
      <c r="L294" s="14">
        <f t="shared" si="40"/>
        <v>-0.14792484935137937</v>
      </c>
      <c r="M294" s="14">
        <f t="shared" si="44"/>
        <v>2.1881761055628279E-2</v>
      </c>
      <c r="N294" s="20">
        <f t="shared" si="41"/>
        <v>3.1686958193865203E-5</v>
      </c>
    </row>
    <row r="295" spans="1:14" x14ac:dyDescent="0.2">
      <c r="A295" s="6">
        <v>293</v>
      </c>
      <c r="B295" s="2" t="str">
        <f>'Исходные данные'!A545</f>
        <v>03.02.2015</v>
      </c>
      <c r="C295" s="2">
        <f>'Исходные данные'!B545</f>
        <v>1481.52</v>
      </c>
      <c r="D295" s="7" t="str">
        <f>'Исходные данные'!A297</f>
        <v>01.02.2016</v>
      </c>
      <c r="E295" s="2">
        <f>'Исходные данные'!B297</f>
        <v>1640.37</v>
      </c>
      <c r="F295" s="14">
        <f t="shared" si="36"/>
        <v>1.1072209622549813</v>
      </c>
      <c r="G295" s="14">
        <f t="shared" si="37"/>
        <v>0.44090764181837888</v>
      </c>
      <c r="H295" s="14">
        <f t="shared" si="38"/>
        <v>1.4440573751433598E-3</v>
      </c>
      <c r="I295" s="14">
        <f t="shared" si="42"/>
        <v>0.10185323837453766</v>
      </c>
      <c r="J295" s="20">
        <f t="shared" si="39"/>
        <v>1.4708192005698578E-4</v>
      </c>
      <c r="K295" s="14">
        <f t="shared" si="43"/>
        <v>0.86929715999986701</v>
      </c>
      <c r="L295" s="14">
        <f t="shared" si="40"/>
        <v>-0.14007025589904196</v>
      </c>
      <c r="M295" s="14">
        <f t="shared" si="44"/>
        <v>1.9619676587623099E-2</v>
      </c>
      <c r="N295" s="20">
        <f t="shared" si="41"/>
        <v>2.8331938674284643E-5</v>
      </c>
    </row>
    <row r="296" spans="1:14" x14ac:dyDescent="0.2">
      <c r="A296" s="6">
        <v>294</v>
      </c>
      <c r="B296" s="2" t="str">
        <f>'Исходные данные'!A546</f>
        <v>02.02.2015</v>
      </c>
      <c r="C296" s="2">
        <f>'Исходные данные'!B546</f>
        <v>1478.3</v>
      </c>
      <c r="D296" s="7" t="str">
        <f>'Исходные данные'!A298</f>
        <v>29.01.2016</v>
      </c>
      <c r="E296" s="2">
        <f>'Исходные данные'!B298</f>
        <v>1638.59</v>
      </c>
      <c r="F296" s="14">
        <f t="shared" si="36"/>
        <v>1.1084286004194006</v>
      </c>
      <c r="G296" s="14">
        <f t="shared" si="37"/>
        <v>0.43967704827434301</v>
      </c>
      <c r="H296" s="14">
        <f t="shared" si="38"/>
        <v>1.4400269444714397E-3</v>
      </c>
      <c r="I296" s="14">
        <f t="shared" si="42"/>
        <v>0.10294333701139022</v>
      </c>
      <c r="J296" s="20">
        <f t="shared" si="39"/>
        <v>1.4824117905020591E-4</v>
      </c>
      <c r="K296" s="14">
        <f t="shared" si="43"/>
        <v>0.8702452963361762</v>
      </c>
      <c r="L296" s="14">
        <f t="shared" si="40"/>
        <v>-0.13898015726218935</v>
      </c>
      <c r="M296" s="14">
        <f t="shared" si="44"/>
        <v>1.9315484112622881E-2</v>
      </c>
      <c r="N296" s="20">
        <f t="shared" si="41"/>
        <v>2.7814817567686963E-5</v>
      </c>
    </row>
    <row r="297" spans="1:14" x14ac:dyDescent="0.2">
      <c r="A297" s="6">
        <v>295</v>
      </c>
      <c r="B297" s="2" t="str">
        <f>'Исходные данные'!A547</f>
        <v>30.01.2015</v>
      </c>
      <c r="C297" s="2">
        <f>'Исходные данные'!B547</f>
        <v>1479.81</v>
      </c>
      <c r="D297" s="7" t="str">
        <f>'Исходные данные'!A299</f>
        <v>28.01.2016</v>
      </c>
      <c r="E297" s="2">
        <f>'Исходные данные'!B299</f>
        <v>1623.22</v>
      </c>
      <c r="F297" s="14">
        <f t="shared" si="36"/>
        <v>1.0969110899372216</v>
      </c>
      <c r="G297" s="14">
        <f t="shared" si="37"/>
        <v>0.43844988937359075</v>
      </c>
      <c r="H297" s="14">
        <f t="shared" si="38"/>
        <v>1.4360077629172355E-3</v>
      </c>
      <c r="I297" s="14">
        <f t="shared" si="42"/>
        <v>9.2498129637686707E-2</v>
      </c>
      <c r="J297" s="20">
        <f t="shared" si="39"/>
        <v>1.3282803221504293E-4</v>
      </c>
      <c r="K297" s="14">
        <f t="shared" si="43"/>
        <v>0.86120271179908792</v>
      </c>
      <c r="L297" s="14">
        <f t="shared" si="40"/>
        <v>-0.14942536463589287</v>
      </c>
      <c r="M297" s="14">
        <f t="shared" si="44"/>
        <v>2.2327939596569545E-2</v>
      </c>
      <c r="N297" s="20">
        <f t="shared" si="41"/>
        <v>3.2063094590620995E-5</v>
      </c>
    </row>
    <row r="298" spans="1:14" x14ac:dyDescent="0.2">
      <c r="A298" s="6">
        <v>296</v>
      </c>
      <c r="B298" s="2" t="str">
        <f>'Исходные данные'!A548</f>
        <v>29.01.2015</v>
      </c>
      <c r="C298" s="2">
        <f>'Исходные данные'!B548</f>
        <v>1488.23</v>
      </c>
      <c r="D298" s="7" t="str">
        <f>'Исходные данные'!A300</f>
        <v>27.01.2016</v>
      </c>
      <c r="E298" s="2">
        <f>'Исходные данные'!B300</f>
        <v>1601.67</v>
      </c>
      <c r="F298" s="14">
        <f t="shared" si="36"/>
        <v>1.0762247770841873</v>
      </c>
      <c r="G298" s="14">
        <f t="shared" si="37"/>
        <v>0.43722615552987426</v>
      </c>
      <c r="H298" s="14">
        <f t="shared" si="38"/>
        <v>1.4319997990839407E-3</v>
      </c>
      <c r="I298" s="14">
        <f t="shared" si="42"/>
        <v>7.3459340558754929E-2</v>
      </c>
      <c r="J298" s="20">
        <f t="shared" si="39"/>
        <v>1.0519376092097584E-4</v>
      </c>
      <c r="K298" s="14">
        <f t="shared" si="43"/>
        <v>0.84496155160881481</v>
      </c>
      <c r="L298" s="14">
        <f t="shared" si="40"/>
        <v>-0.16846415371482462</v>
      </c>
      <c r="M298" s="14">
        <f t="shared" si="44"/>
        <v>2.8380171086852059E-2</v>
      </c>
      <c r="N298" s="20">
        <f t="shared" si="41"/>
        <v>4.0640399294340014E-5</v>
      </c>
    </row>
    <row r="299" spans="1:14" x14ac:dyDescent="0.2">
      <c r="A299" s="6">
        <v>297</v>
      </c>
      <c r="B299" s="2" t="str">
        <f>'Исходные данные'!A549</f>
        <v>28.01.2015</v>
      </c>
      <c r="C299" s="2">
        <f>'Исходные данные'!B549</f>
        <v>1502.45</v>
      </c>
      <c r="D299" s="7" t="str">
        <f>'Исходные данные'!A301</f>
        <v>26.01.2016</v>
      </c>
      <c r="E299" s="2">
        <f>'Исходные данные'!B301</f>
        <v>1573.36</v>
      </c>
      <c r="F299" s="14">
        <f t="shared" si="36"/>
        <v>1.0471962461313187</v>
      </c>
      <c r="G299" s="14">
        <f t="shared" si="37"/>
        <v>0.43600583718370173</v>
      </c>
      <c r="H299" s="14">
        <f t="shared" si="38"/>
        <v>1.4280030216623802E-3</v>
      </c>
      <c r="I299" s="14">
        <f t="shared" si="42"/>
        <v>4.6116350934972586E-2</v>
      </c>
      <c r="J299" s="20">
        <f t="shared" si="39"/>
        <v>6.5854288483183586E-5</v>
      </c>
      <c r="K299" s="14">
        <f t="shared" si="43"/>
        <v>0.82217078050120851</v>
      </c>
      <c r="L299" s="14">
        <f t="shared" si="40"/>
        <v>-0.19580714333860691</v>
      </c>
      <c r="M299" s="14">
        <f t="shared" si="44"/>
        <v>3.8340437382425749E-2</v>
      </c>
      <c r="N299" s="20">
        <f t="shared" si="41"/>
        <v>5.4750260433961244E-5</v>
      </c>
    </row>
    <row r="300" spans="1:14" x14ac:dyDescent="0.2">
      <c r="A300" s="6">
        <v>298</v>
      </c>
      <c r="B300" s="2" t="str">
        <f>'Исходные данные'!A550</f>
        <v>27.01.2015</v>
      </c>
      <c r="C300" s="2">
        <f>'Исходные данные'!B550</f>
        <v>1474.66</v>
      </c>
      <c r="D300" s="7" t="str">
        <f>'Исходные данные'!A302</f>
        <v>25.01.2016</v>
      </c>
      <c r="E300" s="2">
        <f>'Исходные данные'!B302</f>
        <v>1582.34</v>
      </c>
      <c r="F300" s="14">
        <f t="shared" si="36"/>
        <v>1.073020221610405</v>
      </c>
      <c r="G300" s="14">
        <f t="shared" si="37"/>
        <v>0.43478892480226194</v>
      </c>
      <c r="H300" s="14">
        <f t="shared" si="38"/>
        <v>1.4240173994307626E-3</v>
      </c>
      <c r="I300" s="14">
        <f t="shared" si="42"/>
        <v>7.0477309333426802E-2</v>
      </c>
      <c r="J300" s="20">
        <f t="shared" si="39"/>
        <v>1.0036091475586385E-4</v>
      </c>
      <c r="K300" s="14">
        <f t="shared" si="43"/>
        <v>0.84244560306070604</v>
      </c>
      <c r="L300" s="14">
        <f t="shared" si="40"/>
        <v>-0.17144618494015282</v>
      </c>
      <c r="M300" s="14">
        <f t="shared" si="44"/>
        <v>2.9393794330533084E-2</v>
      </c>
      <c r="N300" s="20">
        <f t="shared" si="41"/>
        <v>4.1857274561968419E-5</v>
      </c>
    </row>
    <row r="301" spans="1:14" x14ac:dyDescent="0.2">
      <c r="A301" s="6">
        <v>299</v>
      </c>
      <c r="B301" s="2" t="str">
        <f>'Исходные данные'!A551</f>
        <v>26.01.2015</v>
      </c>
      <c r="C301" s="2">
        <f>'Исходные данные'!B551</f>
        <v>1430.79</v>
      </c>
      <c r="D301" s="7" t="str">
        <f>'Исходные данные'!A303</f>
        <v>22.01.2016</v>
      </c>
      <c r="E301" s="2">
        <f>'Исходные данные'!B303</f>
        <v>1572.45</v>
      </c>
      <c r="F301" s="14">
        <f t="shared" si="36"/>
        <v>1.0990082402029648</v>
      </c>
      <c r="G301" s="14">
        <f t="shared" si="37"/>
        <v>0.43357540887935048</v>
      </c>
      <c r="H301" s="14">
        <f t="shared" si="38"/>
        <v>1.4200429012544392E-3</v>
      </c>
      <c r="I301" s="14">
        <f t="shared" si="42"/>
        <v>9.4408173303261234E-2</v>
      </c>
      <c r="J301" s="20">
        <f t="shared" si="39"/>
        <v>1.3406365631969498E-4</v>
      </c>
      <c r="K301" s="14">
        <f t="shared" si="43"/>
        <v>0.86284921853283936</v>
      </c>
      <c r="L301" s="14">
        <f t="shared" si="40"/>
        <v>-0.1475153209703183</v>
      </c>
      <c r="M301" s="14">
        <f t="shared" si="44"/>
        <v>2.1760769920976031E-2</v>
      </c>
      <c r="N301" s="20">
        <f t="shared" si="41"/>
        <v>3.0901226852113138E-5</v>
      </c>
    </row>
    <row r="302" spans="1:14" x14ac:dyDescent="0.2">
      <c r="A302" s="6">
        <v>300</v>
      </c>
      <c r="B302" s="2" t="str">
        <f>'Исходные данные'!A552</f>
        <v>23.01.2015</v>
      </c>
      <c r="C302" s="2">
        <f>'Исходные данные'!B552</f>
        <v>1465.11</v>
      </c>
      <c r="D302" s="7" t="str">
        <f>'Исходные данные'!A304</f>
        <v>21.01.2016</v>
      </c>
      <c r="E302" s="2">
        <f>'Исходные данные'!B304</f>
        <v>1539.81</v>
      </c>
      <c r="F302" s="14">
        <f t="shared" si="36"/>
        <v>1.0509859327968549</v>
      </c>
      <c r="G302" s="14">
        <f t="shared" si="37"/>
        <v>0.43236527993529511</v>
      </c>
      <c r="H302" s="14">
        <f t="shared" si="38"/>
        <v>1.4160794960856591E-3</v>
      </c>
      <c r="I302" s="14">
        <f t="shared" si="42"/>
        <v>4.9728707216138736E-2</v>
      </c>
      <c r="J302" s="20">
        <f t="shared" si="39"/>
        <v>7.0419802655621023E-5</v>
      </c>
      <c r="K302" s="14">
        <f t="shared" si="43"/>
        <v>0.82514612505116236</v>
      </c>
      <c r="L302" s="14">
        <f t="shared" si="40"/>
        <v>-0.19219478705744078</v>
      </c>
      <c r="M302" s="14">
        <f t="shared" si="44"/>
        <v>3.6938836172055005E-2</v>
      </c>
      <c r="N302" s="20">
        <f t="shared" si="41"/>
        <v>5.2308328512514366E-5</v>
      </c>
    </row>
    <row r="303" spans="1:14" x14ac:dyDescent="0.2">
      <c r="A303" s="6">
        <v>301</v>
      </c>
      <c r="B303" s="2" t="str">
        <f>'Исходные данные'!A553</f>
        <v>22.01.2015</v>
      </c>
      <c r="C303" s="2">
        <f>'Исходные данные'!B553</f>
        <v>1440.29</v>
      </c>
      <c r="D303" s="7" t="str">
        <f>'Исходные данные'!A305</f>
        <v>20.01.2016</v>
      </c>
      <c r="E303" s="2">
        <f>'Исходные данные'!B305</f>
        <v>1504.79</v>
      </c>
      <c r="F303" s="14">
        <f t="shared" si="36"/>
        <v>1.0447826479389568</v>
      </c>
      <c r="G303" s="14">
        <f t="shared" si="37"/>
        <v>0.43115852851688174</v>
      </c>
      <c r="H303" s="14">
        <f t="shared" si="38"/>
        <v>1.4121271529633271E-3</v>
      </c>
      <c r="I303" s="14">
        <f t="shared" si="42"/>
        <v>4.3808871380442573E-2</v>
      </c>
      <c r="J303" s="20">
        <f t="shared" si="39"/>
        <v>6.1863696817000951E-5</v>
      </c>
      <c r="K303" s="14">
        <f t="shared" si="43"/>
        <v>0.82027582536079291</v>
      </c>
      <c r="L303" s="14">
        <f t="shared" si="40"/>
        <v>-0.19811462289313694</v>
      </c>
      <c r="M303" s="14">
        <f t="shared" si="44"/>
        <v>3.9249403804089859E-2</v>
      </c>
      <c r="N303" s="20">
        <f t="shared" si="41"/>
        <v>5.5425148849377396E-5</v>
      </c>
    </row>
    <row r="304" spans="1:14" x14ac:dyDescent="0.2">
      <c r="A304" s="6">
        <v>302</v>
      </c>
      <c r="B304" s="2" t="str">
        <f>'Исходные данные'!A554</f>
        <v>21.01.2015</v>
      </c>
      <c r="C304" s="2">
        <f>'Исходные данные'!B554</f>
        <v>1393.86</v>
      </c>
      <c r="D304" s="7" t="str">
        <f>'Исходные данные'!A306</f>
        <v>19.01.2016</v>
      </c>
      <c r="E304" s="2">
        <f>'Исходные данные'!B306</f>
        <v>1537.09</v>
      </c>
      <c r="F304" s="14">
        <f t="shared" si="36"/>
        <v>1.1027578092491355</v>
      </c>
      <c r="G304" s="14">
        <f t="shared" si="37"/>
        <v>0.42995514519728067</v>
      </c>
      <c r="H304" s="14">
        <f t="shared" si="38"/>
        <v>1.4081858410127616E-3</v>
      </c>
      <c r="I304" s="14">
        <f t="shared" si="42"/>
        <v>9.7814141591200027E-2</v>
      </c>
      <c r="J304" s="20">
        <f t="shared" si="39"/>
        <v>1.3774048923954535E-4</v>
      </c>
      <c r="K304" s="14">
        <f t="shared" si="43"/>
        <v>0.86579306608827322</v>
      </c>
      <c r="L304" s="14">
        <f t="shared" si="40"/>
        <v>-0.14410935268237959</v>
      </c>
      <c r="M304" s="14">
        <f t="shared" si="44"/>
        <v>2.0767505530534466E-2</v>
      </c>
      <c r="N304" s="20">
        <f t="shared" si="41"/>
        <v>2.9244507241252852E-5</v>
      </c>
    </row>
    <row r="305" spans="1:14" x14ac:dyDescent="0.2">
      <c r="A305" s="6">
        <v>303</v>
      </c>
      <c r="B305" s="2" t="str">
        <f>'Исходные данные'!A555</f>
        <v>20.01.2015</v>
      </c>
      <c r="C305" s="2">
        <f>'Исходные данные'!B555</f>
        <v>1375.03</v>
      </c>
      <c r="D305" s="7" t="str">
        <f>'Исходные данные'!A307</f>
        <v>18.01.2016</v>
      </c>
      <c r="E305" s="2">
        <f>'Исходные данные'!B307</f>
        <v>1503.55</v>
      </c>
      <c r="F305" s="14">
        <f t="shared" si="36"/>
        <v>1.0934670516279645</v>
      </c>
      <c r="G305" s="14">
        <f t="shared" si="37"/>
        <v>0.42875512057597309</v>
      </c>
      <c r="H305" s="14">
        <f t="shared" si="38"/>
        <v>1.4042555294454546E-3</v>
      </c>
      <c r="I305" s="14">
        <f t="shared" si="42"/>
        <v>8.935342956776185E-2</v>
      </c>
      <c r="J305" s="20">
        <f t="shared" si="39"/>
        <v>1.2547504754544455E-4</v>
      </c>
      <c r="K305" s="14">
        <f t="shared" si="43"/>
        <v>0.85849874138737303</v>
      </c>
      <c r="L305" s="14">
        <f t="shared" si="40"/>
        <v>-0.15257006470581774</v>
      </c>
      <c r="M305" s="14">
        <f t="shared" si="44"/>
        <v>2.3277624644337414E-2</v>
      </c>
      <c r="N305" s="20">
        <f t="shared" si="41"/>
        <v>3.2687733119166598E-5</v>
      </c>
    </row>
    <row r="306" spans="1:14" x14ac:dyDescent="0.2">
      <c r="A306" s="6">
        <v>304</v>
      </c>
      <c r="B306" s="2" t="str">
        <f>'Исходные данные'!A556</f>
        <v>19.01.2015</v>
      </c>
      <c r="C306" s="2">
        <f>'Исходные данные'!B556</f>
        <v>1385.65</v>
      </c>
      <c r="D306" s="7" t="str">
        <f>'Исходные данные'!A308</f>
        <v>15.01.2016</v>
      </c>
      <c r="E306" s="2">
        <f>'Исходные данные'!B308</f>
        <v>1513.01</v>
      </c>
      <c r="F306" s="14">
        <f t="shared" si="36"/>
        <v>1.0919135423808319</v>
      </c>
      <c r="G306" s="14">
        <f t="shared" si="37"/>
        <v>0.42755844527867698</v>
      </c>
      <c r="H306" s="14">
        <f t="shared" si="38"/>
        <v>1.4003361875588283E-3</v>
      </c>
      <c r="I306" s="14">
        <f t="shared" si="42"/>
        <v>8.7931700544388106E-2</v>
      </c>
      <c r="J306" s="20">
        <f t="shared" si="39"/>
        <v>1.23133942305893E-4</v>
      </c>
      <c r="K306" s="14">
        <f t="shared" si="43"/>
        <v>0.85727905604668408</v>
      </c>
      <c r="L306" s="14">
        <f t="shared" si="40"/>
        <v>-0.15399179372919147</v>
      </c>
      <c r="M306" s="14">
        <f t="shared" si="44"/>
        <v>2.3713472535933856E-2</v>
      </c>
      <c r="N306" s="20">
        <f t="shared" si="41"/>
        <v>3.3206833724750594E-5</v>
      </c>
    </row>
    <row r="307" spans="1:14" x14ac:dyDescent="0.2">
      <c r="A307" s="6">
        <v>305</v>
      </c>
      <c r="B307" s="2" t="str">
        <f>'Исходные данные'!A557</f>
        <v>16.01.2015</v>
      </c>
      <c r="C307" s="2">
        <f>'Исходные данные'!B557</f>
        <v>1357.95</v>
      </c>
      <c r="D307" s="7" t="str">
        <f>'Исходные данные'!A309</f>
        <v>14.01.2016</v>
      </c>
      <c r="E307" s="2">
        <f>'Исходные данные'!B309</f>
        <v>1545.98</v>
      </c>
      <c r="F307" s="14">
        <f t="shared" si="36"/>
        <v>1.1384660701793143</v>
      </c>
      <c r="G307" s="14">
        <f t="shared" si="37"/>
        <v>0.42636510995727506</v>
      </c>
      <c r="H307" s="14">
        <f t="shared" si="38"/>
        <v>1.3964277847360001E-3</v>
      </c>
      <c r="I307" s="14">
        <f t="shared" si="42"/>
        <v>0.12968180386352146</v>
      </c>
      <c r="J307" s="20">
        <f t="shared" si="39"/>
        <v>1.8109127408970574E-4</v>
      </c>
      <c r="K307" s="14">
        <f t="shared" si="43"/>
        <v>0.89382820168751265</v>
      </c>
      <c r="L307" s="14">
        <f t="shared" si="40"/>
        <v>-0.11224169041005809</v>
      </c>
      <c r="M307" s="14">
        <f t="shared" si="44"/>
        <v>1.2598197066107326E-2</v>
      </c>
      <c r="N307" s="20">
        <f t="shared" si="41"/>
        <v>1.759247242069183E-5</v>
      </c>
    </row>
    <row r="308" spans="1:14" x14ac:dyDescent="0.2">
      <c r="A308" s="6">
        <v>306</v>
      </c>
      <c r="B308" s="2" t="str">
        <f>'Исходные данные'!A558</f>
        <v>15.01.2015</v>
      </c>
      <c r="C308" s="2">
        <f>'Исходные данные'!B558</f>
        <v>1347.07</v>
      </c>
      <c r="D308" s="7" t="str">
        <f>'Исходные данные'!A310</f>
        <v>13.01.2016</v>
      </c>
      <c r="E308" s="2">
        <f>'Исходные данные'!B310</f>
        <v>1566.76</v>
      </c>
      <c r="F308" s="14">
        <f t="shared" si="36"/>
        <v>1.1630872931621965</v>
      </c>
      <c r="G308" s="14">
        <f t="shared" si="37"/>
        <v>0.42517510528974045</v>
      </c>
      <c r="H308" s="14">
        <f t="shared" si="38"/>
        <v>1.3925302904455377E-3</v>
      </c>
      <c r="I308" s="14">
        <f t="shared" si="42"/>
        <v>0.15107792932871031</v>
      </c>
      <c r="J308" s="20">
        <f t="shared" si="39"/>
        <v>2.1038059280801939E-4</v>
      </c>
      <c r="K308" s="14">
        <f t="shared" si="43"/>
        <v>0.91315872372816564</v>
      </c>
      <c r="L308" s="14">
        <f t="shared" si="40"/>
        <v>-9.0845564944869228E-2</v>
      </c>
      <c r="M308" s="14">
        <f t="shared" si="44"/>
        <v>8.2529166701524534E-3</v>
      </c>
      <c r="N308" s="20">
        <f t="shared" si="41"/>
        <v>1.1492436447710217E-5</v>
      </c>
    </row>
    <row r="309" spans="1:14" x14ac:dyDescent="0.2">
      <c r="A309" s="6">
        <v>307</v>
      </c>
      <c r="B309" s="2" t="str">
        <f>'Исходные данные'!A559</f>
        <v>14.01.2015</v>
      </c>
      <c r="C309" s="2">
        <f>'Исходные данные'!B559</f>
        <v>1331.99</v>
      </c>
      <c r="D309" s="7" t="str">
        <f>'Исходные данные'!A311</f>
        <v>12.01.2016</v>
      </c>
      <c r="E309" s="2">
        <f>'Исходные данные'!B311</f>
        <v>1555</v>
      </c>
      <c r="F309" s="14">
        <f t="shared" si="36"/>
        <v>1.1674261818782423</v>
      </c>
      <c r="G309" s="14">
        <f t="shared" si="37"/>
        <v>0.42398842198006481</v>
      </c>
      <c r="H309" s="14">
        <f t="shared" si="38"/>
        <v>1.3886436742412251E-3</v>
      </c>
      <c r="I309" s="14">
        <f t="shared" si="42"/>
        <v>0.15480148104868904</v>
      </c>
      <c r="J309" s="20">
        <f t="shared" si="39"/>
        <v>2.1496409742143493E-4</v>
      </c>
      <c r="K309" s="14">
        <f t="shared" si="43"/>
        <v>0.91656525572764336</v>
      </c>
      <c r="L309" s="14">
        <f t="shared" si="40"/>
        <v>-8.7122013224890493E-2</v>
      </c>
      <c r="M309" s="14">
        <f t="shared" si="44"/>
        <v>7.5902451883579939E-3</v>
      </c>
      <c r="N309" s="20">
        <f t="shared" si="41"/>
        <v>1.0540145966753225E-5</v>
      </c>
    </row>
    <row r="310" spans="1:14" x14ac:dyDescent="0.2">
      <c r="A310" s="6">
        <v>308</v>
      </c>
      <c r="B310" s="2" t="str">
        <f>'Исходные данные'!A560</f>
        <v>13.01.2015</v>
      </c>
      <c r="C310" s="2">
        <f>'Исходные данные'!B560</f>
        <v>1315.1</v>
      </c>
      <c r="D310" s="7" t="str">
        <f>'Исходные данные'!A312</f>
        <v>11.01.2016</v>
      </c>
      <c r="E310" s="2">
        <f>'Исходные данные'!B312</f>
        <v>1561.19</v>
      </c>
      <c r="F310" s="14">
        <f t="shared" si="36"/>
        <v>1.1871264542620334</v>
      </c>
      <c r="G310" s="14">
        <f t="shared" si="37"/>
        <v>0.42280505075818536</v>
      </c>
      <c r="H310" s="14">
        <f t="shared" si="38"/>
        <v>1.3847679057618224E-3</v>
      </c>
      <c r="I310" s="14">
        <f t="shared" si="42"/>
        <v>0.17153564260879267</v>
      </c>
      <c r="J310" s="20">
        <f t="shared" si="39"/>
        <v>2.3753705257888624E-4</v>
      </c>
      <c r="K310" s="14">
        <f t="shared" si="43"/>
        <v>0.93203225953108981</v>
      </c>
      <c r="L310" s="14">
        <f t="shared" si="40"/>
        <v>-7.0387851664786852E-2</v>
      </c>
      <c r="M310" s="14">
        <f t="shared" si="44"/>
        <v>4.9544496619840376E-3</v>
      </c>
      <c r="N310" s="20">
        <f t="shared" si="41"/>
        <v>6.8607628826280049E-6</v>
      </c>
    </row>
    <row r="311" spans="1:14" x14ac:dyDescent="0.2">
      <c r="A311" s="6">
        <v>309</v>
      </c>
      <c r="B311" s="2" t="str">
        <f>'Исходные данные'!A561</f>
        <v>12.01.2015</v>
      </c>
      <c r="C311" s="2">
        <f>'Исходные данные'!B561</f>
        <v>1299.8399999999999</v>
      </c>
      <c r="D311" s="7" t="str">
        <f>'Исходные данные'!A313</f>
        <v>31.12.2015</v>
      </c>
      <c r="E311" s="2">
        <f>'Исходные данные'!B313</f>
        <v>1623.71</v>
      </c>
      <c r="F311" s="14">
        <f t="shared" si="36"/>
        <v>1.2491614352535698</v>
      </c>
      <c r="G311" s="14">
        <f t="shared" si="37"/>
        <v>0.42162498237991242</v>
      </c>
      <c r="H311" s="14">
        <f t="shared" si="38"/>
        <v>1.3809029547308296E-3</v>
      </c>
      <c r="I311" s="14">
        <f t="shared" si="42"/>
        <v>0.2224724743953109</v>
      </c>
      <c r="J311" s="20">
        <f t="shared" si="39"/>
        <v>3.0721289723876366E-4</v>
      </c>
      <c r="K311" s="14">
        <f t="shared" si="43"/>
        <v>0.98073693062651435</v>
      </c>
      <c r="L311" s="14">
        <f t="shared" si="40"/>
        <v>-1.9451019878268621E-2</v>
      </c>
      <c r="M311" s="14">
        <f t="shared" si="44"/>
        <v>3.7834217430480105E-4</v>
      </c>
      <c r="N311" s="20">
        <f t="shared" si="41"/>
        <v>5.2245382639678632E-7</v>
      </c>
    </row>
    <row r="312" spans="1:14" x14ac:dyDescent="0.2">
      <c r="A312" s="6">
        <v>310</v>
      </c>
      <c r="B312" s="2" t="str">
        <f>'Исходные данные'!A562</f>
        <v>31.12.2014</v>
      </c>
      <c r="C312" s="2">
        <f>'Исходные данные'!B562</f>
        <v>1189.07</v>
      </c>
      <c r="D312" s="7" t="str">
        <f>'Исходные данные'!A314</f>
        <v>30.12.2015</v>
      </c>
      <c r="E312" s="2">
        <f>'Исходные данные'!B314</f>
        <v>1623.97</v>
      </c>
      <c r="F312" s="14">
        <f t="shared" si="36"/>
        <v>1.3657480215630704</v>
      </c>
      <c r="G312" s="14">
        <f t="shared" si="37"/>
        <v>0.42044820762685731</v>
      </c>
      <c r="H312" s="14">
        <f t="shared" si="38"/>
        <v>1.37704879095625E-3</v>
      </c>
      <c r="I312" s="14">
        <f t="shared" si="42"/>
        <v>0.31170227968423542</v>
      </c>
      <c r="J312" s="20">
        <f t="shared" si="39"/>
        <v>4.2922924737748329E-4</v>
      </c>
      <c r="K312" s="14">
        <f t="shared" si="43"/>
        <v>1.0722709530374708</v>
      </c>
      <c r="L312" s="14">
        <f t="shared" si="40"/>
        <v>6.9778785410655852E-2</v>
      </c>
      <c r="M312" s="14">
        <f t="shared" si="44"/>
        <v>4.8690788933863577E-3</v>
      </c>
      <c r="N312" s="20">
        <f t="shared" si="41"/>
        <v>6.70495920320828E-6</v>
      </c>
    </row>
    <row r="313" spans="1:14" x14ac:dyDescent="0.2">
      <c r="A313" s="6">
        <v>311</v>
      </c>
      <c r="B313" s="2" t="str">
        <f>'Исходные данные'!A563</f>
        <v>30.12.2014</v>
      </c>
      <c r="C313" s="2">
        <f>'Исходные данные'!B563</f>
        <v>1189.21</v>
      </c>
      <c r="D313" s="7" t="str">
        <f>'Исходные данные'!A315</f>
        <v>29.12.2015</v>
      </c>
      <c r="E313" s="2">
        <f>'Исходные данные'!B315</f>
        <v>1614.85</v>
      </c>
      <c r="F313" s="14">
        <f t="shared" si="36"/>
        <v>1.3579182818846123</v>
      </c>
      <c r="G313" s="14">
        <f t="shared" si="37"/>
        <v>0.41927471730636023</v>
      </c>
      <c r="H313" s="14">
        <f t="shared" si="38"/>
        <v>1.3732053843303535E-3</v>
      </c>
      <c r="I313" s="14">
        <f t="shared" si="42"/>
        <v>0.305952851983195</v>
      </c>
      <c r="J313" s="20">
        <f t="shared" si="39"/>
        <v>4.2013610369455104E-4</v>
      </c>
      <c r="K313" s="14">
        <f t="shared" si="43"/>
        <v>1.066123697251995</v>
      </c>
      <c r="L313" s="14">
        <f t="shared" si="40"/>
        <v>6.4029357709615348E-2</v>
      </c>
      <c r="M313" s="14">
        <f t="shared" si="44"/>
        <v>4.0997586487058783E-3</v>
      </c>
      <c r="N313" s="20">
        <f t="shared" si="41"/>
        <v>5.6298106508578463E-6</v>
      </c>
    </row>
    <row r="314" spans="1:14" x14ac:dyDescent="0.2">
      <c r="A314" s="6">
        <v>312</v>
      </c>
      <c r="B314" s="2" t="str">
        <f>'Исходные данные'!A564</f>
        <v>29.12.2014</v>
      </c>
      <c r="C314" s="2">
        <f>'Исходные данные'!B564</f>
        <v>1223.1400000000001</v>
      </c>
      <c r="D314" s="7" t="str">
        <f>'Исходные данные'!A316</f>
        <v>28.12.2015</v>
      </c>
      <c r="E314" s="2">
        <f>'Исходные данные'!B316</f>
        <v>1604.05</v>
      </c>
      <c r="F314" s="14">
        <f t="shared" si="36"/>
        <v>1.3114197884134275</v>
      </c>
      <c r="G314" s="14">
        <f t="shared" si="37"/>
        <v>0.41810450225141865</v>
      </c>
      <c r="H314" s="14">
        <f t="shared" si="38"/>
        <v>1.3693727048294429E-3</v>
      </c>
      <c r="I314" s="14">
        <f t="shared" si="42"/>
        <v>0.27111035826642277</v>
      </c>
      <c r="J314" s="20">
        <f t="shared" si="39"/>
        <v>3.7125112460657063E-4</v>
      </c>
      <c r="K314" s="14">
        <f t="shared" si="43"/>
        <v>1.0296169748391071</v>
      </c>
      <c r="L314" s="14">
        <f t="shared" si="40"/>
        <v>2.9186863992843166E-2</v>
      </c>
      <c r="M314" s="14">
        <f t="shared" si="44"/>
        <v>8.5187302973672486E-4</v>
      </c>
      <c r="N314" s="20">
        <f t="shared" si="41"/>
        <v>1.1665316749018314E-6</v>
      </c>
    </row>
    <row r="315" spans="1:14" x14ac:dyDescent="0.2">
      <c r="A315" s="6">
        <v>313</v>
      </c>
      <c r="B315" s="2" t="str">
        <f>'Исходные данные'!A565</f>
        <v>26.12.2014</v>
      </c>
      <c r="C315" s="2">
        <f>'Исходные данные'!B565</f>
        <v>1202.05</v>
      </c>
      <c r="D315" s="7" t="str">
        <f>'Исходные данные'!A317</f>
        <v>25.12.2015</v>
      </c>
      <c r="E315" s="2">
        <f>'Исходные данные'!B317</f>
        <v>1613.94</v>
      </c>
      <c r="F315" s="14">
        <f t="shared" si="36"/>
        <v>1.3426562954951957</v>
      </c>
      <c r="G315" s="14">
        <f t="shared" si="37"/>
        <v>0.41693755332061544</v>
      </c>
      <c r="H315" s="14">
        <f t="shared" si="38"/>
        <v>1.3655507225136176E-3</v>
      </c>
      <c r="I315" s="14">
        <f t="shared" si="42"/>
        <v>0.29464996184992942</v>
      </c>
      <c r="J315" s="20">
        <f t="shared" si="39"/>
        <v>4.0235946829278099E-4</v>
      </c>
      <c r="K315" s="14">
        <f t="shared" si="43"/>
        <v>1.0541412638655676</v>
      </c>
      <c r="L315" s="14">
        <f t="shared" si="40"/>
        <v>5.2726467576349918E-2</v>
      </c>
      <c r="M315" s="14">
        <f t="shared" si="44"/>
        <v>2.7800803830798793E-3</v>
      </c>
      <c r="N315" s="20">
        <f t="shared" si="41"/>
        <v>3.7963407757606641E-6</v>
      </c>
    </row>
    <row r="316" spans="1:14" x14ac:dyDescent="0.2">
      <c r="A316" s="6">
        <v>314</v>
      </c>
      <c r="B316" s="2" t="str">
        <f>'Исходные данные'!A566</f>
        <v>25.12.2014</v>
      </c>
      <c r="C316" s="2">
        <f>'Исходные данные'!B566</f>
        <v>1183.56</v>
      </c>
      <c r="D316" s="7" t="str">
        <f>'Исходные данные'!A318</f>
        <v>24.12.2015</v>
      </c>
      <c r="E316" s="2">
        <f>'Исходные данные'!B318</f>
        <v>1623.77</v>
      </c>
      <c r="F316" s="14">
        <f t="shared" si="36"/>
        <v>1.3719372063942681</v>
      </c>
      <c r="G316" s="14">
        <f t="shared" si="37"/>
        <v>0.41577386139804773</v>
      </c>
      <c r="H316" s="14">
        <f t="shared" si="38"/>
        <v>1.3617394075265416E-3</v>
      </c>
      <c r="I316" s="14">
        <f t="shared" si="42"/>
        <v>0.3162237603221027</v>
      </c>
      <c r="J316" s="20">
        <f t="shared" si="39"/>
        <v>4.3061435602683525E-4</v>
      </c>
      <c r="K316" s="14">
        <f t="shared" si="43"/>
        <v>1.0771301825678772</v>
      </c>
      <c r="L316" s="14">
        <f t="shared" si="40"/>
        <v>7.4300266048523148E-2</v>
      </c>
      <c r="M316" s="14">
        <f t="shared" si="44"/>
        <v>5.5205295348813212E-3</v>
      </c>
      <c r="N316" s="20">
        <f t="shared" si="41"/>
        <v>7.5175226180620648E-6</v>
      </c>
    </row>
    <row r="317" spans="1:14" x14ac:dyDescent="0.2">
      <c r="A317" s="6">
        <v>315</v>
      </c>
      <c r="B317" s="2" t="str">
        <f>'Исходные данные'!A567</f>
        <v>24.12.2014</v>
      </c>
      <c r="C317" s="2">
        <f>'Исходные данные'!B567</f>
        <v>1192.1199999999999</v>
      </c>
      <c r="D317" s="7" t="str">
        <f>'Исходные данные'!A319</f>
        <v>23.12.2015</v>
      </c>
      <c r="E317" s="2">
        <f>'Исходные данные'!B319</f>
        <v>1620.2</v>
      </c>
      <c r="F317" s="14">
        <f t="shared" si="36"/>
        <v>1.3590913666409423</v>
      </c>
      <c r="G317" s="14">
        <f t="shared" si="37"/>
        <v>0.41461341739325536</v>
      </c>
      <c r="H317" s="14">
        <f t="shared" si="38"/>
        <v>1.3579387300952088E-3</v>
      </c>
      <c r="I317" s="14">
        <f t="shared" si="42"/>
        <v>0.30681636369715554</v>
      </c>
      <c r="J317" s="20">
        <f t="shared" si="39"/>
        <v>4.1663782329134512E-4</v>
      </c>
      <c r="K317" s="14">
        <f t="shared" si="43"/>
        <v>1.0670447051464265</v>
      </c>
      <c r="L317" s="14">
        <f t="shared" si="40"/>
        <v>6.4892869423575944E-2</v>
      </c>
      <c r="M317" s="14">
        <f t="shared" si="44"/>
        <v>4.2110845020252776E-3</v>
      </c>
      <c r="N317" s="20">
        <f t="shared" si="41"/>
        <v>5.7183947410038206E-6</v>
      </c>
    </row>
    <row r="318" spans="1:14" x14ac:dyDescent="0.2">
      <c r="A318" s="6">
        <v>316</v>
      </c>
      <c r="B318" s="2" t="str">
        <f>'Исходные данные'!A568</f>
        <v>23.12.2014</v>
      </c>
      <c r="C318" s="2">
        <f>'Исходные данные'!B568</f>
        <v>1203.3499999999999</v>
      </c>
      <c r="D318" s="7" t="str">
        <f>'Исходные данные'!A320</f>
        <v>22.12.2015</v>
      </c>
      <c r="E318" s="2">
        <f>'Исходные данные'!B320</f>
        <v>1605.12</v>
      </c>
      <c r="F318" s="14">
        <f t="shared" si="36"/>
        <v>1.3338762621016329</v>
      </c>
      <c r="G318" s="14">
        <f t="shared" si="37"/>
        <v>0.41345621224115026</v>
      </c>
      <c r="H318" s="14">
        <f t="shared" si="38"/>
        <v>1.3541486605297109E-3</v>
      </c>
      <c r="I318" s="14">
        <f t="shared" si="42"/>
        <v>0.2880891861459785</v>
      </c>
      <c r="J318" s="20">
        <f t="shared" si="39"/>
        <v>3.9011558553267135E-4</v>
      </c>
      <c r="K318" s="14">
        <f t="shared" si="43"/>
        <v>1.0472479170505076</v>
      </c>
      <c r="L318" s="14">
        <f t="shared" si="40"/>
        <v>4.6165691872399044E-2</v>
      </c>
      <c r="M318" s="14">
        <f t="shared" si="44"/>
        <v>2.1312711060572911E-3</v>
      </c>
      <c r="N318" s="20">
        <f t="shared" si="41"/>
        <v>2.886057913493156E-6</v>
      </c>
    </row>
    <row r="319" spans="1:14" x14ac:dyDescent="0.2">
      <c r="A319" s="6">
        <v>317</v>
      </c>
      <c r="B319" s="2" t="str">
        <f>'Исходные данные'!A569</f>
        <v>22.12.2014</v>
      </c>
      <c r="C319" s="2">
        <f>'Исходные данные'!B569</f>
        <v>1241.21</v>
      </c>
      <c r="D319" s="7" t="str">
        <f>'Исходные данные'!A321</f>
        <v>21.12.2015</v>
      </c>
      <c r="E319" s="2">
        <f>'Исходные данные'!B321</f>
        <v>1604.21</v>
      </c>
      <c r="F319" s="14">
        <f t="shared" si="36"/>
        <v>1.2924565544911819</v>
      </c>
      <c r="G319" s="14">
        <f t="shared" si="37"/>
        <v>0.41230223690194512</v>
      </c>
      <c r="H319" s="14">
        <f t="shared" si="38"/>
        <v>1.3503691692230051E-3</v>
      </c>
      <c r="I319" s="14">
        <f t="shared" si="42"/>
        <v>0.25654471328902489</v>
      </c>
      <c r="J319" s="20">
        <f t="shared" si="39"/>
        <v>3.4643007135265458E-4</v>
      </c>
      <c r="K319" s="14">
        <f t="shared" si="43"/>
        <v>1.0147286319021667</v>
      </c>
      <c r="L319" s="14">
        <f t="shared" si="40"/>
        <v>1.4621219015445228E-2</v>
      </c>
      <c r="M319" s="14">
        <f t="shared" si="44"/>
        <v>2.1378004549761718E-4</v>
      </c>
      <c r="N319" s="20">
        <f t="shared" si="41"/>
        <v>2.8868198243507355E-7</v>
      </c>
    </row>
    <row r="320" spans="1:14" x14ac:dyDescent="0.2">
      <c r="A320" s="6">
        <v>318</v>
      </c>
      <c r="B320" s="2" t="str">
        <f>'Исходные данные'!A570</f>
        <v>19.12.2014</v>
      </c>
      <c r="C320" s="2">
        <f>'Исходные данные'!B570</f>
        <v>1244.9100000000001</v>
      </c>
      <c r="D320" s="7" t="str">
        <f>'Исходные данные'!A322</f>
        <v>18.12.2015</v>
      </c>
      <c r="E320" s="2">
        <f>'Исходные данные'!B322</f>
        <v>1614.74</v>
      </c>
      <c r="F320" s="14">
        <f t="shared" si="36"/>
        <v>1.2970736840414165</v>
      </c>
      <c r="G320" s="14">
        <f t="shared" si="37"/>
        <v>0.41115148236108356</v>
      </c>
      <c r="H320" s="14">
        <f t="shared" si="38"/>
        <v>1.3466002266506844E-3</v>
      </c>
      <c r="I320" s="14">
        <f t="shared" si="42"/>
        <v>0.26011071485509235</v>
      </c>
      <c r="J320" s="20">
        <f t="shared" si="39"/>
        <v>3.5026514757813889E-4</v>
      </c>
      <c r="K320" s="14">
        <f t="shared" si="43"/>
        <v>1.0183536152995152</v>
      </c>
      <c r="L320" s="14">
        <f t="shared" si="40"/>
        <v>1.81872205815128E-2</v>
      </c>
      <c r="M320" s="14">
        <f t="shared" si="44"/>
        <v>3.3077499248060279E-4</v>
      </c>
      <c r="N320" s="20">
        <f t="shared" si="41"/>
        <v>4.4542167984475816E-7</v>
      </c>
    </row>
    <row r="321" spans="1:14" x14ac:dyDescent="0.2">
      <c r="A321" s="6">
        <v>319</v>
      </c>
      <c r="B321" s="2" t="str">
        <f>'Исходные данные'!A571</f>
        <v>18.12.2014</v>
      </c>
      <c r="C321" s="2">
        <f>'Исходные данные'!B571</f>
        <v>1283.8399999999999</v>
      </c>
      <c r="D321" s="7" t="str">
        <f>'Исходные данные'!A323</f>
        <v>17.12.2015</v>
      </c>
      <c r="E321" s="2">
        <f>'Исходные данные'!B323</f>
        <v>1645.12</v>
      </c>
      <c r="F321" s="14">
        <f t="shared" si="36"/>
        <v>1.281405782652044</v>
      </c>
      <c r="G321" s="14">
        <f t="shared" si="37"/>
        <v>0.41000393962916892</v>
      </c>
      <c r="H321" s="14">
        <f t="shared" si="38"/>
        <v>1.3428418033707447E-3</v>
      </c>
      <c r="I321" s="14">
        <f t="shared" si="42"/>
        <v>0.24795774297367859</v>
      </c>
      <c r="J321" s="20">
        <f t="shared" si="39"/>
        <v>3.3296802273451414E-4</v>
      </c>
      <c r="K321" s="14">
        <f t="shared" si="43"/>
        <v>1.0060524914540989</v>
      </c>
      <c r="L321" s="14">
        <f t="shared" si="40"/>
        <v>6.0342487000990888E-3</v>
      </c>
      <c r="M321" s="14">
        <f t="shared" si="44"/>
        <v>3.6412157374647551E-5</v>
      </c>
      <c r="N321" s="20">
        <f t="shared" si="41"/>
        <v>4.8895767073591081E-8</v>
      </c>
    </row>
    <row r="322" spans="1:14" x14ac:dyDescent="0.2">
      <c r="A322" s="6">
        <v>320</v>
      </c>
      <c r="B322" s="2" t="str">
        <f>'Исходные данные'!A572</f>
        <v>17.12.2014</v>
      </c>
      <c r="C322" s="2">
        <f>'Исходные данные'!B572</f>
        <v>1259.95</v>
      </c>
      <c r="D322" s="7" t="str">
        <f>'Исходные данные'!A324</f>
        <v>16.12.2015</v>
      </c>
      <c r="E322" s="2">
        <f>'Исходные данные'!B324</f>
        <v>1627.54</v>
      </c>
      <c r="F322" s="14">
        <f t="shared" ref="F322:F385" si="45">E322/C322</f>
        <v>1.2917496726060558</v>
      </c>
      <c r="G322" s="14">
        <f t="shared" ref="G322:G385" si="46">1/POWER(2,A322/248)</f>
        <v>0.4088595997418944</v>
      </c>
      <c r="H322" s="14">
        <f t="shared" ref="H322:H385" si="47">G322/SUM(G$2:G$1242)</f>
        <v>1.3390938700233563E-3</v>
      </c>
      <c r="I322" s="14">
        <f t="shared" si="42"/>
        <v>0.25599763473519704</v>
      </c>
      <c r="J322" s="20">
        <f t="shared" ref="J322:J385" si="48">H322*I322</f>
        <v>3.4280486341438057E-4</v>
      </c>
      <c r="K322" s="14">
        <f t="shared" si="43"/>
        <v>1.0141736474535847</v>
      </c>
      <c r="L322" s="14">
        <f t="shared" ref="L322:L385" si="49">LN(K322)</f>
        <v>1.4074140461617431E-2</v>
      </c>
      <c r="M322" s="14">
        <f t="shared" si="44"/>
        <v>1.9808142973333696E-4</v>
      </c>
      <c r="N322" s="20">
        <f t="shared" ref="N322:N385" si="50">M322*H322</f>
        <v>2.6524962832137372E-7</v>
      </c>
    </row>
    <row r="323" spans="1:14" x14ac:dyDescent="0.2">
      <c r="A323" s="6">
        <v>321</v>
      </c>
      <c r="B323" s="2" t="str">
        <f>'Исходные данные'!A573</f>
        <v>16.12.2014</v>
      </c>
      <c r="C323" s="2">
        <f>'Исходные данные'!B573</f>
        <v>1233.97</v>
      </c>
      <c r="D323" s="7" t="str">
        <f>'Исходные данные'!A325</f>
        <v>15.12.2015</v>
      </c>
      <c r="E323" s="2">
        <f>'Исходные данные'!B325</f>
        <v>1615.44</v>
      </c>
      <c r="F323" s="14">
        <f t="shared" si="45"/>
        <v>1.3091404167038097</v>
      </c>
      <c r="G323" s="14">
        <f t="shared" si="46"/>
        <v>0.40771845375997307</v>
      </c>
      <c r="H323" s="14">
        <f t="shared" si="47"/>
        <v>1.3353563973306341E-3</v>
      </c>
      <c r="I323" s="14">
        <f t="shared" ref="I323:I386" si="51">LN(F323)</f>
        <v>0.2693707513839001</v>
      </c>
      <c r="J323" s="20">
        <f t="shared" si="48"/>
        <v>3.5970595611425075E-4</v>
      </c>
      <c r="K323" s="14">
        <f t="shared" ref="K323:K386" si="52">F323/GEOMEAN(F$2:F$1242)</f>
        <v>1.0278274030902852</v>
      </c>
      <c r="L323" s="14">
        <f t="shared" si="49"/>
        <v>2.744725711032045E-2</v>
      </c>
      <c r="M323" s="14">
        <f t="shared" ref="M323:M386" si="53">POWER(L323-AVERAGE(L$2:L$1242),2)</f>
        <v>7.5335192288003647E-4</v>
      </c>
      <c r="N323" s="20">
        <f t="shared" si="50"/>
        <v>1.0059933096591913E-6</v>
      </c>
    </row>
    <row r="324" spans="1:14" x14ac:dyDescent="0.2">
      <c r="A324" s="6">
        <v>322</v>
      </c>
      <c r="B324" s="2" t="str">
        <f>'Исходные данные'!A574</f>
        <v>15.12.2014</v>
      </c>
      <c r="C324" s="2">
        <f>'Исходные данные'!B574</f>
        <v>1272.8499999999999</v>
      </c>
      <c r="D324" s="7" t="str">
        <f>'Исходные данные'!A326</f>
        <v>14.12.2015</v>
      </c>
      <c r="E324" s="2">
        <f>'Исходные данные'!B326</f>
        <v>1594.7</v>
      </c>
      <c r="F324" s="14">
        <f t="shared" si="45"/>
        <v>1.2528577601445576</v>
      </c>
      <c r="G324" s="14">
        <f t="shared" si="46"/>
        <v>0.40658049276906805</v>
      </c>
      <c r="H324" s="14">
        <f t="shared" si="47"/>
        <v>1.3316293560964095E-3</v>
      </c>
      <c r="I324" s="14">
        <f t="shared" si="51"/>
        <v>0.22542715003240879</v>
      </c>
      <c r="J324" s="20">
        <f t="shared" si="48"/>
        <v>3.0018541064430519E-4</v>
      </c>
      <c r="K324" s="14">
        <f t="shared" si="52"/>
        <v>0.98363897533096833</v>
      </c>
      <c r="L324" s="14">
        <f t="shared" si="49"/>
        <v>-1.6496344241170715E-2</v>
      </c>
      <c r="M324" s="14">
        <f t="shared" si="53"/>
        <v>2.7212937332320619E-4</v>
      </c>
      <c r="N324" s="20">
        <f t="shared" si="50"/>
        <v>3.623754621733005E-7</v>
      </c>
    </row>
    <row r="325" spans="1:14" x14ac:dyDescent="0.2">
      <c r="A325" s="6">
        <v>323</v>
      </c>
      <c r="B325" s="2" t="str">
        <f>'Исходные данные'!A575</f>
        <v>12.12.2014</v>
      </c>
      <c r="C325" s="2">
        <f>'Исходные данные'!B575</f>
        <v>1285.6199999999999</v>
      </c>
      <c r="D325" s="7" t="str">
        <f>'Исходные данные'!A327</f>
        <v>11.12.2015</v>
      </c>
      <c r="E325" s="2">
        <f>'Исходные данные'!B327</f>
        <v>1613.64</v>
      </c>
      <c r="F325" s="14">
        <f t="shared" si="45"/>
        <v>1.2551453773276708</v>
      </c>
      <c r="G325" s="14">
        <f t="shared" si="46"/>
        <v>0.40544570787972228</v>
      </c>
      <c r="H325" s="14">
        <f t="shared" si="47"/>
        <v>1.3279127172059998E-3</v>
      </c>
      <c r="I325" s="14">
        <f t="shared" si="51"/>
        <v>0.22725140438308958</v>
      </c>
      <c r="J325" s="20">
        <f t="shared" si="48"/>
        <v>3.0177002988322792E-4</v>
      </c>
      <c r="K325" s="14">
        <f t="shared" si="52"/>
        <v>0.98543502073494726</v>
      </c>
      <c r="L325" s="14">
        <f t="shared" si="49"/>
        <v>-1.4672089890489971E-2</v>
      </c>
      <c r="M325" s="14">
        <f t="shared" si="53"/>
        <v>2.1527022175461797E-4</v>
      </c>
      <c r="N325" s="20">
        <f t="shared" si="50"/>
        <v>2.8586006510371285E-7</v>
      </c>
    </row>
    <row r="326" spans="1:14" x14ac:dyDescent="0.2">
      <c r="A326" s="6">
        <v>324</v>
      </c>
      <c r="B326" s="2" t="str">
        <f>'Исходные данные'!A576</f>
        <v>11.12.2014</v>
      </c>
      <c r="C326" s="2">
        <f>'Исходные данные'!B576</f>
        <v>1289</v>
      </c>
      <c r="D326" s="7" t="str">
        <f>'Исходные данные'!A328</f>
        <v>10.12.2015</v>
      </c>
      <c r="E326" s="2">
        <f>'Исходные данные'!B328</f>
        <v>1619.2</v>
      </c>
      <c r="F326" s="14">
        <f t="shared" si="45"/>
        <v>1.2561675717610552</v>
      </c>
      <c r="G326" s="14">
        <f t="shared" si="46"/>
        <v>0.40431409022729042</v>
      </c>
      <c r="H326" s="14">
        <f t="shared" si="47"/>
        <v>1.3242064516259858E-3</v>
      </c>
      <c r="I326" s="14">
        <f t="shared" si="51"/>
        <v>0.22806547615395911</v>
      </c>
      <c r="J326" s="20">
        <f t="shared" si="48"/>
        <v>3.0200577491622509E-4</v>
      </c>
      <c r="K326" s="14">
        <f t="shared" si="52"/>
        <v>0.98623756218620284</v>
      </c>
      <c r="L326" s="14">
        <f t="shared" si="49"/>
        <v>-1.3858018119620412E-2</v>
      </c>
      <c r="M326" s="14">
        <f t="shared" si="53"/>
        <v>1.9204466620372762E-4</v>
      </c>
      <c r="N326" s="20">
        <f t="shared" si="50"/>
        <v>2.5430678598733505E-7</v>
      </c>
    </row>
    <row r="327" spans="1:14" x14ac:dyDescent="0.2">
      <c r="A327" s="6">
        <v>325</v>
      </c>
      <c r="B327" s="2" t="str">
        <f>'Исходные данные'!A577</f>
        <v>10.12.2014</v>
      </c>
      <c r="C327" s="2">
        <f>'Исходные данные'!B577</f>
        <v>1304.1300000000001</v>
      </c>
      <c r="D327" s="7" t="str">
        <f>'Исходные данные'!A329</f>
        <v>09.12.2015</v>
      </c>
      <c r="E327" s="2">
        <f>'Исходные данные'!B329</f>
        <v>1618.57</v>
      </c>
      <c r="F327" s="14">
        <f t="shared" si="45"/>
        <v>1.2411109321923426</v>
      </c>
      <c r="G327" s="14">
        <f t="shared" si="46"/>
        <v>0.40318563097186794</v>
      </c>
      <c r="H327" s="14">
        <f t="shared" si="47"/>
        <v>1.3205105304039788E-3</v>
      </c>
      <c r="I327" s="14">
        <f t="shared" si="51"/>
        <v>0.21600689158472589</v>
      </c>
      <c r="J327" s="20">
        <f t="shared" si="48"/>
        <v>2.8523937497746109E-4</v>
      </c>
      <c r="K327" s="14">
        <f t="shared" si="52"/>
        <v>0.97441634992377701</v>
      </c>
      <c r="L327" s="14">
        <f t="shared" si="49"/>
        <v>-2.5916602688853662E-2</v>
      </c>
      <c r="M327" s="14">
        <f t="shared" si="53"/>
        <v>6.7167029493189691E-4</v>
      </c>
      <c r="N327" s="20">
        <f t="shared" si="50"/>
        <v>8.8694769741711602E-7</v>
      </c>
    </row>
    <row r="328" spans="1:14" x14ac:dyDescent="0.2">
      <c r="A328" s="6">
        <v>326</v>
      </c>
      <c r="B328" s="2" t="str">
        <f>'Исходные данные'!A578</f>
        <v>09.12.2014</v>
      </c>
      <c r="C328" s="2">
        <f>'Исходные данные'!B578</f>
        <v>1281.19</v>
      </c>
      <c r="D328" s="7" t="str">
        <f>'Исходные данные'!A330</f>
        <v>08.12.2015</v>
      </c>
      <c r="E328" s="2">
        <f>'Исходные данные'!B330</f>
        <v>1619.55</v>
      </c>
      <c r="F328" s="14">
        <f t="shared" si="45"/>
        <v>1.264098221184992</v>
      </c>
      <c r="G328" s="14">
        <f t="shared" si="46"/>
        <v>0.40206032129822356</v>
      </c>
      <c r="H328" s="14">
        <f t="shared" si="47"/>
        <v>1.3168249246683999E-3</v>
      </c>
      <c r="I328" s="14">
        <f t="shared" si="51"/>
        <v>0.23435899933935786</v>
      </c>
      <c r="J328" s="20">
        <f t="shared" si="48"/>
        <v>3.0860977165041148E-4</v>
      </c>
      <c r="K328" s="14">
        <f t="shared" si="52"/>
        <v>0.99246404385174347</v>
      </c>
      <c r="L328" s="14">
        <f t="shared" si="49"/>
        <v>-7.5644949342216607E-3</v>
      </c>
      <c r="M328" s="14">
        <f t="shared" si="53"/>
        <v>5.7221583609865153E-5</v>
      </c>
      <c r="N328" s="20">
        <f t="shared" si="50"/>
        <v>7.5350807526467226E-8</v>
      </c>
    </row>
    <row r="329" spans="1:14" x14ac:dyDescent="0.2">
      <c r="A329" s="6">
        <v>327</v>
      </c>
      <c r="B329" s="2" t="str">
        <f>'Исходные данные'!A579</f>
        <v>08.12.2014</v>
      </c>
      <c r="C329" s="2">
        <f>'Исходные данные'!B579</f>
        <v>1303.02</v>
      </c>
      <c r="D329" s="7" t="str">
        <f>'Исходные данные'!A331</f>
        <v>07.12.2015</v>
      </c>
      <c r="E329" s="2">
        <f>'Исходные данные'!B331</f>
        <v>1635.54</v>
      </c>
      <c r="F329" s="14">
        <f t="shared" si="45"/>
        <v>1.2551917852373717</v>
      </c>
      <c r="G329" s="14">
        <f t="shared" si="46"/>
        <v>0.40093815241572911</v>
      </c>
      <c r="H329" s="14">
        <f t="shared" si="47"/>
        <v>1.3131496056282505E-3</v>
      </c>
      <c r="I329" s="14">
        <f t="shared" si="51"/>
        <v>0.22728837783063935</v>
      </c>
      <c r="J329" s="20">
        <f t="shared" si="48"/>
        <v>2.9846364371218886E-4</v>
      </c>
      <c r="K329" s="14">
        <f t="shared" si="52"/>
        <v>0.98547145633857092</v>
      </c>
      <c r="L329" s="14">
        <f t="shared" si="49"/>
        <v>-1.4635116442940188E-2</v>
      </c>
      <c r="M329" s="14">
        <f t="shared" si="53"/>
        <v>2.1418663329841821E-4</v>
      </c>
      <c r="N329" s="20">
        <f t="shared" si="50"/>
        <v>2.8125909304666057E-7</v>
      </c>
    </row>
    <row r="330" spans="1:14" x14ac:dyDescent="0.2">
      <c r="A330" s="6">
        <v>328</v>
      </c>
      <c r="B330" s="2" t="str">
        <f>'Исходные данные'!A580</f>
        <v>05.12.2014</v>
      </c>
      <c r="C330" s="2">
        <f>'Исходные данные'!B580</f>
        <v>1334.34</v>
      </c>
      <c r="D330" s="7" t="str">
        <f>'Исходные данные'!A332</f>
        <v>04.12.2015</v>
      </c>
      <c r="E330" s="2">
        <f>'Исходные данные'!B332</f>
        <v>1645.8</v>
      </c>
      <c r="F330" s="14">
        <f t="shared" si="45"/>
        <v>1.2334187688295337</v>
      </c>
      <c r="G330" s="14">
        <f t="shared" si="46"/>
        <v>0.39981911555829203</v>
      </c>
      <c r="H330" s="14">
        <f t="shared" si="47"/>
        <v>1.3094845445728901E-3</v>
      </c>
      <c r="I330" s="14">
        <f t="shared" si="51"/>
        <v>0.20978980060681948</v>
      </c>
      <c r="J330" s="20">
        <f t="shared" si="48"/>
        <v>2.7471650150365842E-4</v>
      </c>
      <c r="K330" s="14">
        <f t="shared" si="52"/>
        <v>0.96837710753811401</v>
      </c>
      <c r="L330" s="14">
        <f t="shared" si="49"/>
        <v>-3.2133693666760138E-2</v>
      </c>
      <c r="M330" s="14">
        <f t="shared" si="53"/>
        <v>1.0325742686691805E-3</v>
      </c>
      <c r="N330" s="20">
        <f t="shared" si="50"/>
        <v>1.352140045945947E-6</v>
      </c>
    </row>
    <row r="331" spans="1:14" x14ac:dyDescent="0.2">
      <c r="A331" s="6">
        <v>329</v>
      </c>
      <c r="B331" s="2" t="str">
        <f>'Исходные данные'!A581</f>
        <v>04.12.2014</v>
      </c>
      <c r="C331" s="2">
        <f>'Исходные данные'!B581</f>
        <v>1364.44</v>
      </c>
      <c r="D331" s="7" t="str">
        <f>'Исходные данные'!A333</f>
        <v>03.12.2015</v>
      </c>
      <c r="E331" s="2">
        <f>'Исходные данные'!B333</f>
        <v>1655.71</v>
      </c>
      <c r="F331" s="14">
        <f t="shared" si="45"/>
        <v>1.2134721937205006</v>
      </c>
      <c r="G331" s="14">
        <f t="shared" si="46"/>
        <v>0.39870320198428594</v>
      </c>
      <c r="H331" s="14">
        <f t="shared" si="47"/>
        <v>1.3058297128718105E-3</v>
      </c>
      <c r="I331" s="14">
        <f t="shared" si="51"/>
        <v>0.19348583180620638</v>
      </c>
      <c r="J331" s="20">
        <f t="shared" si="48"/>
        <v>2.526595481922619E-4</v>
      </c>
      <c r="K331" s="14">
        <f t="shared" si="52"/>
        <v>0.95271672746484248</v>
      </c>
      <c r="L331" s="14">
        <f t="shared" si="49"/>
        <v>-4.8437662467373174E-2</v>
      </c>
      <c r="M331" s="14">
        <f t="shared" si="53"/>
        <v>2.3462071453031717E-3</v>
      </c>
      <c r="N331" s="20">
        <f t="shared" si="50"/>
        <v>3.063747002889031E-6</v>
      </c>
    </row>
    <row r="332" spans="1:14" x14ac:dyDescent="0.2">
      <c r="A332" s="6">
        <v>330</v>
      </c>
      <c r="B332" s="2" t="str">
        <f>'Исходные данные'!A582</f>
        <v>03.12.2014</v>
      </c>
      <c r="C332" s="2">
        <f>'Исходные данные'!B582</f>
        <v>1354.93</v>
      </c>
      <c r="D332" s="7" t="str">
        <f>'Исходные данные'!A334</f>
        <v>02.12.2015</v>
      </c>
      <c r="E332" s="2">
        <f>'Исходные данные'!B334</f>
        <v>1651.11</v>
      </c>
      <c r="F332" s="14">
        <f t="shared" si="45"/>
        <v>1.2185943185256802</v>
      </c>
      <c r="G332" s="14">
        <f t="shared" si="46"/>
        <v>0.3975904029764829</v>
      </c>
      <c r="H332" s="14">
        <f t="shared" si="47"/>
        <v>1.3021850819744125E-3</v>
      </c>
      <c r="I332" s="14">
        <f t="shared" si="51"/>
        <v>0.19769799652504855</v>
      </c>
      <c r="J332" s="20">
        <f t="shared" si="48"/>
        <v>2.5743938181114746E-4</v>
      </c>
      <c r="K332" s="14">
        <f t="shared" si="52"/>
        <v>0.95673819083854805</v>
      </c>
      <c r="L332" s="14">
        <f t="shared" si="49"/>
        <v>-4.4225497748531066E-2</v>
      </c>
      <c r="M332" s="14">
        <f t="shared" si="53"/>
        <v>1.9558946511053265E-3</v>
      </c>
      <c r="N332" s="20">
        <f t="shared" si="50"/>
        <v>2.5469368365829043E-6</v>
      </c>
    </row>
    <row r="333" spans="1:14" x14ac:dyDescent="0.2">
      <c r="A333" s="6">
        <v>331</v>
      </c>
      <c r="B333" s="2" t="str">
        <f>'Исходные данные'!A583</f>
        <v>02.12.2014</v>
      </c>
      <c r="C333" s="2">
        <f>'Исходные данные'!B583</f>
        <v>1333.82</v>
      </c>
      <c r="D333" s="7" t="str">
        <f>'Исходные данные'!A335</f>
        <v>01.12.2015</v>
      </c>
      <c r="E333" s="2">
        <f>'Исходные данные'!B335</f>
        <v>1651.58</v>
      </c>
      <c r="F333" s="14">
        <f t="shared" si="45"/>
        <v>1.2382330449385974</v>
      </c>
      <c r="G333" s="14">
        <f t="shared" si="46"/>
        <v>0.39648070984198508</v>
      </c>
      <c r="H333" s="14">
        <f t="shared" si="47"/>
        <v>1.2985506234097827E-3</v>
      </c>
      <c r="I333" s="14">
        <f t="shared" si="51"/>
        <v>0.21368539963138714</v>
      </c>
      <c r="J333" s="20">
        <f t="shared" si="48"/>
        <v>2.7748130890490632E-4</v>
      </c>
      <c r="K333" s="14">
        <f t="shared" si="52"/>
        <v>0.9721568739006845</v>
      </c>
      <c r="L333" s="14">
        <f t="shared" si="49"/>
        <v>-2.823809464219245E-2</v>
      </c>
      <c r="M333" s="14">
        <f t="shared" si="53"/>
        <v>7.9738998902141795E-4</v>
      </c>
      <c r="N333" s="20">
        <f t="shared" si="50"/>
        <v>1.035451267344482E-6</v>
      </c>
    </row>
    <row r="334" spans="1:14" x14ac:dyDescent="0.2">
      <c r="A334" s="6">
        <v>332</v>
      </c>
      <c r="B334" s="2" t="str">
        <f>'Исходные данные'!A584</f>
        <v>01.12.2014</v>
      </c>
      <c r="C334" s="2">
        <f>'Исходные данные'!B584</f>
        <v>1319.39</v>
      </c>
      <c r="D334" s="7" t="str">
        <f>'Исходные данные'!A336</f>
        <v>30.11.2015</v>
      </c>
      <c r="E334" s="2">
        <f>'Исходные данные'!B336</f>
        <v>1661.7</v>
      </c>
      <c r="F334" s="14">
        <f t="shared" si="45"/>
        <v>1.2594456529153624</v>
      </c>
      <c r="G334" s="14">
        <f t="shared" si="46"/>
        <v>0.3953741139121571</v>
      </c>
      <c r="H334" s="14">
        <f t="shared" si="47"/>
        <v>1.2949263087864721E-3</v>
      </c>
      <c r="I334" s="14">
        <f t="shared" si="51"/>
        <v>0.23067166614978757</v>
      </c>
      <c r="J334" s="20">
        <f t="shared" si="48"/>
        <v>2.9870280918896982E-4</v>
      </c>
      <c r="K334" s="14">
        <f t="shared" si="52"/>
        <v>0.98881123694023265</v>
      </c>
      <c r="L334" s="14">
        <f t="shared" si="49"/>
        <v>-1.1251828123792029E-2</v>
      </c>
      <c r="M334" s="14">
        <f t="shared" si="53"/>
        <v>1.266036361273572E-4</v>
      </c>
      <c r="N334" s="20">
        <f t="shared" si="50"/>
        <v>1.6394237920934432E-7</v>
      </c>
    </row>
    <row r="335" spans="1:14" x14ac:dyDescent="0.2">
      <c r="A335" s="6">
        <v>333</v>
      </c>
      <c r="B335" s="2" t="str">
        <f>'Исходные данные'!A585</f>
        <v>28.11.2014</v>
      </c>
      <c r="C335" s="2">
        <f>'Исходные данные'!B585</f>
        <v>1272.8</v>
      </c>
      <c r="D335" s="7" t="str">
        <f>'Исходные данные'!A337</f>
        <v>27.11.2015</v>
      </c>
      <c r="E335" s="2">
        <f>'Исходные данные'!B337</f>
        <v>1672.52</v>
      </c>
      <c r="F335" s="14">
        <f t="shared" si="45"/>
        <v>1.3140477686989316</v>
      </c>
      <c r="G335" s="14">
        <f t="shared" si="46"/>
        <v>0.39427060654255791</v>
      </c>
      <c r="H335" s="14">
        <f t="shared" si="47"/>
        <v>1.2913121097922729E-3</v>
      </c>
      <c r="I335" s="14">
        <f t="shared" si="51"/>
        <v>0.27311227305379571</v>
      </c>
      <c r="J335" s="20">
        <f t="shared" si="48"/>
        <v>3.5267318552726024E-4</v>
      </c>
      <c r="K335" s="14">
        <f t="shared" si="52"/>
        <v>1.0316802448426587</v>
      </c>
      <c r="L335" s="14">
        <f t="shared" si="49"/>
        <v>3.11887787802161E-2</v>
      </c>
      <c r="M335" s="14">
        <f t="shared" si="53"/>
        <v>9.7273992180125807E-4</v>
      </c>
      <c r="N335" s="20">
        <f t="shared" si="50"/>
        <v>1.2561108407003532E-6</v>
      </c>
    </row>
    <row r="336" spans="1:14" x14ac:dyDescent="0.2">
      <c r="A336" s="6">
        <v>334</v>
      </c>
      <c r="B336" s="2" t="str">
        <f>'Исходные данные'!A586</f>
        <v>27.11.2014</v>
      </c>
      <c r="C336" s="2">
        <f>'Исходные данные'!B586</f>
        <v>1259.22</v>
      </c>
      <c r="D336" s="7" t="str">
        <f>'Исходные данные'!A338</f>
        <v>26.11.2015</v>
      </c>
      <c r="E336" s="2">
        <f>'Исходные данные'!B338</f>
        <v>1700.64</v>
      </c>
      <c r="F336" s="14">
        <f t="shared" si="45"/>
        <v>1.350550340687092</v>
      </c>
      <c r="G336" s="14">
        <f t="shared" si="46"/>
        <v>0.39317017911287361</v>
      </c>
      <c r="H336" s="14">
        <f t="shared" si="47"/>
        <v>1.2877079981939979E-3</v>
      </c>
      <c r="I336" s="14">
        <f t="shared" si="51"/>
        <v>0.3005121691478867</v>
      </c>
      <c r="J336" s="20">
        <f t="shared" si="48"/>
        <v>3.8697192376636126E-4</v>
      </c>
      <c r="K336" s="14">
        <f t="shared" si="52"/>
        <v>1.0603390069540386</v>
      </c>
      <c r="L336" s="14">
        <f t="shared" si="49"/>
        <v>5.858867487430712E-2</v>
      </c>
      <c r="M336" s="14">
        <f t="shared" si="53"/>
        <v>3.4326328235272665E-3</v>
      </c>
      <c r="N336" s="20">
        <f t="shared" si="50"/>
        <v>4.4202287417193067E-6</v>
      </c>
    </row>
    <row r="337" spans="1:14" x14ac:dyDescent="0.2">
      <c r="A337" s="6">
        <v>335</v>
      </c>
      <c r="B337" s="2" t="str">
        <f>'Исходные данные'!A587</f>
        <v>26.11.2014</v>
      </c>
      <c r="C337" s="2">
        <f>'Исходные данные'!B587</f>
        <v>1257.01</v>
      </c>
      <c r="D337" s="7" t="str">
        <f>'Исходные данные'!A339</f>
        <v>25.11.2015</v>
      </c>
      <c r="E337" s="2">
        <f>'Исходные данные'!B339</f>
        <v>1686.38</v>
      </c>
      <c r="F337" s="14">
        <f t="shared" si="45"/>
        <v>1.3415804170213443</v>
      </c>
      <c r="G337" s="14">
        <f t="shared" si="46"/>
        <v>0.39207282302684998</v>
      </c>
      <c r="H337" s="14">
        <f t="shared" si="47"/>
        <v>1.2841139458372606E-3</v>
      </c>
      <c r="I337" s="14">
        <f t="shared" si="51"/>
        <v>0.29384833468608923</v>
      </c>
      <c r="J337" s="20">
        <f t="shared" si="48"/>
        <v>3.7733474453146204E-4</v>
      </c>
      <c r="K337" s="14">
        <f t="shared" si="52"/>
        <v>1.0532965742022511</v>
      </c>
      <c r="L337" s="14">
        <f t="shared" si="49"/>
        <v>5.1924840412509554E-2</v>
      </c>
      <c r="M337" s="14">
        <f t="shared" si="53"/>
        <v>2.6961890518645854E-3</v>
      </c>
      <c r="N337" s="20">
        <f t="shared" si="50"/>
        <v>3.4622139621130553E-6</v>
      </c>
    </row>
    <row r="338" spans="1:14" x14ac:dyDescent="0.2">
      <c r="A338" s="6">
        <v>336</v>
      </c>
      <c r="B338" s="2" t="str">
        <f>'Исходные данные'!A588</f>
        <v>25.11.2014</v>
      </c>
      <c r="C338" s="2">
        <f>'Исходные данные'!B588</f>
        <v>1258.82</v>
      </c>
      <c r="D338" s="7" t="str">
        <f>'Исходные данные'!A340</f>
        <v>24.11.2015</v>
      </c>
      <c r="E338" s="2">
        <f>'Исходные данные'!B340</f>
        <v>1682.24</v>
      </c>
      <c r="F338" s="14">
        <f t="shared" si="45"/>
        <v>1.3363626253157719</v>
      </c>
      <c r="G338" s="14">
        <f t="shared" si="46"/>
        <v>0.39097852971222541</v>
      </c>
      <c r="H338" s="14">
        <f t="shared" si="47"/>
        <v>1.2805299246462542E-3</v>
      </c>
      <c r="I338" s="14">
        <f t="shared" si="51"/>
        <v>0.28995146441960468</v>
      </c>
      <c r="J338" s="20">
        <f t="shared" si="48"/>
        <v>3.7129152688430744E-4</v>
      </c>
      <c r="K338" s="14">
        <f t="shared" si="52"/>
        <v>1.0492000011913074</v>
      </c>
      <c r="L338" s="14">
        <f t="shared" si="49"/>
        <v>4.802797014602514E-2</v>
      </c>
      <c r="M338" s="14">
        <f t="shared" si="53"/>
        <v>2.306685916347482E-3</v>
      </c>
      <c r="N338" s="20">
        <f t="shared" si="50"/>
        <v>2.9537803426430171E-6</v>
      </c>
    </row>
    <row r="339" spans="1:14" x14ac:dyDescent="0.2">
      <c r="A339" s="6">
        <v>337</v>
      </c>
      <c r="B339" s="2" t="str">
        <f>'Исходные данные'!A589</f>
        <v>24.11.2014</v>
      </c>
      <c r="C339" s="2">
        <f>'Исходные данные'!B589</f>
        <v>1261.5899999999999</v>
      </c>
      <c r="D339" s="7" t="str">
        <f>'Исходные данные'!A341</f>
        <v>23.11.2015</v>
      </c>
      <c r="E339" s="2">
        <f>'Исходные данные'!B341</f>
        <v>1697.71</v>
      </c>
      <c r="F339" s="14">
        <f t="shared" si="45"/>
        <v>1.3456907553167037</v>
      </c>
      <c r="G339" s="14">
        <f t="shared" si="46"/>
        <v>0.3898872906206638</v>
      </c>
      <c r="H339" s="14">
        <f t="shared" si="47"/>
        <v>1.2769559066235334E-3</v>
      </c>
      <c r="I339" s="14">
        <f t="shared" si="51"/>
        <v>0.29690745394663903</v>
      </c>
      <c r="J339" s="20">
        <f t="shared" si="48"/>
        <v>3.7913772703771544E-4</v>
      </c>
      <c r="K339" s="14">
        <f t="shared" si="52"/>
        <v>1.056523667554528</v>
      </c>
      <c r="L339" s="14">
        <f t="shared" si="49"/>
        <v>5.4983959673059461E-2</v>
      </c>
      <c r="M339" s="14">
        <f t="shared" si="53"/>
        <v>3.0232358213286292E-3</v>
      </c>
      <c r="N339" s="20">
        <f t="shared" si="50"/>
        <v>3.8605388391614425E-6</v>
      </c>
    </row>
    <row r="340" spans="1:14" x14ac:dyDescent="0.2">
      <c r="A340" s="6">
        <v>338</v>
      </c>
      <c r="B340" s="2" t="str">
        <f>'Исходные данные'!A590</f>
        <v>21.11.2014</v>
      </c>
      <c r="C340" s="2">
        <f>'Исходные данные'!B590</f>
        <v>1271.56</v>
      </c>
      <c r="D340" s="7" t="str">
        <f>'Исходные данные'!A342</f>
        <v>20.11.2015</v>
      </c>
      <c r="E340" s="2">
        <f>'Исходные данные'!B342</f>
        <v>1669.98</v>
      </c>
      <c r="F340" s="14">
        <f t="shared" si="45"/>
        <v>1.3133316556041399</v>
      </c>
      <c r="G340" s="14">
        <f t="shared" si="46"/>
        <v>0.38879909722768774</v>
      </c>
      <c r="H340" s="14">
        <f t="shared" si="47"/>
        <v>1.2733918638497938E-3</v>
      </c>
      <c r="I340" s="14">
        <f t="shared" si="51"/>
        <v>0.27256715718214009</v>
      </c>
      <c r="J340" s="20">
        <f t="shared" si="48"/>
        <v>3.4708480030840505E-4</v>
      </c>
      <c r="K340" s="14">
        <f t="shared" si="52"/>
        <v>1.031118012821443</v>
      </c>
      <c r="L340" s="14">
        <f t="shared" si="49"/>
        <v>3.0643662908560531E-2</v>
      </c>
      <c r="M340" s="14">
        <f t="shared" si="53"/>
        <v>9.3903407645348845E-4</v>
      </c>
      <c r="N340" s="20">
        <f t="shared" si="50"/>
        <v>1.1957583528335774E-6</v>
      </c>
    </row>
    <row r="341" spans="1:14" x14ac:dyDescent="0.2">
      <c r="A341" s="6">
        <v>339</v>
      </c>
      <c r="B341" s="2" t="str">
        <f>'Исходные данные'!A591</f>
        <v>20.11.2014</v>
      </c>
      <c r="C341" s="2">
        <f>'Исходные данные'!B591</f>
        <v>1275.4100000000001</v>
      </c>
      <c r="D341" s="7" t="str">
        <f>'Исходные данные'!A343</f>
        <v>19.11.2015</v>
      </c>
      <c r="E341" s="2">
        <f>'Исходные данные'!B343</f>
        <v>1686.61</v>
      </c>
      <c r="F341" s="14">
        <f t="shared" si="45"/>
        <v>1.3224061282254331</v>
      </c>
      <c r="G341" s="14">
        <f t="shared" si="46"/>
        <v>0.38771394103261214</v>
      </c>
      <c r="H341" s="14">
        <f t="shared" si="47"/>
        <v>1.2698377684836561E-3</v>
      </c>
      <c r="I341" s="14">
        <f t="shared" si="51"/>
        <v>0.27945290168320247</v>
      </c>
      <c r="J341" s="20">
        <f t="shared" si="48"/>
        <v>3.5485984906968035E-4</v>
      </c>
      <c r="K341" s="14">
        <f t="shared" si="52"/>
        <v>1.0382425286562238</v>
      </c>
      <c r="L341" s="14">
        <f t="shared" si="49"/>
        <v>3.7529407409622975E-2</v>
      </c>
      <c r="M341" s="14">
        <f t="shared" si="53"/>
        <v>1.4084564205174639E-3</v>
      </c>
      <c r="N341" s="20">
        <f t="shared" si="50"/>
        <v>1.7885111580363743E-6</v>
      </c>
    </row>
    <row r="342" spans="1:14" x14ac:dyDescent="0.2">
      <c r="A342" s="6">
        <v>340</v>
      </c>
      <c r="B342" s="2" t="str">
        <f>'Исходные данные'!A592</f>
        <v>19.11.2014</v>
      </c>
      <c r="C342" s="2">
        <f>'Исходные данные'!B592</f>
        <v>1254.48</v>
      </c>
      <c r="D342" s="7" t="str">
        <f>'Исходные данные'!A344</f>
        <v>18.11.2015</v>
      </c>
      <c r="E342" s="2">
        <f>'Исходные данные'!B344</f>
        <v>1672.43</v>
      </c>
      <c r="F342" s="14">
        <f t="shared" si="45"/>
        <v>1.3331659332950705</v>
      </c>
      <c r="G342" s="14">
        <f t="shared" si="46"/>
        <v>0.38663181355847798</v>
      </c>
      <c r="H342" s="14">
        <f t="shared" si="47"/>
        <v>1.2662935927614479E-3</v>
      </c>
      <c r="I342" s="14">
        <f t="shared" si="51"/>
        <v>0.28755651454101921</v>
      </c>
      <c r="J342" s="20">
        <f t="shared" si="48"/>
        <v>3.6413097192010679E-4</v>
      </c>
      <c r="K342" s="14">
        <f t="shared" si="52"/>
        <v>1.0466902263679239</v>
      </c>
      <c r="L342" s="14">
        <f t="shared" si="49"/>
        <v>4.5633020267439581E-2</v>
      </c>
      <c r="M342" s="14">
        <f t="shared" si="53"/>
        <v>2.0823725387285517E-3</v>
      </c>
      <c r="N342" s="20">
        <f t="shared" si="50"/>
        <v>2.6368950035343549E-6</v>
      </c>
    </row>
    <row r="343" spans="1:14" x14ac:dyDescent="0.2">
      <c r="A343" s="6">
        <v>341</v>
      </c>
      <c r="B343" s="2" t="str">
        <f>'Исходные данные'!A593</f>
        <v>18.11.2014</v>
      </c>
      <c r="C343" s="2">
        <f>'Исходные данные'!B593</f>
        <v>1256.81</v>
      </c>
      <c r="D343" s="7" t="str">
        <f>'Исходные данные'!A345</f>
        <v>17.11.2015</v>
      </c>
      <c r="E343" s="2">
        <f>'Исходные данные'!B345</f>
        <v>1648.97</v>
      </c>
      <c r="F343" s="14">
        <f t="shared" si="45"/>
        <v>1.3120280710688172</v>
      </c>
      <c r="G343" s="14">
        <f t="shared" si="46"/>
        <v>0.38555270635198519</v>
      </c>
      <c r="H343" s="14">
        <f t="shared" si="47"/>
        <v>1.2627593089969851E-3</v>
      </c>
      <c r="I343" s="14">
        <f t="shared" si="51"/>
        <v>0.27157408592473448</v>
      </c>
      <c r="J343" s="20">
        <f t="shared" si="48"/>
        <v>3.4293270508380558E-4</v>
      </c>
      <c r="K343" s="14">
        <f t="shared" si="52"/>
        <v>1.030094547431059</v>
      </c>
      <c r="L343" s="14">
        <f t="shared" si="49"/>
        <v>2.9650591651155023E-2</v>
      </c>
      <c r="M343" s="14">
        <f t="shared" si="53"/>
        <v>8.7915758526354389E-4</v>
      </c>
      <c r="N343" s="20">
        <f t="shared" si="50"/>
        <v>1.1101644248668506E-6</v>
      </c>
    </row>
    <row r="344" spans="1:14" x14ac:dyDescent="0.2">
      <c r="A344" s="6">
        <v>342</v>
      </c>
      <c r="B344" s="2" t="str">
        <f>'Исходные данные'!A594</f>
        <v>17.11.2014</v>
      </c>
      <c r="C344" s="2">
        <f>'Исходные данные'!B594</f>
        <v>1252.58</v>
      </c>
      <c r="D344" s="7" t="str">
        <f>'Исходные данные'!A346</f>
        <v>16.11.2015</v>
      </c>
      <c r="E344" s="2">
        <f>'Исходные данные'!B346</f>
        <v>1619.25</v>
      </c>
      <c r="F344" s="14">
        <f t="shared" si="45"/>
        <v>1.292731801561577</v>
      </c>
      <c r="G344" s="14">
        <f t="shared" si="46"/>
        <v>0.38447661098342784</v>
      </c>
      <c r="H344" s="14">
        <f t="shared" si="47"/>
        <v>1.2592348895813586E-3</v>
      </c>
      <c r="I344" s="14">
        <f t="shared" si="51"/>
        <v>0.25675765488826324</v>
      </c>
      <c r="J344" s="20">
        <f t="shared" si="48"/>
        <v>3.2331819720239071E-4</v>
      </c>
      <c r="K344" s="14">
        <f t="shared" si="52"/>
        <v>1.0149447328474608</v>
      </c>
      <c r="L344" s="14">
        <f t="shared" si="49"/>
        <v>1.4834160614683636E-2</v>
      </c>
      <c r="M344" s="14">
        <f t="shared" si="53"/>
        <v>2.2005232114223126E-4</v>
      </c>
      <c r="N344" s="20">
        <f t="shared" si="50"/>
        <v>2.7709756031565922E-7</v>
      </c>
    </row>
    <row r="345" spans="1:14" x14ac:dyDescent="0.2">
      <c r="A345" s="6">
        <v>343</v>
      </c>
      <c r="B345" s="2" t="str">
        <f>'Исходные данные'!A595</f>
        <v>14.11.2014</v>
      </c>
      <c r="C345" s="2">
        <f>'Исходные данные'!B595</f>
        <v>1242.3699999999999</v>
      </c>
      <c r="D345" s="7" t="str">
        <f>'Исходные данные'!A347</f>
        <v>13.11.2015</v>
      </c>
      <c r="E345" s="2">
        <f>'Исходные данные'!B347</f>
        <v>1611.85</v>
      </c>
      <c r="F345" s="14">
        <f t="shared" si="45"/>
        <v>1.2973993254827467</v>
      </c>
      <c r="G345" s="14">
        <f t="shared" si="46"/>
        <v>0.38340351904662751</v>
      </c>
      <c r="H345" s="14">
        <f t="shared" si="47"/>
        <v>1.255720306982716E-3</v>
      </c>
      <c r="I345" s="14">
        <f t="shared" si="51"/>
        <v>0.26036174189745881</v>
      </c>
      <c r="J345" s="20">
        <f t="shared" si="48"/>
        <v>3.2694152646203166E-4</v>
      </c>
      <c r="K345" s="14">
        <f t="shared" si="52"/>
        <v>1.0186092816838925</v>
      </c>
      <c r="L345" s="14">
        <f t="shared" si="49"/>
        <v>1.8438247623879189E-2</v>
      </c>
      <c r="M345" s="14">
        <f t="shared" si="53"/>
        <v>3.3996897543948657E-4</v>
      </c>
      <c r="N345" s="20">
        <f t="shared" si="50"/>
        <v>4.2690594620347152E-7</v>
      </c>
    </row>
    <row r="346" spans="1:14" x14ac:dyDescent="0.2">
      <c r="A346" s="6">
        <v>344</v>
      </c>
      <c r="B346" s="2" t="str">
        <f>'Исходные данные'!A596</f>
        <v>13.11.2014</v>
      </c>
      <c r="C346" s="2">
        <f>'Исходные данные'!B596</f>
        <v>1246.18</v>
      </c>
      <c r="D346" s="7" t="str">
        <f>'Исходные данные'!A348</f>
        <v>12.11.2015</v>
      </c>
      <c r="E346" s="2">
        <f>'Исходные данные'!B348</f>
        <v>1616</v>
      </c>
      <c r="F346" s="14">
        <f t="shared" si="45"/>
        <v>1.2967629074451523</v>
      </c>
      <c r="G346" s="14">
        <f t="shared" si="46"/>
        <v>0.38233342215886762</v>
      </c>
      <c r="H346" s="14">
        <f t="shared" si="47"/>
        <v>1.2522155337460477E-3</v>
      </c>
      <c r="I346" s="14">
        <f t="shared" si="51"/>
        <v>0.25987108788801866</v>
      </c>
      <c r="J346" s="20">
        <f t="shared" si="48"/>
        <v>3.2541461302486134E-4</v>
      </c>
      <c r="K346" s="14">
        <f t="shared" si="52"/>
        <v>1.0181096195464212</v>
      </c>
      <c r="L346" s="14">
        <f t="shared" si="49"/>
        <v>1.7947593614439195E-2</v>
      </c>
      <c r="M346" s="14">
        <f t="shared" si="53"/>
        <v>3.221161165490586E-4</v>
      </c>
      <c r="N346" s="20">
        <f t="shared" si="50"/>
        <v>4.0335880481268352E-7</v>
      </c>
    </row>
    <row r="347" spans="1:14" x14ac:dyDescent="0.2">
      <c r="A347" s="6">
        <v>345</v>
      </c>
      <c r="B347" s="2" t="str">
        <f>'Исходные данные'!A597</f>
        <v>12.11.2014</v>
      </c>
      <c r="C347" s="2">
        <f>'Исходные данные'!B597</f>
        <v>1255.1400000000001</v>
      </c>
      <c r="D347" s="7" t="str">
        <f>'Исходные данные'!A349</f>
        <v>11.11.2015</v>
      </c>
      <c r="E347" s="2">
        <f>'Исходные данные'!B349</f>
        <v>1617.47</v>
      </c>
      <c r="F347" s="14">
        <f t="shared" si="45"/>
        <v>1.2886769603390855</v>
      </c>
      <c r="G347" s="14">
        <f t="shared" si="46"/>
        <v>0.38126631196082839</v>
      </c>
      <c r="H347" s="14">
        <f t="shared" si="47"/>
        <v>1.2487205424929725E-3</v>
      </c>
      <c r="I347" s="14">
        <f t="shared" si="51"/>
        <v>0.25361607993332197</v>
      </c>
      <c r="J347" s="20">
        <f t="shared" si="48"/>
        <v>3.1669560891927885E-4</v>
      </c>
      <c r="K347" s="14">
        <f t="shared" si="52"/>
        <v>1.0117612111484284</v>
      </c>
      <c r="L347" s="14">
        <f t="shared" si="49"/>
        <v>1.1692585659742341E-2</v>
      </c>
      <c r="M347" s="14">
        <f t="shared" si="53"/>
        <v>1.3671655941041228E-4</v>
      </c>
      <c r="N347" s="20">
        <f t="shared" si="50"/>
        <v>1.7072077623474271E-7</v>
      </c>
    </row>
    <row r="348" spans="1:14" x14ac:dyDescent="0.2">
      <c r="A348" s="6">
        <v>346</v>
      </c>
      <c r="B348" s="2" t="str">
        <f>'Исходные данные'!A598</f>
        <v>11.11.2014</v>
      </c>
      <c r="C348" s="2">
        <f>'Исходные данные'!B598</f>
        <v>1262.5999999999999</v>
      </c>
      <c r="D348" s="7" t="str">
        <f>'Исходные данные'!A350</f>
        <v>10.11.2015</v>
      </c>
      <c r="E348" s="2">
        <f>'Исходные данные'!B350</f>
        <v>1620.05</v>
      </c>
      <c r="F348" s="14">
        <f t="shared" si="45"/>
        <v>1.2831062886108031</v>
      </c>
      <c r="G348" s="14">
        <f t="shared" si="46"/>
        <v>0.38020218011652113</v>
      </c>
      <c r="H348" s="14">
        <f t="shared" si="47"/>
        <v>1.2452353059215233E-3</v>
      </c>
      <c r="I348" s="14">
        <f t="shared" si="51"/>
        <v>0.24928392601414584</v>
      </c>
      <c r="J348" s="20">
        <f t="shared" si="48"/>
        <v>3.1041714587154326E-4</v>
      </c>
      <c r="K348" s="14">
        <f t="shared" si="52"/>
        <v>1.0073875863004804</v>
      </c>
      <c r="L348" s="14">
        <f t="shared" si="49"/>
        <v>7.3604317405663554E-3</v>
      </c>
      <c r="M348" s="14">
        <f t="shared" si="53"/>
        <v>5.4175955407536683E-5</v>
      </c>
      <c r="N348" s="20">
        <f t="shared" si="50"/>
        <v>6.7461812405494741E-8</v>
      </c>
    </row>
    <row r="349" spans="1:14" x14ac:dyDescent="0.2">
      <c r="A349" s="6">
        <v>347</v>
      </c>
      <c r="B349" s="2" t="str">
        <f>'Исходные данные'!A599</f>
        <v>10.11.2014</v>
      </c>
      <c r="C349" s="2">
        <f>'Исходные данные'!B599</f>
        <v>1246.28</v>
      </c>
      <c r="D349" s="7" t="str">
        <f>'Исходные данные'!A351</f>
        <v>09.11.2015</v>
      </c>
      <c r="E349" s="2">
        <f>'Исходные данные'!B351</f>
        <v>1630.71</v>
      </c>
      <c r="F349" s="14">
        <f t="shared" si="45"/>
        <v>1.3084619828609945</v>
      </c>
      <c r="G349" s="14">
        <f t="shared" si="46"/>
        <v>0.37914101831322344</v>
      </c>
      <c r="H349" s="14">
        <f t="shared" si="47"/>
        <v>1.2417597968059346E-3</v>
      </c>
      <c r="I349" s="14">
        <f t="shared" si="51"/>
        <v>0.26885238858126875</v>
      </c>
      <c r="J349" s="20">
        <f t="shared" si="48"/>
        <v>3.3385008741546648E-4</v>
      </c>
      <c r="K349" s="14">
        <f t="shared" si="52"/>
        <v>1.0272947536617503</v>
      </c>
      <c r="L349" s="14">
        <f t="shared" si="49"/>
        <v>2.692889430768915E-2</v>
      </c>
      <c r="M349" s="14">
        <f t="shared" si="53"/>
        <v>7.2516534863469311E-4</v>
      </c>
      <c r="N349" s="20">
        <f t="shared" si="50"/>
        <v>9.0048117597132127E-7</v>
      </c>
    </row>
    <row r="350" spans="1:14" x14ac:dyDescent="0.2">
      <c r="A350" s="6">
        <v>348</v>
      </c>
      <c r="B350" s="2" t="str">
        <f>'Исходные данные'!A600</f>
        <v>07.11.2014</v>
      </c>
      <c r="C350" s="2">
        <f>'Исходные данные'!B600</f>
        <v>1240.31</v>
      </c>
      <c r="D350" s="7" t="str">
        <f>'Исходные данные'!A352</f>
        <v>06.11.2015</v>
      </c>
      <c r="E350" s="2">
        <f>'Исходные данные'!B352</f>
        <v>1637.56</v>
      </c>
      <c r="F350" s="14">
        <f t="shared" si="45"/>
        <v>1.320282832517677</v>
      </c>
      <c r="G350" s="14">
        <f t="shared" si="46"/>
        <v>0.37808281826141393</v>
      </c>
      <c r="H350" s="14">
        <f t="shared" si="47"/>
        <v>1.2382939879964287E-3</v>
      </c>
      <c r="I350" s="14">
        <f t="shared" si="51"/>
        <v>0.27784598070521793</v>
      </c>
      <c r="J350" s="20">
        <f t="shared" si="48"/>
        <v>3.4405500749624311E-4</v>
      </c>
      <c r="K350" s="14">
        <f t="shared" si="52"/>
        <v>1.0365754947113162</v>
      </c>
      <c r="L350" s="14">
        <f t="shared" si="49"/>
        <v>3.5922486431638444E-2</v>
      </c>
      <c r="M350" s="14">
        <f t="shared" si="53"/>
        <v>1.290425031431248E-3</v>
      </c>
      <c r="N350" s="20">
        <f t="shared" si="50"/>
        <v>1.597925558381417E-6</v>
      </c>
    </row>
    <row r="351" spans="1:14" x14ac:dyDescent="0.2">
      <c r="A351" s="6">
        <v>349</v>
      </c>
      <c r="B351" s="2" t="str">
        <f>'Исходные данные'!A601</f>
        <v>06.11.2014</v>
      </c>
      <c r="C351" s="2">
        <f>'Исходные данные'!B601</f>
        <v>1241.31</v>
      </c>
      <c r="D351" s="7" t="str">
        <f>'Исходные данные'!A353</f>
        <v>05.11.2015</v>
      </c>
      <c r="E351" s="2">
        <f>'Исходные данные'!B353</f>
        <v>1647.47</v>
      </c>
      <c r="F351" s="14">
        <f t="shared" si="45"/>
        <v>1.3272027132626016</v>
      </c>
      <c r="G351" s="14">
        <f t="shared" si="46"/>
        <v>0.37702757169470774</v>
      </c>
      <c r="H351" s="14">
        <f t="shared" si="47"/>
        <v>1.2348378524190044E-3</v>
      </c>
      <c r="I351" s="14">
        <f t="shared" si="51"/>
        <v>0.28307350424297367</v>
      </c>
      <c r="J351" s="20">
        <f t="shared" si="48"/>
        <v>3.4954987805611555E-4</v>
      </c>
      <c r="K351" s="14">
        <f t="shared" si="52"/>
        <v>1.042008405470926</v>
      </c>
      <c r="L351" s="14">
        <f t="shared" si="49"/>
        <v>4.1150009969394073E-2</v>
      </c>
      <c r="M351" s="14">
        <f t="shared" si="53"/>
        <v>1.6933233204812317E-3</v>
      </c>
      <c r="N351" s="20">
        <f t="shared" si="50"/>
        <v>2.0909797325140619E-6</v>
      </c>
    </row>
    <row r="352" spans="1:14" x14ac:dyDescent="0.2">
      <c r="A352" s="6">
        <v>350</v>
      </c>
      <c r="B352" s="2" t="str">
        <f>'Исходные данные'!A602</f>
        <v>05.11.2014</v>
      </c>
      <c r="C352" s="2">
        <f>'Исходные данные'!B602</f>
        <v>1219.06</v>
      </c>
      <c r="D352" s="7" t="str">
        <f>'Исходные данные'!A354</f>
        <v>03.11.2015</v>
      </c>
      <c r="E352" s="2">
        <f>'Исходные данные'!B354</f>
        <v>1635.71</v>
      </c>
      <c r="F352" s="14">
        <f t="shared" si="45"/>
        <v>1.3417797319245977</v>
      </c>
      <c r="G352" s="14">
        <f t="shared" si="46"/>
        <v>0.37597527036979184</v>
      </c>
      <c r="H352" s="14">
        <f t="shared" si="47"/>
        <v>1.2313913630752249E-3</v>
      </c>
      <c r="I352" s="14">
        <f t="shared" si="51"/>
        <v>0.29399689089364722</v>
      </c>
      <c r="J352" s="20">
        <f t="shared" si="48"/>
        <v>3.6202523221740641E-4</v>
      </c>
      <c r="K352" s="14">
        <f t="shared" si="52"/>
        <v>1.0534530595698972</v>
      </c>
      <c r="L352" s="14">
        <f t="shared" si="49"/>
        <v>5.2073396620067755E-2</v>
      </c>
      <c r="M352" s="14">
        <f t="shared" si="53"/>
        <v>2.7116386355508838E-3</v>
      </c>
      <c r="N352" s="20">
        <f t="shared" si="50"/>
        <v>3.339088395598446E-6</v>
      </c>
    </row>
    <row r="353" spans="1:14" x14ac:dyDescent="0.2">
      <c r="A353" s="6">
        <v>351</v>
      </c>
      <c r="B353" s="2" t="str">
        <f>'Исходные данные'!A603</f>
        <v>31.10.2014</v>
      </c>
      <c r="C353" s="2">
        <f>'Исходные данные'!B603</f>
        <v>1204.9100000000001</v>
      </c>
      <c r="D353" s="7" t="str">
        <f>'Исходные данные'!A355</f>
        <v>02.11.2015</v>
      </c>
      <c r="E353" s="2">
        <f>'Исходные данные'!B355</f>
        <v>1612.83</v>
      </c>
      <c r="F353" s="14">
        <f t="shared" si="45"/>
        <v>1.3385481073275181</v>
      </c>
      <c r="G353" s="14">
        <f t="shared" si="46"/>
        <v>0.37492590606636078</v>
      </c>
      <c r="H353" s="14">
        <f t="shared" si="47"/>
        <v>1.2279544930420083E-3</v>
      </c>
      <c r="I353" s="14">
        <f t="shared" si="51"/>
        <v>0.29158552455579773</v>
      </c>
      <c r="J353" s="20">
        <f t="shared" si="48"/>
        <v>3.5805375498430266E-4</v>
      </c>
      <c r="K353" s="14">
        <f t="shared" si="52"/>
        <v>1.0509158586134542</v>
      </c>
      <c r="L353" s="14">
        <f t="shared" si="49"/>
        <v>4.9662030282218134E-2</v>
      </c>
      <c r="M353" s="14">
        <f t="shared" si="53"/>
        <v>2.4663172517519509E-3</v>
      </c>
      <c r="N353" s="20">
        <f t="shared" si="50"/>
        <v>3.0285253505558261E-6</v>
      </c>
    </row>
    <row r="354" spans="1:14" x14ac:dyDescent="0.2">
      <c r="A354" s="6">
        <v>352</v>
      </c>
      <c r="B354" s="2" t="str">
        <f>'Исходные данные'!A604</f>
        <v>30.10.2014</v>
      </c>
      <c r="C354" s="2">
        <f>'Исходные данные'!B604</f>
        <v>1185.8900000000001</v>
      </c>
      <c r="D354" s="7" t="str">
        <f>'Исходные данные'!A356</f>
        <v>30.10.2015</v>
      </c>
      <c r="E354" s="2">
        <f>'Исходные данные'!B356</f>
        <v>1596.82</v>
      </c>
      <c r="F354" s="14">
        <f t="shared" si="45"/>
        <v>1.3465161186956629</v>
      </c>
      <c r="G354" s="14">
        <f t="shared" si="46"/>
        <v>0.37387947058705212</v>
      </c>
      <c r="H354" s="14">
        <f t="shared" si="47"/>
        <v>1.224527215471415E-3</v>
      </c>
      <c r="I354" s="14">
        <f t="shared" si="51"/>
        <v>0.2975206040078654</v>
      </c>
      <c r="J354" s="20">
        <f t="shared" si="48"/>
        <v>3.6432207677112492E-4</v>
      </c>
      <c r="K354" s="14">
        <f t="shared" si="52"/>
        <v>1.0571716737481931</v>
      </c>
      <c r="L354" s="14">
        <f t="shared" si="49"/>
        <v>5.5597109734285784E-2</v>
      </c>
      <c r="M354" s="14">
        <f t="shared" si="53"/>
        <v>3.091038610806215E-3</v>
      </c>
      <c r="N354" s="20">
        <f t="shared" si="50"/>
        <v>3.7850609030051653E-6</v>
      </c>
    </row>
    <row r="355" spans="1:14" x14ac:dyDescent="0.2">
      <c r="A355" s="6">
        <v>353</v>
      </c>
      <c r="B355" s="2" t="str">
        <f>'Исходные данные'!A605</f>
        <v>29.10.2014</v>
      </c>
      <c r="C355" s="2">
        <f>'Исходные данные'!B605</f>
        <v>1175.5999999999999</v>
      </c>
      <c r="D355" s="7" t="str">
        <f>'Исходные данные'!A357</f>
        <v>29.10.2015</v>
      </c>
      <c r="E355" s="2">
        <f>'Исходные данные'!B357</f>
        <v>1592.81</v>
      </c>
      <c r="F355" s="14">
        <f t="shared" si="45"/>
        <v>1.354891119428377</v>
      </c>
      <c r="G355" s="14">
        <f t="shared" si="46"/>
        <v>0.37283595575738299</v>
      </c>
      <c r="H355" s="14">
        <f t="shared" si="47"/>
        <v>1.2211095035904404E-3</v>
      </c>
      <c r="I355" s="14">
        <f t="shared" si="51"/>
        <v>0.30372109643765072</v>
      </c>
      <c r="J355" s="20">
        <f t="shared" si="48"/>
        <v>3.7087671730092392E-4</v>
      </c>
      <c r="K355" s="14">
        <f t="shared" si="52"/>
        <v>1.0637470228430277</v>
      </c>
      <c r="L355" s="14">
        <f t="shared" si="49"/>
        <v>6.1797602164071083E-2</v>
      </c>
      <c r="M355" s="14">
        <f t="shared" si="53"/>
        <v>3.8189436332288032E-3</v>
      </c>
      <c r="N355" s="20">
        <f t="shared" si="50"/>
        <v>4.6633483642118967E-6</v>
      </c>
    </row>
    <row r="356" spans="1:14" x14ac:dyDescent="0.2">
      <c r="A356" s="6">
        <v>354</v>
      </c>
      <c r="B356" s="2" t="str">
        <f>'Исходные данные'!A606</f>
        <v>28.10.2014</v>
      </c>
      <c r="C356" s="2">
        <f>'Исходные данные'!B606</f>
        <v>1161.6199999999999</v>
      </c>
      <c r="D356" s="7" t="str">
        <f>'Исходные данные'!A358</f>
        <v>28.10.2015</v>
      </c>
      <c r="E356" s="2">
        <f>'Исходные данные'!B358</f>
        <v>1592.06</v>
      </c>
      <c r="F356" s="14">
        <f t="shared" si="45"/>
        <v>1.3705514712212257</v>
      </c>
      <c r="G356" s="14">
        <f t="shared" si="46"/>
        <v>0.37179535342568543</v>
      </c>
      <c r="H356" s="14">
        <f t="shared" si="47"/>
        <v>1.2177013307008032E-3</v>
      </c>
      <c r="I356" s="14">
        <f t="shared" si="51"/>
        <v>0.31521319258318403</v>
      </c>
      <c r="J356" s="20">
        <f t="shared" si="48"/>
        <v>3.8383552406299175E-4</v>
      </c>
      <c r="K356" s="14">
        <f t="shared" si="52"/>
        <v>1.0760422193775991</v>
      </c>
      <c r="L356" s="14">
        <f t="shared" si="49"/>
        <v>7.3289698309604551E-2</v>
      </c>
      <c r="M356" s="14">
        <f t="shared" si="53"/>
        <v>5.371379878312852E-3</v>
      </c>
      <c r="N356" s="20">
        <f t="shared" si="50"/>
        <v>6.5407364255210779E-6</v>
      </c>
    </row>
    <row r="357" spans="1:14" x14ac:dyDescent="0.2">
      <c r="A357" s="6">
        <v>355</v>
      </c>
      <c r="B357" s="2" t="str">
        <f>'Исходные данные'!A607</f>
        <v>27.10.2014</v>
      </c>
      <c r="C357" s="2">
        <f>'Исходные данные'!B607</f>
        <v>1147.28</v>
      </c>
      <c r="D357" s="7" t="str">
        <f>'Исходные данные'!A359</f>
        <v>27.10.2015</v>
      </c>
      <c r="E357" s="2">
        <f>'Исходные данные'!B359</f>
        <v>1575.29</v>
      </c>
      <c r="F357" s="14">
        <f t="shared" si="45"/>
        <v>1.3730649884945263</v>
      </c>
      <c r="G357" s="14">
        <f t="shared" si="46"/>
        <v>0.37075765546304357</v>
      </c>
      <c r="H357" s="14">
        <f t="shared" si="47"/>
        <v>1.2143026701787398E-3</v>
      </c>
      <c r="I357" s="14">
        <f t="shared" si="51"/>
        <v>0.31704545887361102</v>
      </c>
      <c r="J357" s="20">
        <f t="shared" si="48"/>
        <v>3.8498914727826968E-4</v>
      </c>
      <c r="K357" s="14">
        <f t="shared" si="52"/>
        <v>1.0780156226112598</v>
      </c>
      <c r="L357" s="14">
        <f t="shared" si="49"/>
        <v>7.5121964600031552E-2</v>
      </c>
      <c r="M357" s="14">
        <f t="shared" si="53"/>
        <v>5.6433095653683936E-3</v>
      </c>
      <c r="N357" s="20">
        <f t="shared" si="50"/>
        <v>6.852685873872064E-6</v>
      </c>
    </row>
    <row r="358" spans="1:14" x14ac:dyDescent="0.2">
      <c r="A358" s="6">
        <v>356</v>
      </c>
      <c r="B358" s="2" t="str">
        <f>'Исходные данные'!A608</f>
        <v>24.10.2014</v>
      </c>
      <c r="C358" s="2">
        <f>'Исходные данные'!B608</f>
        <v>1126.0999999999999</v>
      </c>
      <c r="D358" s="7" t="str">
        <f>'Исходные данные'!A360</f>
        <v>26.10.2015</v>
      </c>
      <c r="E358" s="2">
        <f>'Исходные данные'!B360</f>
        <v>1579.07</v>
      </c>
      <c r="F358" s="14">
        <f t="shared" si="45"/>
        <v>1.4022466921232573</v>
      </c>
      <c r="G358" s="14">
        <f t="shared" si="46"/>
        <v>0.36972285376322944</v>
      </c>
      <c r="H358" s="14">
        <f t="shared" si="47"/>
        <v>1.2109134954747934E-3</v>
      </c>
      <c r="I358" s="14">
        <f t="shared" si="51"/>
        <v>0.33807573042563938</v>
      </c>
      <c r="J358" s="20">
        <f t="shared" si="48"/>
        <v>4.0938046446490495E-4</v>
      </c>
      <c r="K358" s="14">
        <f t="shared" si="52"/>
        <v>1.1009266520743848</v>
      </c>
      <c r="L358" s="14">
        <f t="shared" si="49"/>
        <v>9.6152236152059714E-2</v>
      </c>
      <c r="M358" s="14">
        <f t="shared" si="53"/>
        <v>9.2452525170414589E-3</v>
      </c>
      <c r="N358" s="20">
        <f t="shared" si="50"/>
        <v>1.1195201041957806E-5</v>
      </c>
    </row>
    <row r="359" spans="1:14" x14ac:dyDescent="0.2">
      <c r="A359" s="6">
        <v>357</v>
      </c>
      <c r="B359" s="2" t="str">
        <f>'Исходные данные'!A609</f>
        <v>23.10.2014</v>
      </c>
      <c r="C359" s="2">
        <f>'Исходные данные'!B609</f>
        <v>1119.32</v>
      </c>
      <c r="D359" s="7" t="str">
        <f>'Исходные данные'!A361</f>
        <v>23.10.2015</v>
      </c>
      <c r="E359" s="2">
        <f>'Исходные данные'!B361</f>
        <v>1579.57</v>
      </c>
      <c r="F359" s="14">
        <f t="shared" si="45"/>
        <v>1.4111871493406711</v>
      </c>
      <c r="G359" s="14">
        <f t="shared" si="46"/>
        <v>0.36869094024264015</v>
      </c>
      <c r="H359" s="14">
        <f t="shared" si="47"/>
        <v>1.2075337801136091E-3</v>
      </c>
      <c r="I359" s="14">
        <f t="shared" si="51"/>
        <v>0.34443130003609307</v>
      </c>
      <c r="J359" s="20">
        <f t="shared" si="48"/>
        <v>4.1591242972202814E-4</v>
      </c>
      <c r="K359" s="14">
        <f t="shared" si="52"/>
        <v>1.1079459502390165</v>
      </c>
      <c r="L359" s="14">
        <f t="shared" si="49"/>
        <v>0.10250780576251346</v>
      </c>
      <c r="M359" s="14">
        <f t="shared" si="53"/>
        <v>1.0507850242245188E-2</v>
      </c>
      <c r="N359" s="20">
        <f t="shared" si="50"/>
        <v>1.2688584123886036E-5</v>
      </c>
    </row>
    <row r="360" spans="1:14" x14ac:dyDescent="0.2">
      <c r="A360" s="6">
        <v>358</v>
      </c>
      <c r="B360" s="2" t="str">
        <f>'Исходные данные'!A610</f>
        <v>22.10.2014</v>
      </c>
      <c r="C360" s="2">
        <f>'Исходные данные'!B610</f>
        <v>1132.26</v>
      </c>
      <c r="D360" s="7" t="str">
        <f>'Исходные данные'!A362</f>
        <v>22.10.2015</v>
      </c>
      <c r="E360" s="2">
        <f>'Исходные данные'!B362</f>
        <v>1570.01</v>
      </c>
      <c r="F360" s="14">
        <f t="shared" si="45"/>
        <v>1.3866161482345045</v>
      </c>
      <c r="G360" s="14">
        <f t="shared" si="46"/>
        <v>0.36766190684023436</v>
      </c>
      <c r="H360" s="14">
        <f t="shared" si="47"/>
        <v>1.2041634976937253E-3</v>
      </c>
      <c r="I360" s="14">
        <f t="shared" si="51"/>
        <v>0.32686635337976139</v>
      </c>
      <c r="J360" s="20">
        <f t="shared" si="48"/>
        <v>3.9360053136416667E-4</v>
      </c>
      <c r="K360" s="14">
        <f t="shared" si="52"/>
        <v>1.0886548582094338</v>
      </c>
      <c r="L360" s="14">
        <f t="shared" si="49"/>
        <v>8.4942859106181864E-2</v>
      </c>
      <c r="M360" s="14">
        <f t="shared" si="53"/>
        <v>7.2152893131326636E-3</v>
      </c>
      <c r="N360" s="20">
        <f t="shared" si="50"/>
        <v>8.6883880161739842E-6</v>
      </c>
    </row>
    <row r="361" spans="1:14" x14ac:dyDescent="0.2">
      <c r="A361" s="6">
        <v>359</v>
      </c>
      <c r="B361" s="2" t="str">
        <f>'Исходные данные'!A611</f>
        <v>21.10.2014</v>
      </c>
      <c r="C361" s="2">
        <f>'Исходные данные'!B611</f>
        <v>1133.9100000000001</v>
      </c>
      <c r="D361" s="7" t="str">
        <f>'Исходные данные'!A363</f>
        <v>21.10.2015</v>
      </c>
      <c r="E361" s="2">
        <f>'Исходные данные'!B363</f>
        <v>1568.95</v>
      </c>
      <c r="F361" s="14">
        <f t="shared" si="45"/>
        <v>1.3836636064590664</v>
      </c>
      <c r="G361" s="14">
        <f t="shared" si="46"/>
        <v>0.36663574551746947</v>
      </c>
      <c r="H361" s="14">
        <f t="shared" si="47"/>
        <v>1.2008026218873679E-3</v>
      </c>
      <c r="I361" s="14">
        <f t="shared" si="51"/>
        <v>0.32473476873501245</v>
      </c>
      <c r="J361" s="20">
        <f t="shared" si="48"/>
        <v>3.8994236171499102E-4</v>
      </c>
      <c r="K361" s="14">
        <f t="shared" si="52"/>
        <v>1.0863367697088853</v>
      </c>
      <c r="L361" s="14">
        <f t="shared" si="49"/>
        <v>8.2811274461432785E-2</v>
      </c>
      <c r="M361" s="14">
        <f t="shared" si="53"/>
        <v>6.8577071779267499E-3</v>
      </c>
      <c r="N361" s="20">
        <f t="shared" si="50"/>
        <v>8.2347527593902634E-6</v>
      </c>
    </row>
    <row r="362" spans="1:14" x14ac:dyDescent="0.2">
      <c r="A362" s="6">
        <v>360</v>
      </c>
      <c r="B362" s="2" t="str">
        <f>'Исходные данные'!A612</f>
        <v>20.10.2014</v>
      </c>
      <c r="C362" s="2">
        <f>'Исходные данные'!B612</f>
        <v>1133.6199999999999</v>
      </c>
      <c r="D362" s="7" t="str">
        <f>'Исходные данные'!A364</f>
        <v>20.10.2015</v>
      </c>
      <c r="E362" s="2">
        <f>'Исходные данные'!B364</f>
        <v>1566.58</v>
      </c>
      <c r="F362" s="14">
        <f t="shared" si="45"/>
        <v>1.3819269243661898</v>
      </c>
      <c r="G362" s="14">
        <f t="shared" si="46"/>
        <v>0.36561244825823891</v>
      </c>
      <c r="H362" s="14">
        <f t="shared" si="47"/>
        <v>1.1974511264402452E-3</v>
      </c>
      <c r="I362" s="14">
        <f t="shared" si="51"/>
        <v>0.32347884722255599</v>
      </c>
      <c r="J362" s="20">
        <f t="shared" si="48"/>
        <v>3.8735010998624164E-4</v>
      </c>
      <c r="K362" s="14">
        <f t="shared" si="52"/>
        <v>1.0849732723920664</v>
      </c>
      <c r="L362" s="14">
        <f t="shared" si="49"/>
        <v>8.1555352948976367E-2</v>
      </c>
      <c r="M362" s="14">
        <f t="shared" si="53"/>
        <v>6.6512755946321082E-3</v>
      </c>
      <c r="N362" s="20">
        <f t="shared" si="50"/>
        <v>7.9645774530567294E-6</v>
      </c>
    </row>
    <row r="363" spans="1:14" x14ac:dyDescent="0.2">
      <c r="A363" s="6">
        <v>361</v>
      </c>
      <c r="B363" s="2" t="str">
        <f>'Исходные данные'!A613</f>
        <v>17.10.2014</v>
      </c>
      <c r="C363" s="2">
        <f>'Исходные данные'!B613</f>
        <v>1134.18</v>
      </c>
      <c r="D363" s="7" t="str">
        <f>'Исходные данные'!A365</f>
        <v>19.10.2015</v>
      </c>
      <c r="E363" s="2">
        <f>'Исходные данные'!B365</f>
        <v>1557.95</v>
      </c>
      <c r="F363" s="14">
        <f t="shared" si="45"/>
        <v>1.3736355781269287</v>
      </c>
      <c r="G363" s="14">
        <f t="shared" si="46"/>
        <v>0.3645920070688094</v>
      </c>
      <c r="H363" s="14">
        <f t="shared" si="47"/>
        <v>1.1941089851713427E-3</v>
      </c>
      <c r="I363" s="14">
        <f t="shared" si="51"/>
        <v>0.31746093163940442</v>
      </c>
      <c r="J363" s="20">
        <f t="shared" si="48"/>
        <v>3.7908295091147818E-4</v>
      </c>
      <c r="K363" s="14">
        <f t="shared" si="52"/>
        <v>1.0784636017986864</v>
      </c>
      <c r="L363" s="14">
        <f t="shared" si="49"/>
        <v>7.5537437365824814E-2</v>
      </c>
      <c r="M363" s="14">
        <f t="shared" si="53"/>
        <v>5.7059044437959066E-3</v>
      </c>
      <c r="N363" s="20">
        <f t="shared" si="50"/>
        <v>6.8134717648657843E-6</v>
      </c>
    </row>
    <row r="364" spans="1:14" x14ac:dyDescent="0.2">
      <c r="A364" s="6">
        <v>362</v>
      </c>
      <c r="B364" s="2" t="str">
        <f>'Исходные данные'!A614</f>
        <v>16.10.2014</v>
      </c>
      <c r="C364" s="2">
        <f>'Исходные данные'!B614</f>
        <v>1126.3</v>
      </c>
      <c r="D364" s="7" t="str">
        <f>'Исходные данные'!A366</f>
        <v>16.10.2015</v>
      </c>
      <c r="E364" s="2">
        <f>'Исходные данные'!B366</f>
        <v>1568.94</v>
      </c>
      <c r="F364" s="14">
        <f t="shared" si="45"/>
        <v>1.3930036402379473</v>
      </c>
      <c r="G364" s="14">
        <f t="shared" si="46"/>
        <v>0.36357441397775847</v>
      </c>
      <c r="H364" s="14">
        <f t="shared" si="47"/>
        <v>1.1907761719727173E-3</v>
      </c>
      <c r="I364" s="14">
        <f t="shared" si="51"/>
        <v>0.33146230803039722</v>
      </c>
      <c r="J364" s="20">
        <f t="shared" si="48"/>
        <v>3.9469741830967808E-4</v>
      </c>
      <c r="K364" s="14">
        <f t="shared" si="52"/>
        <v>1.0936697819215049</v>
      </c>
      <c r="L364" s="14">
        <f t="shared" si="49"/>
        <v>8.953881375681777E-2</v>
      </c>
      <c r="M364" s="14">
        <f t="shared" si="53"/>
        <v>8.0171991689780998E-3</v>
      </c>
      <c r="N364" s="20">
        <f t="shared" si="50"/>
        <v>9.546689736378592E-6</v>
      </c>
    </row>
    <row r="365" spans="1:14" x14ac:dyDescent="0.2">
      <c r="A365" s="6">
        <v>363</v>
      </c>
      <c r="B365" s="2" t="str">
        <f>'Исходные данные'!A615</f>
        <v>15.10.2014</v>
      </c>
      <c r="C365" s="2">
        <f>'Исходные данные'!B615</f>
        <v>1134.1600000000001</v>
      </c>
      <c r="D365" s="7" t="str">
        <f>'Исходные данные'!A367</f>
        <v>15.10.2015</v>
      </c>
      <c r="E365" s="2">
        <f>'Исходные данные'!B367</f>
        <v>1573.62</v>
      </c>
      <c r="F365" s="14">
        <f t="shared" si="45"/>
        <v>1.3874761938350848</v>
      </c>
      <c r="G365" s="14">
        <f t="shared" si="46"/>
        <v>0.36255966103591231</v>
      </c>
      <c r="H365" s="14">
        <f t="shared" si="47"/>
        <v>1.1874526608092956E-3</v>
      </c>
      <c r="I365" s="14">
        <f t="shared" si="51"/>
        <v>0.32748640889492403</v>
      </c>
      <c r="J365" s="20">
        <f t="shared" si="48"/>
        <v>3.8887460762115851E-4</v>
      </c>
      <c r="K365" s="14">
        <f t="shared" si="52"/>
        <v>1.0893300939785724</v>
      </c>
      <c r="L365" s="14">
        <f t="shared" si="49"/>
        <v>8.5562914621344383E-2</v>
      </c>
      <c r="M365" s="14">
        <f t="shared" si="53"/>
        <v>7.321012358499468E-3</v>
      </c>
      <c r="N365" s="20">
        <f t="shared" si="50"/>
        <v>8.6933556049179296E-6</v>
      </c>
    </row>
    <row r="366" spans="1:14" x14ac:dyDescent="0.2">
      <c r="A366" s="6">
        <v>364</v>
      </c>
      <c r="B366" s="2" t="str">
        <f>'Исходные данные'!A616</f>
        <v>14.10.2014</v>
      </c>
      <c r="C366" s="2">
        <f>'Исходные данные'!B616</f>
        <v>1142.54</v>
      </c>
      <c r="D366" s="7" t="str">
        <f>'Исходные данные'!A368</f>
        <v>14.10.2015</v>
      </c>
      <c r="E366" s="2">
        <f>'Исходные данные'!B368</f>
        <v>1559.38</v>
      </c>
      <c r="F366" s="14">
        <f t="shared" si="45"/>
        <v>1.3648362420571709</v>
      </c>
      <c r="G366" s="14">
        <f t="shared" si="46"/>
        <v>0.36154774031628367</v>
      </c>
      <c r="H366" s="14">
        <f t="shared" si="47"/>
        <v>1.1841384257186684E-3</v>
      </c>
      <c r="I366" s="14">
        <f t="shared" si="51"/>
        <v>0.3110344522511585</v>
      </c>
      <c r="J366" s="20">
        <f t="shared" si="48"/>
        <v>3.6830784663295516E-4</v>
      </c>
      <c r="K366" s="14">
        <f t="shared" si="52"/>
        <v>1.0715551001390482</v>
      </c>
      <c r="L366" s="14">
        <f t="shared" si="49"/>
        <v>6.9110957977579018E-2</v>
      </c>
      <c r="M366" s="14">
        <f t="shared" si="53"/>
        <v>4.7763245125786932E-3</v>
      </c>
      <c r="N366" s="20">
        <f t="shared" si="50"/>
        <v>5.6558293890464199E-6</v>
      </c>
    </row>
    <row r="367" spans="1:14" x14ac:dyDescent="0.2">
      <c r="A367" s="6">
        <v>365</v>
      </c>
      <c r="B367" s="2" t="str">
        <f>'Исходные данные'!A617</f>
        <v>13.10.2014</v>
      </c>
      <c r="C367" s="2">
        <f>'Исходные данные'!B617</f>
        <v>1134.6099999999999</v>
      </c>
      <c r="D367" s="7" t="str">
        <f>'Исходные данные'!A369</f>
        <v>13.10.2015</v>
      </c>
      <c r="E367" s="2">
        <f>'Исходные данные'!B369</f>
        <v>1547.56</v>
      </c>
      <c r="F367" s="14">
        <f t="shared" si="45"/>
        <v>1.3639576594600789</v>
      </c>
      <c r="G367" s="14">
        <f t="shared" si="46"/>
        <v>0.36053864391400986</v>
      </c>
      <c r="H367" s="14">
        <f t="shared" si="47"/>
        <v>1.1808334408108896E-3</v>
      </c>
      <c r="I367" s="14">
        <f t="shared" si="51"/>
        <v>0.31039051748791946</v>
      </c>
      <c r="J367" s="20">
        <f t="shared" si="48"/>
        <v>3.6651950276033254E-4</v>
      </c>
      <c r="K367" s="14">
        <f t="shared" si="52"/>
        <v>1.070865310672886</v>
      </c>
      <c r="L367" s="14">
        <f t="shared" si="49"/>
        <v>6.846702321433995E-2</v>
      </c>
      <c r="M367" s="14">
        <f t="shared" si="53"/>
        <v>4.6877332678329654E-3</v>
      </c>
      <c r="N367" s="20">
        <f t="shared" si="50"/>
        <v>5.535432204258876E-6</v>
      </c>
    </row>
    <row r="368" spans="1:14" x14ac:dyDescent="0.2">
      <c r="A368" s="6">
        <v>366</v>
      </c>
      <c r="B368" s="2" t="str">
        <f>'Исходные данные'!A618</f>
        <v>10.10.2014</v>
      </c>
      <c r="C368" s="2">
        <f>'Исходные данные'!B618</f>
        <v>1120.69</v>
      </c>
      <c r="D368" s="7" t="str">
        <f>'Исходные данные'!A370</f>
        <v>12.10.2015</v>
      </c>
      <c r="E368" s="2">
        <f>'Исходные данные'!B370</f>
        <v>1551.1</v>
      </c>
      <c r="F368" s="14">
        <f t="shared" si="45"/>
        <v>1.3840580356744505</v>
      </c>
      <c r="G368" s="14">
        <f t="shared" si="46"/>
        <v>0.35953236394629101</v>
      </c>
      <c r="H368" s="14">
        <f t="shared" si="47"/>
        <v>1.1775376802682723E-3</v>
      </c>
      <c r="I368" s="14">
        <f t="shared" si="51"/>
        <v>0.32501978960708988</v>
      </c>
      <c r="J368" s="20">
        <f t="shared" si="48"/>
        <v>3.8272304909521451E-4</v>
      </c>
      <c r="K368" s="14">
        <f t="shared" si="52"/>
        <v>1.0866464424918645</v>
      </c>
      <c r="L368" s="14">
        <f t="shared" si="49"/>
        <v>8.3096295333510289E-2</v>
      </c>
      <c r="M368" s="14">
        <f t="shared" si="53"/>
        <v>6.9049942981539636E-3</v>
      </c>
      <c r="N368" s="20">
        <f t="shared" si="50"/>
        <v>8.1308909681138656E-6</v>
      </c>
    </row>
    <row r="369" spans="1:14" x14ac:dyDescent="0.2">
      <c r="A369" s="6">
        <v>367</v>
      </c>
      <c r="B369" s="2" t="str">
        <f>'Исходные данные'!A619</f>
        <v>09.10.2014</v>
      </c>
      <c r="C369" s="2">
        <f>'Исходные данные'!B619</f>
        <v>1137.9000000000001</v>
      </c>
      <c r="D369" s="7" t="str">
        <f>'Исходные данные'!A371</f>
        <v>09.10.2015</v>
      </c>
      <c r="E369" s="2">
        <f>'Исходные данные'!B371</f>
        <v>1550.72</v>
      </c>
      <c r="F369" s="14">
        <f t="shared" si="45"/>
        <v>1.3627911064241145</v>
      </c>
      <c r="G369" s="14">
        <f t="shared" si="46"/>
        <v>0.3585288925523285</v>
      </c>
      <c r="H369" s="14">
        <f t="shared" si="47"/>
        <v>1.1742511183451885E-3</v>
      </c>
      <c r="I369" s="14">
        <f t="shared" si="51"/>
        <v>0.30953488082514319</v>
      </c>
      <c r="J369" s="20">
        <f t="shared" si="48"/>
        <v>3.6347167997576903E-4</v>
      </c>
      <c r="K369" s="14">
        <f t="shared" si="52"/>
        <v>1.0699494309381963</v>
      </c>
      <c r="L369" s="14">
        <f t="shared" si="49"/>
        <v>6.7611386551563707E-2</v>
      </c>
      <c r="M369" s="14">
        <f t="shared" si="53"/>
        <v>4.5712995914249698E-3</v>
      </c>
      <c r="N369" s="20">
        <f t="shared" si="50"/>
        <v>5.3678536575216738E-6</v>
      </c>
    </row>
    <row r="370" spans="1:14" x14ac:dyDescent="0.2">
      <c r="A370" s="6">
        <v>368</v>
      </c>
      <c r="B370" s="2" t="str">
        <f>'Исходные данные'!A620</f>
        <v>08.10.2014</v>
      </c>
      <c r="C370" s="2">
        <f>'Исходные данные'!B620</f>
        <v>1132.98</v>
      </c>
      <c r="D370" s="7" t="str">
        <f>'Исходные данные'!A372</f>
        <v>08.10.2015</v>
      </c>
      <c r="E370" s="2">
        <f>'Исходные данные'!B372</f>
        <v>1523.48</v>
      </c>
      <c r="F370" s="14">
        <f t="shared" si="45"/>
        <v>1.3446662783102967</v>
      </c>
      <c r="G370" s="14">
        <f t="shared" si="46"/>
        <v>0.35752822189326339</v>
      </c>
      <c r="H370" s="14">
        <f t="shared" si="47"/>
        <v>1.1709737293678667E-3</v>
      </c>
      <c r="I370" s="14">
        <f t="shared" si="51"/>
        <v>0.29614586205149634</v>
      </c>
      <c r="J370" s="20">
        <f t="shared" si="48"/>
        <v>3.4677902452330246E-4</v>
      </c>
      <c r="K370" s="14">
        <f t="shared" si="52"/>
        <v>1.0557193340181208</v>
      </c>
      <c r="L370" s="14">
        <f t="shared" si="49"/>
        <v>5.4222367777916773E-2</v>
      </c>
      <c r="M370" s="14">
        <f t="shared" si="53"/>
        <v>2.940065167443667E-3</v>
      </c>
      <c r="N370" s="20">
        <f t="shared" si="50"/>
        <v>3.4427390737060721E-6</v>
      </c>
    </row>
    <row r="371" spans="1:14" x14ac:dyDescent="0.2">
      <c r="A371" s="6">
        <v>369</v>
      </c>
      <c r="B371" s="2" t="str">
        <f>'Исходные данные'!A621</f>
        <v>07.10.2014</v>
      </c>
      <c r="C371" s="2">
        <f>'Исходные данные'!B621</f>
        <v>1145.43</v>
      </c>
      <c r="D371" s="7" t="str">
        <f>'Исходные данные'!A373</f>
        <v>07.10.2015</v>
      </c>
      <c r="E371" s="2">
        <f>'Исходные данные'!B373</f>
        <v>1518.16</v>
      </c>
      <c r="F371" s="14">
        <f t="shared" si="45"/>
        <v>1.3254061793387637</v>
      </c>
      <c r="G371" s="14">
        <f t="shared" si="46"/>
        <v>0.35653034415211576</v>
      </c>
      <c r="H371" s="14">
        <f t="shared" si="47"/>
        <v>1.1677054877341931E-3</v>
      </c>
      <c r="I371" s="14">
        <f t="shared" si="51"/>
        <v>0.28171896290554832</v>
      </c>
      <c r="J371" s="20">
        <f t="shared" si="48"/>
        <v>3.2896477898359438E-4</v>
      </c>
      <c r="K371" s="14">
        <f t="shared" si="52"/>
        <v>1.0405979175095572</v>
      </c>
      <c r="L371" s="14">
        <f t="shared" si="49"/>
        <v>3.9795468631968665E-2</v>
      </c>
      <c r="M371" s="14">
        <f t="shared" si="53"/>
        <v>1.583679323638002E-3</v>
      </c>
      <c r="N371" s="20">
        <f t="shared" si="50"/>
        <v>1.8492710370232702E-6</v>
      </c>
    </row>
    <row r="372" spans="1:14" x14ac:dyDescent="0.2">
      <c r="A372" s="6">
        <v>370</v>
      </c>
      <c r="B372" s="2" t="str">
        <f>'Исходные данные'!A622</f>
        <v>06.10.2014</v>
      </c>
      <c r="C372" s="2">
        <f>'Исходные данные'!B622</f>
        <v>1148.75</v>
      </c>
      <c r="D372" s="7" t="str">
        <f>'Исходные данные'!A374</f>
        <v>06.10.2015</v>
      </c>
      <c r="E372" s="2">
        <f>'Исходные данные'!B374</f>
        <v>1513.82</v>
      </c>
      <c r="F372" s="14">
        <f t="shared" si="45"/>
        <v>1.3177976060935799</v>
      </c>
      <c r="G372" s="14">
        <f t="shared" si="46"/>
        <v>0.3555352515337229</v>
      </c>
      <c r="H372" s="14">
        <f t="shared" si="47"/>
        <v>1.16444636791351E-3</v>
      </c>
      <c r="I372" s="14">
        <f t="shared" si="51"/>
        <v>0.27596186290280744</v>
      </c>
      <c r="J372" s="20">
        <f t="shared" si="48"/>
        <v>3.2134278893982012E-4</v>
      </c>
      <c r="K372" s="14">
        <f t="shared" si="52"/>
        <v>1.0346243030828408</v>
      </c>
      <c r="L372" s="14">
        <f t="shared" si="49"/>
        <v>3.4038368629227884E-2</v>
      </c>
      <c r="M372" s="14">
        <f t="shared" si="53"/>
        <v>1.1586105389392049E-3</v>
      </c>
      <c r="N372" s="20">
        <f t="shared" si="50"/>
        <v>1.3491398338940715E-6</v>
      </c>
    </row>
    <row r="373" spans="1:14" x14ac:dyDescent="0.2">
      <c r="A373" s="6">
        <v>371</v>
      </c>
      <c r="B373" s="2" t="str">
        <f>'Исходные данные'!A623</f>
        <v>03.10.2014</v>
      </c>
      <c r="C373" s="2">
        <f>'Исходные данные'!B623</f>
        <v>1133.25</v>
      </c>
      <c r="D373" s="7" t="str">
        <f>'Исходные данные'!A375</f>
        <v>05.10.2015</v>
      </c>
      <c r="E373" s="2">
        <f>'Исходные данные'!B375</f>
        <v>1501.33</v>
      </c>
      <c r="F373" s="14">
        <f t="shared" si="45"/>
        <v>1.3248003529671299</v>
      </c>
      <c r="G373" s="14">
        <f t="shared" si="46"/>
        <v>0.35454293626467898</v>
      </c>
      <c r="H373" s="14">
        <f t="shared" si="47"/>
        <v>1.1611963444464173E-3</v>
      </c>
      <c r="I373" s="14">
        <f t="shared" si="51"/>
        <v>0.28126177107932537</v>
      </c>
      <c r="J373" s="20">
        <f t="shared" si="48"/>
        <v>3.266001404098377E-4</v>
      </c>
      <c r="K373" s="14">
        <f t="shared" si="52"/>
        <v>1.0401222733858753</v>
      </c>
      <c r="L373" s="14">
        <f t="shared" si="49"/>
        <v>3.9338276805745885E-2</v>
      </c>
      <c r="M373" s="14">
        <f t="shared" si="53"/>
        <v>1.5475000220454846E-3</v>
      </c>
      <c r="N373" s="20">
        <f t="shared" si="50"/>
        <v>1.7969513686299669E-6</v>
      </c>
    </row>
    <row r="374" spans="1:14" x14ac:dyDescent="0.2">
      <c r="A374" s="6">
        <v>372</v>
      </c>
      <c r="B374" s="2" t="str">
        <f>'Исходные данные'!A624</f>
        <v>02.10.2014</v>
      </c>
      <c r="C374" s="2">
        <f>'Исходные данные'!B624</f>
        <v>1132.1099999999999</v>
      </c>
      <c r="D374" s="7" t="str">
        <f>'Исходные данные'!A376</f>
        <v>02.10.2015</v>
      </c>
      <c r="E374" s="2">
        <f>'Исходные данные'!B376</f>
        <v>1478.54</v>
      </c>
      <c r="F374" s="14">
        <f t="shared" si="45"/>
        <v>1.3060038335497435</v>
      </c>
      <c r="G374" s="14">
        <f t="shared" si="46"/>
        <v>0.35355339059327379</v>
      </c>
      <c r="H374" s="14">
        <f t="shared" si="47"/>
        <v>1.1579553919445723E-3</v>
      </c>
      <c r="I374" s="14">
        <f t="shared" si="51"/>
        <v>0.26697196618664137</v>
      </c>
      <c r="J374" s="20">
        <f t="shared" si="48"/>
        <v>3.0914162774386543E-4</v>
      </c>
      <c r="K374" s="14">
        <f t="shared" si="52"/>
        <v>1.0253648207143338</v>
      </c>
      <c r="L374" s="14">
        <f t="shared" si="49"/>
        <v>2.5048471913061809E-2</v>
      </c>
      <c r="M374" s="14">
        <f t="shared" si="53"/>
        <v>6.2742594517944635E-4</v>
      </c>
      <c r="N374" s="20">
        <f t="shared" si="50"/>
        <v>7.2653125626645956E-7</v>
      </c>
    </row>
    <row r="375" spans="1:14" x14ac:dyDescent="0.2">
      <c r="A375" s="6">
        <v>373</v>
      </c>
      <c r="B375" s="2" t="str">
        <f>'Исходные данные'!A625</f>
        <v>01.10.2014</v>
      </c>
      <c r="C375" s="2">
        <f>'Исходные данные'!B625</f>
        <v>1153.46</v>
      </c>
      <c r="D375" s="7" t="str">
        <f>'Исходные данные'!A377</f>
        <v>01.10.2015</v>
      </c>
      <c r="E375" s="2">
        <f>'Исходные данные'!B377</f>
        <v>1492.3</v>
      </c>
      <c r="F375" s="14">
        <f t="shared" si="45"/>
        <v>1.2937596448944912</v>
      </c>
      <c r="G375" s="14">
        <f t="shared" si="46"/>
        <v>0.35256660678943291</v>
      </c>
      <c r="H375" s="14">
        <f t="shared" si="47"/>
        <v>1.1547234850904937E-3</v>
      </c>
      <c r="I375" s="14">
        <f t="shared" si="51"/>
        <v>0.25755243299466496</v>
      </c>
      <c r="J375" s="20">
        <f t="shared" si="48"/>
        <v>2.9740184302113536E-4</v>
      </c>
      <c r="K375" s="14">
        <f t="shared" si="52"/>
        <v>1.0157517093414818</v>
      </c>
      <c r="L375" s="14">
        <f t="shared" si="49"/>
        <v>1.5628938721085318E-2</v>
      </c>
      <c r="M375" s="14">
        <f t="shared" si="53"/>
        <v>2.4426372554743999E-4</v>
      </c>
      <c r="N375" s="20">
        <f t="shared" si="50"/>
        <v>2.8205706044532773E-7</v>
      </c>
    </row>
    <row r="376" spans="1:14" x14ac:dyDescent="0.2">
      <c r="A376" s="6">
        <v>374</v>
      </c>
      <c r="B376" s="2" t="str">
        <f>'Исходные данные'!A626</f>
        <v>30.09.2014</v>
      </c>
      <c r="C376" s="2">
        <f>'Исходные данные'!B626</f>
        <v>1157.0899999999999</v>
      </c>
      <c r="D376" s="7" t="str">
        <f>'Исходные данные'!A378</f>
        <v>30.09.2015</v>
      </c>
      <c r="E376" s="2">
        <f>'Исходные данные'!B378</f>
        <v>1502.48</v>
      </c>
      <c r="F376" s="14">
        <f t="shared" si="45"/>
        <v>1.2984988203164838</v>
      </c>
      <c r="G376" s="14">
        <f t="shared" si="46"/>
        <v>0.35158257714465657</v>
      </c>
      <c r="H376" s="14">
        <f t="shared" si="47"/>
        <v>1.1515005986373614E-3</v>
      </c>
      <c r="I376" s="14">
        <f t="shared" si="51"/>
        <v>0.26120884362312885</v>
      </c>
      <c r="J376" s="20">
        <f t="shared" si="48"/>
        <v>3.0078213980140578E-4</v>
      </c>
      <c r="K376" s="14">
        <f t="shared" si="52"/>
        <v>1.0194725129349118</v>
      </c>
      <c r="L376" s="14">
        <f t="shared" si="49"/>
        <v>1.9285349349549254E-2</v>
      </c>
      <c r="M376" s="14">
        <f t="shared" si="53"/>
        <v>3.7192469953415986E-4</v>
      </c>
      <c r="N376" s="20">
        <f t="shared" si="50"/>
        <v>4.2827151416160584E-7</v>
      </c>
    </row>
    <row r="377" spans="1:14" x14ac:dyDescent="0.2">
      <c r="A377" s="6">
        <v>375</v>
      </c>
      <c r="B377" s="2" t="str">
        <f>'Исходные данные'!A627</f>
        <v>29.09.2014</v>
      </c>
      <c r="C377" s="2">
        <f>'Исходные данные'!B627</f>
        <v>1165.78</v>
      </c>
      <c r="D377" s="7" t="str">
        <f>'Исходные данные'!A379</f>
        <v>29.09.2015</v>
      </c>
      <c r="E377" s="2">
        <f>'Исходные данные'!B379</f>
        <v>1479.03</v>
      </c>
      <c r="F377" s="14">
        <f t="shared" si="45"/>
        <v>1.2687042152035548</v>
      </c>
      <c r="G377" s="14">
        <f t="shared" si="46"/>
        <v>0.35060129397195999</v>
      </c>
      <c r="H377" s="14">
        <f t="shared" si="47"/>
        <v>1.1482867074088209E-3</v>
      </c>
      <c r="I377" s="14">
        <f t="shared" si="51"/>
        <v>0.23799607661775549</v>
      </c>
      <c r="J377" s="20">
        <f t="shared" si="48"/>
        <v>2.7328773119561988E-4</v>
      </c>
      <c r="K377" s="14">
        <f t="shared" si="52"/>
        <v>0.99608028456232245</v>
      </c>
      <c r="L377" s="14">
        <f t="shared" si="49"/>
        <v>-3.9274176558241058E-3</v>
      </c>
      <c r="M377" s="14">
        <f t="shared" si="53"/>
        <v>1.5424609443278907E-5</v>
      </c>
      <c r="N377" s="20">
        <f t="shared" si="50"/>
        <v>1.7711873990689741E-8</v>
      </c>
    </row>
    <row r="378" spans="1:14" x14ac:dyDescent="0.2">
      <c r="A378" s="6">
        <v>376</v>
      </c>
      <c r="B378" s="2" t="str">
        <f>'Исходные данные'!A628</f>
        <v>26.09.2014</v>
      </c>
      <c r="C378" s="2">
        <f>'Исходные данные'!B628</f>
        <v>1165.3599999999999</v>
      </c>
      <c r="D378" s="7" t="str">
        <f>'Исходные данные'!A380</f>
        <v>28.09.2015</v>
      </c>
      <c r="E378" s="2">
        <f>'Исходные данные'!B380</f>
        <v>1486.61</v>
      </c>
      <c r="F378" s="14">
        <f t="shared" si="45"/>
        <v>1.2756658886524337</v>
      </c>
      <c r="G378" s="14">
        <f t="shared" si="46"/>
        <v>0.34962274960581313</v>
      </c>
      <c r="H378" s="14">
        <f t="shared" si="47"/>
        <v>1.1450817862987861E-3</v>
      </c>
      <c r="I378" s="14">
        <f t="shared" si="51"/>
        <v>0.24346830788692386</v>
      </c>
      <c r="J378" s="20">
        <f t="shared" si="48"/>
        <v>2.7879112490230163E-4</v>
      </c>
      <c r="K378" s="14">
        <f t="shared" si="52"/>
        <v>1.0015460074525682</v>
      </c>
      <c r="L378" s="14">
        <f t="shared" si="49"/>
        <v>1.5448136133442982E-3</v>
      </c>
      <c r="M378" s="14">
        <f t="shared" si="53"/>
        <v>2.3864490999738703E-6</v>
      </c>
      <c r="N378" s="20">
        <f t="shared" si="50"/>
        <v>2.7326793983092097E-9</v>
      </c>
    </row>
    <row r="379" spans="1:14" x14ac:dyDescent="0.2">
      <c r="A379" s="6">
        <v>377</v>
      </c>
      <c r="B379" s="2" t="str">
        <f>'Исходные данные'!A629</f>
        <v>25.09.2014</v>
      </c>
      <c r="C379" s="2">
        <f>'Исходные данные'!B629</f>
        <v>1174.48</v>
      </c>
      <c r="D379" s="7" t="str">
        <f>'Исходные данные'!A381</f>
        <v>25.09.2015</v>
      </c>
      <c r="E379" s="2">
        <f>'Исходные данные'!B381</f>
        <v>1499.24</v>
      </c>
      <c r="F379" s="14">
        <f t="shared" si="45"/>
        <v>1.2765138614535794</v>
      </c>
      <c r="G379" s="14">
        <f t="shared" si="46"/>
        <v>0.34864693640208055</v>
      </c>
      <c r="H379" s="14">
        <f t="shared" si="47"/>
        <v>1.1418858102712425E-3</v>
      </c>
      <c r="I379" s="14">
        <f t="shared" si="51"/>
        <v>0.24413281659350211</v>
      </c>
      <c r="J379" s="20">
        <f t="shared" si="48"/>
        <v>2.787717990896718E-4</v>
      </c>
      <c r="K379" s="14">
        <f t="shared" si="52"/>
        <v>1.0022117646707949</v>
      </c>
      <c r="L379" s="14">
        <f t="shared" si="49"/>
        <v>2.2093223199226479E-3</v>
      </c>
      <c r="M379" s="14">
        <f t="shared" si="53"/>
        <v>4.881105113308397E-6</v>
      </c>
      <c r="N379" s="20">
        <f t="shared" si="50"/>
        <v>5.5736646673292641E-9</v>
      </c>
    </row>
    <row r="380" spans="1:14" x14ac:dyDescent="0.2">
      <c r="A380" s="6">
        <v>378</v>
      </c>
      <c r="B380" s="2" t="str">
        <f>'Исходные данные'!A630</f>
        <v>24.09.2014</v>
      </c>
      <c r="C380" s="2">
        <f>'Исходные данные'!B630</f>
        <v>1172.27</v>
      </c>
      <c r="D380" s="7" t="str">
        <f>'Исходные данные'!A382</f>
        <v>24.09.2015</v>
      </c>
      <c r="E380" s="2">
        <f>'Исходные данные'!B382</f>
        <v>1491.34</v>
      </c>
      <c r="F380" s="14">
        <f t="shared" si="45"/>
        <v>1.2721813234152541</v>
      </c>
      <c r="G380" s="14">
        <f t="shared" si="46"/>
        <v>0.34767384673796226</v>
      </c>
      <c r="H380" s="14">
        <f t="shared" si="47"/>
        <v>1.1386987543600532E-3</v>
      </c>
      <c r="I380" s="14">
        <f t="shared" si="51"/>
        <v>0.24073300461342487</v>
      </c>
      <c r="J380" s="20">
        <f t="shared" si="48"/>
        <v>2.7412237248665986E-4</v>
      </c>
      <c r="K380" s="14">
        <f t="shared" si="52"/>
        <v>0.99881021869153774</v>
      </c>
      <c r="L380" s="14">
        <f t="shared" si="49"/>
        <v>-1.1904896601547179E-3</v>
      </c>
      <c r="M380" s="14">
        <f t="shared" si="53"/>
        <v>1.4172656309352932E-6</v>
      </c>
      <c r="N380" s="20">
        <f t="shared" si="50"/>
        <v>1.6138386085433332E-9</v>
      </c>
    </row>
    <row r="381" spans="1:14" x14ac:dyDescent="0.2">
      <c r="A381" s="6">
        <v>379</v>
      </c>
      <c r="B381" s="2" t="str">
        <f>'Исходные данные'!A631</f>
        <v>23.09.2014</v>
      </c>
      <c r="C381" s="2">
        <f>'Исходные данные'!B631</f>
        <v>1160.45</v>
      </c>
      <c r="D381" s="7" t="str">
        <f>'Исходные данные'!A383</f>
        <v>23.09.2015</v>
      </c>
      <c r="E381" s="2">
        <f>'Исходные данные'!B383</f>
        <v>1513.5</v>
      </c>
      <c r="F381" s="14">
        <f t="shared" si="45"/>
        <v>1.3042354259123616</v>
      </c>
      <c r="G381" s="14">
        <f t="shared" si="46"/>
        <v>0.34670347301193349</v>
      </c>
      <c r="H381" s="14">
        <f t="shared" si="47"/>
        <v>1.1355205936687618E-3</v>
      </c>
      <c r="I381" s="14">
        <f t="shared" si="51"/>
        <v>0.26561698855266974</v>
      </c>
      <c r="J381" s="20">
        <f t="shared" si="48"/>
        <v>3.0161356052983625E-4</v>
      </c>
      <c r="K381" s="14">
        <f t="shared" si="52"/>
        <v>1.0239764151572648</v>
      </c>
      <c r="L381" s="14">
        <f t="shared" si="49"/>
        <v>2.369349427909017E-2</v>
      </c>
      <c r="M381" s="14">
        <f t="shared" si="53"/>
        <v>5.6138167115327858E-4</v>
      </c>
      <c r="N381" s="20">
        <f t="shared" si="50"/>
        <v>6.3746044850273251E-7</v>
      </c>
    </row>
    <row r="382" spans="1:14" x14ac:dyDescent="0.2">
      <c r="A382" s="6">
        <v>380</v>
      </c>
      <c r="B382" s="2" t="str">
        <f>'Исходные данные'!A632</f>
        <v>22.09.2014</v>
      </c>
      <c r="C382" s="2">
        <f>'Исходные данные'!B632</f>
        <v>1161.9100000000001</v>
      </c>
      <c r="D382" s="7" t="str">
        <f>'Исходные данные'!A384</f>
        <v>22.09.2015</v>
      </c>
      <c r="E382" s="2">
        <f>'Исходные данные'!B384</f>
        <v>1535.65</v>
      </c>
      <c r="F382" s="14">
        <f t="shared" si="45"/>
        <v>1.3216600253031645</v>
      </c>
      <c r="G382" s="14">
        <f t="shared" si="46"/>
        <v>0.34573580764368606</v>
      </c>
      <c r="H382" s="14">
        <f t="shared" si="47"/>
        <v>1.1323513033704002E-3</v>
      </c>
      <c r="I382" s="14">
        <f t="shared" si="51"/>
        <v>0.27888854141477581</v>
      </c>
      <c r="J382" s="20">
        <f t="shared" si="48"/>
        <v>3.1579980336609122E-4</v>
      </c>
      <c r="K382" s="14">
        <f t="shared" si="52"/>
        <v>1.0376567511343866</v>
      </c>
      <c r="L382" s="14">
        <f t="shared" si="49"/>
        <v>3.6965047141196167E-2</v>
      </c>
      <c r="M382" s="14">
        <f t="shared" si="53"/>
        <v>1.3664147101508548E-3</v>
      </c>
      <c r="N382" s="20">
        <f t="shared" si="50"/>
        <v>1.5472614779838081E-6</v>
      </c>
    </row>
    <row r="383" spans="1:14" x14ac:dyDescent="0.2">
      <c r="A383" s="6">
        <v>381</v>
      </c>
      <c r="B383" s="2" t="str">
        <f>'Исходные данные'!A633</f>
        <v>19.09.2014</v>
      </c>
      <c r="C383" s="2">
        <f>'Исходные данные'!B633</f>
        <v>1171.25</v>
      </c>
      <c r="D383" s="7" t="str">
        <f>'Исходные данные'!A385</f>
        <v>21.09.2015</v>
      </c>
      <c r="E383" s="2">
        <f>'Исходные данные'!B385</f>
        <v>1561.03</v>
      </c>
      <c r="F383" s="14">
        <f t="shared" si="45"/>
        <v>1.3327897545357523</v>
      </c>
      <c r="G383" s="14">
        <f t="shared" si="46"/>
        <v>0.34477084307406852</v>
      </c>
      <c r="H383" s="14">
        <f t="shared" si="47"/>
        <v>1.1291908587072925E-3</v>
      </c>
      <c r="I383" s="14">
        <f t="shared" si="51"/>
        <v>0.28727430522783975</v>
      </c>
      <c r="J383" s="20">
        <f t="shared" si="48"/>
        <v>3.2438751940476522E-4</v>
      </c>
      <c r="K383" s="14">
        <f t="shared" si="52"/>
        <v>1.0463948823144105</v>
      </c>
      <c r="L383" s="14">
        <f t="shared" si="49"/>
        <v>4.5350810954260273E-2</v>
      </c>
      <c r="M383" s="14">
        <f t="shared" si="53"/>
        <v>2.0566960542090537E-3</v>
      </c>
      <c r="N383" s="20">
        <f t="shared" si="50"/>
        <v>2.3224023835522217E-6</v>
      </c>
    </row>
    <row r="384" spans="1:14" x14ac:dyDescent="0.2">
      <c r="A384" s="6">
        <v>382</v>
      </c>
      <c r="B384" s="2" t="str">
        <f>'Исходные данные'!A634</f>
        <v>18.09.2014</v>
      </c>
      <c r="C384" s="2">
        <f>'Исходные данные'!B634</f>
        <v>1182.19</v>
      </c>
      <c r="D384" s="7" t="str">
        <f>'Исходные данные'!A386</f>
        <v>18.09.2015</v>
      </c>
      <c r="E384" s="2">
        <f>'Исходные данные'!B386</f>
        <v>1569.84</v>
      </c>
      <c r="F384" s="14">
        <f t="shared" si="45"/>
        <v>1.327908373442509</v>
      </c>
      <c r="G384" s="14">
        <f t="shared" si="46"/>
        <v>0.3438085717650276</v>
      </c>
      <c r="H384" s="14">
        <f t="shared" si="47"/>
        <v>1.1260392349908639E-3</v>
      </c>
      <c r="I384" s="14">
        <f t="shared" si="51"/>
        <v>0.28360505277219022</v>
      </c>
      <c r="J384" s="20">
        <f t="shared" si="48"/>
        <v>3.1935041666314066E-4</v>
      </c>
      <c r="K384" s="14">
        <f t="shared" si="52"/>
        <v>1.042562430738899</v>
      </c>
      <c r="L384" s="14">
        <f t="shared" si="49"/>
        <v>4.1681558498610785E-2</v>
      </c>
      <c r="M384" s="14">
        <f t="shared" si="53"/>
        <v>1.737352318873113E-3</v>
      </c>
      <c r="N384" s="20">
        <f t="shared" si="50"/>
        <v>1.9563268760534837E-6</v>
      </c>
    </row>
    <row r="385" spans="1:14" x14ac:dyDescent="0.2">
      <c r="A385" s="6">
        <v>383</v>
      </c>
      <c r="B385" s="2" t="str">
        <f>'Исходные данные'!A635</f>
        <v>17.09.2014</v>
      </c>
      <c r="C385" s="2">
        <f>'Исходные данные'!B635</f>
        <v>1179.83</v>
      </c>
      <c r="D385" s="7" t="str">
        <f>'Исходные данные'!A387</f>
        <v>17.09.2015</v>
      </c>
      <c r="E385" s="2">
        <f>'Исходные данные'!B387</f>
        <v>1574.25</v>
      </c>
      <c r="F385" s="14">
        <f t="shared" si="45"/>
        <v>1.3343023994982328</v>
      </c>
      <c r="G385" s="14">
        <f t="shared" si="46"/>
        <v>0.34284898619954879</v>
      </c>
      <c r="H385" s="14">
        <f t="shared" si="47"/>
        <v>1.1228964076014454E-3</v>
      </c>
      <c r="I385" s="14">
        <f t="shared" si="51"/>
        <v>0.28840860808451363</v>
      </c>
      <c r="J385" s="20">
        <f t="shared" si="48"/>
        <v>3.2385298993943356E-4</v>
      </c>
      <c r="K385" s="14">
        <f t="shared" si="52"/>
        <v>1.0475824844415362</v>
      </c>
      <c r="L385" s="14">
        <f t="shared" si="49"/>
        <v>4.6485113810934051E-2</v>
      </c>
      <c r="M385" s="14">
        <f t="shared" si="53"/>
        <v>2.1608658060154914E-3</v>
      </c>
      <c r="N385" s="20">
        <f t="shared" si="50"/>
        <v>2.4264284508835971E-6</v>
      </c>
    </row>
    <row r="386" spans="1:14" x14ac:dyDescent="0.2">
      <c r="A386" s="6">
        <v>384</v>
      </c>
      <c r="B386" s="2" t="str">
        <f>'Исходные данные'!A636</f>
        <v>16.09.2014</v>
      </c>
      <c r="C386" s="2">
        <f>'Исходные данные'!B636</f>
        <v>1185.83</v>
      </c>
      <c r="D386" s="7" t="str">
        <f>'Исходные данные'!A388</f>
        <v>16.09.2015</v>
      </c>
      <c r="E386" s="2">
        <f>'Исходные данные'!B388</f>
        <v>1573.88</v>
      </c>
      <c r="F386" s="14">
        <f t="shared" ref="F386:F449" si="54">E386/C386</f>
        <v>1.3272391489505242</v>
      </c>
      <c r="G386" s="14">
        <f t="shared" ref="G386:G449" si="55">1/POWER(2,A386/248)</f>
        <v>0.34189207888159806</v>
      </c>
      <c r="H386" s="14">
        <f t="shared" ref="H386:H449" si="56">G386/SUM(G$2:G$1242)</f>
        <v>1.1197623519880826E-3</v>
      </c>
      <c r="I386" s="14">
        <f t="shared" si="51"/>
        <v>0.28310095685999537</v>
      </c>
      <c r="J386" s="20">
        <f t="shared" ref="J386:J449" si="57">H386*I386</f>
        <v>3.1700579330362513E-4</v>
      </c>
      <c r="K386" s="14">
        <f t="shared" si="52"/>
        <v>1.0420370117212712</v>
      </c>
      <c r="L386" s="14">
        <f t="shared" ref="L386:L449" si="58">LN(K386)</f>
        <v>4.117746258641574E-2</v>
      </c>
      <c r="M386" s="14">
        <f t="shared" si="53"/>
        <v>1.695583425055668E-3</v>
      </c>
      <c r="N386" s="20">
        <f t="shared" ref="N386:N449" si="59">M386*H386</f>
        <v>1.8986504840323436E-6</v>
      </c>
    </row>
    <row r="387" spans="1:14" x14ac:dyDescent="0.2">
      <c r="A387" s="6">
        <v>385</v>
      </c>
      <c r="B387" s="2" t="str">
        <f>'Исходные данные'!A637</f>
        <v>15.09.2014</v>
      </c>
      <c r="C387" s="2">
        <f>'Исходные данные'!B637</f>
        <v>1170.7</v>
      </c>
      <c r="D387" s="7" t="str">
        <f>'Исходные данные'!A389</f>
        <v>15.09.2015</v>
      </c>
      <c r="E387" s="2">
        <f>'Исходные данные'!B389</f>
        <v>1568.99</v>
      </c>
      <c r="F387" s="14">
        <f t="shared" si="54"/>
        <v>1.3402152558298452</v>
      </c>
      <c r="G387" s="14">
        <f t="shared" si="55"/>
        <v>0.34093784233606322</v>
      </c>
      <c r="H387" s="14">
        <f t="shared" si="56"/>
        <v>1.1166370436683449E-3</v>
      </c>
      <c r="I387" s="14">
        <f t="shared" ref="I387:I450" si="60">LN(F387)</f>
        <v>0.29283023974079797</v>
      </c>
      <c r="J387" s="20">
        <f t="shared" si="57"/>
        <v>3.2698509320085737E-4</v>
      </c>
      <c r="K387" s="14">
        <f t="shared" ref="K387:K450" si="61">F387/GEOMEAN(F$2:F$1242)</f>
        <v>1.0522247639790276</v>
      </c>
      <c r="L387" s="14">
        <f t="shared" si="58"/>
        <v>5.0906745467218323E-2</v>
      </c>
      <c r="M387" s="14">
        <f t="shared" ref="M387:M450" si="62">POWER(L387-AVERAGE(L$2:L$1242),2)</f>
        <v>2.5914967340641532E-3</v>
      </c>
      <c r="N387" s="20">
        <f t="shared" si="59"/>
        <v>2.8937612518015671E-6</v>
      </c>
    </row>
    <row r="388" spans="1:14" x14ac:dyDescent="0.2">
      <c r="A388" s="6">
        <v>386</v>
      </c>
      <c r="B388" s="2" t="str">
        <f>'Исходные данные'!A638</f>
        <v>12.09.2014</v>
      </c>
      <c r="C388" s="2">
        <f>'Исходные данные'!B638</f>
        <v>1177.76</v>
      </c>
      <c r="D388" s="7" t="str">
        <f>'Исходные данные'!A390</f>
        <v>14.09.2015</v>
      </c>
      <c r="E388" s="2">
        <f>'Исходные данные'!B390</f>
        <v>1581.54</v>
      </c>
      <c r="F388" s="14">
        <f t="shared" si="54"/>
        <v>1.3428372503735906</v>
      </c>
      <c r="G388" s="14">
        <f t="shared" si="55"/>
        <v>0.33998626910869539</v>
      </c>
      <c r="H388" s="14">
        <f t="shared" si="56"/>
        <v>1.1135204582281327E-3</v>
      </c>
      <c r="I388" s="14">
        <f t="shared" si="60"/>
        <v>0.29478472655934168</v>
      </c>
      <c r="J388" s="20">
        <f t="shared" si="57"/>
        <v>3.2824882379701298E-4</v>
      </c>
      <c r="K388" s="14">
        <f t="shared" si="61"/>
        <v>1.0542833344795093</v>
      </c>
      <c r="L388" s="14">
        <f t="shared" si="58"/>
        <v>5.2861232285762054E-2</v>
      </c>
      <c r="M388" s="14">
        <f t="shared" si="62"/>
        <v>2.7943098787692926E-3</v>
      </c>
      <c r="N388" s="20">
        <f t="shared" si="59"/>
        <v>3.1115212166385808E-6</v>
      </c>
    </row>
    <row r="389" spans="1:14" x14ac:dyDescent="0.2">
      <c r="A389" s="6">
        <v>387</v>
      </c>
      <c r="B389" s="2" t="str">
        <f>'Исходные данные'!A639</f>
        <v>11.09.2014</v>
      </c>
      <c r="C389" s="2">
        <f>'Исходные данные'!B639</f>
        <v>1174.32</v>
      </c>
      <c r="D389" s="7" t="str">
        <f>'Исходные данные'!A391</f>
        <v>11.09.2015</v>
      </c>
      <c r="E389" s="2">
        <f>'Исходные данные'!B391</f>
        <v>1568.92</v>
      </c>
      <c r="F389" s="14">
        <f t="shared" si="54"/>
        <v>1.3360242523332653</v>
      </c>
      <c r="G389" s="14">
        <f t="shared" si="55"/>
        <v>0.33903735176605077</v>
      </c>
      <c r="H389" s="14">
        <f t="shared" si="56"/>
        <v>1.1104125713214869E-3</v>
      </c>
      <c r="I389" s="14">
        <f t="shared" si="60"/>
        <v>0.2896982278937521</v>
      </c>
      <c r="J389" s="20">
        <f t="shared" si="57"/>
        <v>3.2168455414277938E-4</v>
      </c>
      <c r="K389" s="14">
        <f t="shared" si="61"/>
        <v>1.0489343390671777</v>
      </c>
      <c r="L389" s="14">
        <f t="shared" si="58"/>
        <v>4.7774733620172656E-2</v>
      </c>
      <c r="M389" s="14">
        <f t="shared" si="62"/>
        <v>2.2824251724784554E-3</v>
      </c>
      <c r="N389" s="20">
        <f t="shared" si="59"/>
        <v>2.5344336046206898E-6</v>
      </c>
    </row>
    <row r="390" spans="1:14" x14ac:dyDescent="0.2">
      <c r="A390" s="6">
        <v>388</v>
      </c>
      <c r="B390" s="2" t="str">
        <f>'Исходные данные'!A640</f>
        <v>10.09.2014</v>
      </c>
      <c r="C390" s="2">
        <f>'Исходные данные'!B640</f>
        <v>1178.8699999999999</v>
      </c>
      <c r="D390" s="7" t="str">
        <f>'Исходные данные'!A392</f>
        <v>10.09.2015</v>
      </c>
      <c r="E390" s="2">
        <f>'Исходные данные'!B392</f>
        <v>1571.02</v>
      </c>
      <c r="F390" s="14">
        <f t="shared" si="54"/>
        <v>1.3326490622375666</v>
      </c>
      <c r="G390" s="14">
        <f t="shared" si="55"/>
        <v>0.33809108289543288</v>
      </c>
      <c r="H390" s="14">
        <f t="shared" si="56"/>
        <v>1.1073133586704002E-3</v>
      </c>
      <c r="I390" s="14">
        <f t="shared" si="60"/>
        <v>0.28716873739605836</v>
      </c>
      <c r="J390" s="20">
        <f t="shared" si="57"/>
        <v>3.1798577911116752E-4</v>
      </c>
      <c r="K390" s="14">
        <f t="shared" si="61"/>
        <v>1.0462844225061012</v>
      </c>
      <c r="L390" s="14">
        <f t="shared" si="58"/>
        <v>4.5245243122478879E-2</v>
      </c>
      <c r="M390" s="14">
        <f t="shared" si="62"/>
        <v>2.0471320252122222E-3</v>
      </c>
      <c r="N390" s="20">
        <f t="shared" si="59"/>
        <v>2.2668166384794842E-6</v>
      </c>
    </row>
    <row r="391" spans="1:14" x14ac:dyDescent="0.2">
      <c r="A391" s="6">
        <v>389</v>
      </c>
      <c r="B391" s="2" t="str">
        <f>'Исходные данные'!A641</f>
        <v>09.09.2014</v>
      </c>
      <c r="C391" s="2">
        <f>'Исходные данные'!B641</f>
        <v>1186.23</v>
      </c>
      <c r="D391" s="7" t="str">
        <f>'Исходные данные'!A393</f>
        <v>09.09.2015</v>
      </c>
      <c r="E391" s="2">
        <f>'Исходные данные'!B393</f>
        <v>1580.21</v>
      </c>
      <c r="F391" s="14">
        <f t="shared" si="54"/>
        <v>1.3321278335567301</v>
      </c>
      <c r="G391" s="14">
        <f t="shared" si="55"/>
        <v>0.33714745510483407</v>
      </c>
      <c r="H391" s="14">
        <f t="shared" si="56"/>
        <v>1.104222796064625E-3</v>
      </c>
      <c r="I391" s="14">
        <f t="shared" si="60"/>
        <v>0.2867775386519486</v>
      </c>
      <c r="J391" s="20">
        <f t="shared" si="57"/>
        <v>3.1666629557878574E-4</v>
      </c>
      <c r="K391" s="14">
        <f t="shared" si="61"/>
        <v>1.045875197403427</v>
      </c>
      <c r="L391" s="14">
        <f t="shared" si="58"/>
        <v>4.4854044378368985E-2</v>
      </c>
      <c r="M391" s="14">
        <f t="shared" si="62"/>
        <v>2.0118852970966942E-3</v>
      </c>
      <c r="N391" s="20">
        <f t="shared" si="59"/>
        <v>2.2215696081214204E-6</v>
      </c>
    </row>
    <row r="392" spans="1:14" x14ac:dyDescent="0.2">
      <c r="A392" s="6">
        <v>390</v>
      </c>
      <c r="B392" s="2" t="str">
        <f>'Исходные данные'!A642</f>
        <v>08.09.2014</v>
      </c>
      <c r="C392" s="2">
        <f>'Исходные данные'!B642</f>
        <v>1186.0999999999999</v>
      </c>
      <c r="D392" s="7" t="str">
        <f>'Исходные данные'!A394</f>
        <v>08.09.2015</v>
      </c>
      <c r="E392" s="2">
        <f>'Исходные данные'!B394</f>
        <v>1575.34</v>
      </c>
      <c r="F392" s="14">
        <f t="shared" si="54"/>
        <v>1.3281679453671698</v>
      </c>
      <c r="G392" s="14">
        <f t="shared" si="55"/>
        <v>0.33620646102287843</v>
      </c>
      <c r="H392" s="14">
        <f t="shared" si="56"/>
        <v>1.1011408593614865E-3</v>
      </c>
      <c r="I392" s="14">
        <f t="shared" si="60"/>
        <v>0.28380050794314965</v>
      </c>
      <c r="J392" s="20">
        <f t="shared" si="57"/>
        <v>3.1250433520374618E-4</v>
      </c>
      <c r="K392" s="14">
        <f t="shared" si="61"/>
        <v>1.0427662248726948</v>
      </c>
      <c r="L392" s="14">
        <f t="shared" si="58"/>
        <v>4.1877013669570209E-2</v>
      </c>
      <c r="M392" s="14">
        <f t="shared" si="62"/>
        <v>1.7536842738813702E-3</v>
      </c>
      <c r="N392" s="20">
        <f t="shared" si="59"/>
        <v>1.9310534083904564E-6</v>
      </c>
    </row>
    <row r="393" spans="1:14" x14ac:dyDescent="0.2">
      <c r="A393" s="6">
        <v>391</v>
      </c>
      <c r="B393" s="2" t="str">
        <f>'Исходные данные'!A643</f>
        <v>05.09.2014</v>
      </c>
      <c r="C393" s="2">
        <f>'Исходные данные'!B643</f>
        <v>1185.0999999999999</v>
      </c>
      <c r="D393" s="7" t="str">
        <f>'Исходные данные'!A395</f>
        <v>07.09.2015</v>
      </c>
      <c r="E393" s="2">
        <f>'Исходные данные'!B395</f>
        <v>1562.2</v>
      </c>
      <c r="F393" s="14">
        <f t="shared" si="54"/>
        <v>1.3182009956965659</v>
      </c>
      <c r="G393" s="14">
        <f t="shared" si="55"/>
        <v>0.33526809329876373</v>
      </c>
      <c r="H393" s="14">
        <f t="shared" si="56"/>
        <v>1.0980675244856928E-3</v>
      </c>
      <c r="I393" s="14">
        <f t="shared" si="60"/>
        <v>0.27626792498179414</v>
      </c>
      <c r="J393" s="20">
        <f t="shared" si="57"/>
        <v>3.0336083647955779E-4</v>
      </c>
      <c r="K393" s="14">
        <f t="shared" si="61"/>
        <v>1.0349410108116532</v>
      </c>
      <c r="L393" s="14">
        <f t="shared" si="58"/>
        <v>3.4344430708214628E-2</v>
      </c>
      <c r="M393" s="14">
        <f t="shared" si="62"/>
        <v>1.1795399206713558E-3</v>
      </c>
      <c r="N393" s="20">
        <f t="shared" si="59"/>
        <v>1.2952144807236462E-6</v>
      </c>
    </row>
    <row r="394" spans="1:14" x14ac:dyDescent="0.2">
      <c r="A394" s="6">
        <v>392</v>
      </c>
      <c r="B394" s="2" t="str">
        <f>'Исходные данные'!A644</f>
        <v>04.09.2014</v>
      </c>
      <c r="C394" s="2">
        <f>'Исходные данные'!B644</f>
        <v>1176.28</v>
      </c>
      <c r="D394" s="7" t="str">
        <f>'Исходные данные'!A396</f>
        <v>04.09.2015</v>
      </c>
      <c r="E394" s="2">
        <f>'Исходные данные'!B396</f>
        <v>1559.59</v>
      </c>
      <c r="F394" s="14">
        <f t="shared" si="54"/>
        <v>1.3258662903390348</v>
      </c>
      <c r="G394" s="14">
        <f t="shared" si="55"/>
        <v>0.33433234460220429</v>
      </c>
      <c r="H394" s="14">
        <f t="shared" si="56"/>
        <v>1.0950027674291479E-3</v>
      </c>
      <c r="I394" s="14">
        <f t="shared" si="60"/>
        <v>0.28206604983090394</v>
      </c>
      <c r="J394" s="20">
        <f t="shared" si="57"/>
        <v>3.0886310516264773E-4</v>
      </c>
      <c r="K394" s="14">
        <f t="shared" si="61"/>
        <v>1.0409591581285984</v>
      </c>
      <c r="L394" s="14">
        <f t="shared" si="58"/>
        <v>4.0142555557324273E-2</v>
      </c>
      <c r="M394" s="14">
        <f t="shared" si="62"/>
        <v>1.611424766672866E-3</v>
      </c>
      <c r="N394" s="20">
        <f t="shared" si="59"/>
        <v>1.7645145790106572E-6</v>
      </c>
    </row>
    <row r="395" spans="1:14" x14ac:dyDescent="0.2">
      <c r="A395" s="6">
        <v>393</v>
      </c>
      <c r="B395" s="2" t="str">
        <f>'Исходные данные'!A645</f>
        <v>03.09.2014</v>
      </c>
      <c r="C395" s="2">
        <f>'Исходные данные'!B645</f>
        <v>1161.58</v>
      </c>
      <c r="D395" s="7" t="str">
        <f>'Исходные данные'!A397</f>
        <v>03.09.2015</v>
      </c>
      <c r="E395" s="2">
        <f>'Исходные данные'!B397</f>
        <v>1561.76</v>
      </c>
      <c r="F395" s="14">
        <f t="shared" si="54"/>
        <v>1.3445135074639716</v>
      </c>
      <c r="G395" s="14">
        <f t="shared" si="55"/>
        <v>0.33339920762337344</v>
      </c>
      <c r="H395" s="14">
        <f t="shared" si="56"/>
        <v>1.0919465642507628E-3</v>
      </c>
      <c r="I395" s="14">
        <f t="shared" si="60"/>
        <v>0.29603224313520249</v>
      </c>
      <c r="J395" s="20">
        <f t="shared" si="57"/>
        <v>3.232513907989308E-4</v>
      </c>
      <c r="K395" s="14">
        <f t="shared" si="61"/>
        <v>1.0555993911454977</v>
      </c>
      <c r="L395" s="14">
        <f t="shared" si="58"/>
        <v>5.4108748861622834E-2</v>
      </c>
      <c r="M395" s="14">
        <f t="shared" si="62"/>
        <v>2.9277567033701704E-3</v>
      </c>
      <c r="N395" s="20">
        <f t="shared" si="59"/>
        <v>3.1969538732071973E-6</v>
      </c>
    </row>
    <row r="396" spans="1:14" x14ac:dyDescent="0.2">
      <c r="A396" s="6">
        <v>394</v>
      </c>
      <c r="B396" s="2" t="str">
        <f>'Исходные данные'!A646</f>
        <v>02.09.2014</v>
      </c>
      <c r="C396" s="2">
        <f>'Исходные данные'!B646</f>
        <v>1133.33</v>
      </c>
      <c r="D396" s="7" t="str">
        <f>'Исходные данные'!A398</f>
        <v>02.09.2015</v>
      </c>
      <c r="E396" s="2">
        <f>'Исходные данные'!B398</f>
        <v>1557.98</v>
      </c>
      <c r="F396" s="14">
        <f t="shared" si="54"/>
        <v>1.3746922785067015</v>
      </c>
      <c r="G396" s="14">
        <f t="shared" si="55"/>
        <v>0.33246867507284666</v>
      </c>
      <c r="H396" s="14">
        <f t="shared" si="56"/>
        <v>1.088898891076269E-3</v>
      </c>
      <c r="I396" s="14">
        <f t="shared" si="60"/>
        <v>0.3182299086224768</v>
      </c>
      <c r="J396" s="20">
        <f t="shared" si="57"/>
        <v>3.465201946063174E-4</v>
      </c>
      <c r="K396" s="14">
        <f t="shared" si="61"/>
        <v>1.0792932344288675</v>
      </c>
      <c r="L396" s="14">
        <f t="shared" si="58"/>
        <v>7.6306414348897178E-2</v>
      </c>
      <c r="M396" s="14">
        <f t="shared" si="62"/>
        <v>5.8226688707855813E-3</v>
      </c>
      <c r="N396" s="20">
        <f t="shared" si="59"/>
        <v>6.3402976765027307E-6</v>
      </c>
    </row>
    <row r="397" spans="1:14" x14ac:dyDescent="0.2">
      <c r="A397" s="6">
        <v>395</v>
      </c>
      <c r="B397" s="2" t="str">
        <f>'Исходные данные'!A647</f>
        <v>01.09.2014</v>
      </c>
      <c r="C397" s="2">
        <f>'Исходные данные'!B647</f>
        <v>1139.21</v>
      </c>
      <c r="D397" s="7" t="str">
        <f>'Исходные данные'!A399</f>
        <v>01.09.2015</v>
      </c>
      <c r="E397" s="2">
        <f>'Исходные данные'!B399</f>
        <v>1563.98</v>
      </c>
      <c r="F397" s="14">
        <f t="shared" si="54"/>
        <v>1.3728636511266579</v>
      </c>
      <c r="G397" s="14">
        <f t="shared" si="55"/>
        <v>0.33154073968154463</v>
      </c>
      <c r="H397" s="14">
        <f t="shared" si="56"/>
        <v>1.0858597240980331E-3</v>
      </c>
      <c r="I397" s="14">
        <f t="shared" si="60"/>
        <v>0.31689881459063579</v>
      </c>
      <c r="J397" s="20">
        <f t="shared" si="57"/>
        <v>3.441076593783815E-4</v>
      </c>
      <c r="K397" s="14">
        <f t="shared" si="61"/>
        <v>1.0778575493737974</v>
      </c>
      <c r="L397" s="14">
        <f t="shared" si="58"/>
        <v>7.4975320317056268E-2</v>
      </c>
      <c r="M397" s="14">
        <f t="shared" si="62"/>
        <v>5.6212986566451907E-3</v>
      </c>
      <c r="N397" s="20">
        <f t="shared" si="59"/>
        <v>6.1039418083773906E-6</v>
      </c>
    </row>
    <row r="398" spans="1:14" x14ac:dyDescent="0.2">
      <c r="A398" s="6">
        <v>396</v>
      </c>
      <c r="B398" s="2" t="str">
        <f>'Исходные данные'!A648</f>
        <v>29.08.2014</v>
      </c>
      <c r="C398" s="2">
        <f>'Исходные данные'!B648</f>
        <v>1145.94</v>
      </c>
      <c r="D398" s="7" t="str">
        <f>'Исходные данные'!A400</f>
        <v>31.08.2015</v>
      </c>
      <c r="E398" s="2">
        <f>'Исходные данные'!B400</f>
        <v>1574.53</v>
      </c>
      <c r="F398" s="14">
        <f t="shared" si="54"/>
        <v>1.3740073651325548</v>
      </c>
      <c r="G398" s="14">
        <f t="shared" si="55"/>
        <v>0.33061539420067626</v>
      </c>
      <c r="H398" s="14">
        <f t="shared" si="56"/>
        <v>1.0828290395748694E-3</v>
      </c>
      <c r="I398" s="14">
        <f t="shared" si="60"/>
        <v>0.31773155414427334</v>
      </c>
      <c r="J398" s="20">
        <f t="shared" si="57"/>
        <v>3.4404895361667413E-4</v>
      </c>
      <c r="K398" s="14">
        <f t="shared" si="61"/>
        <v>1.0787554978150493</v>
      </c>
      <c r="L398" s="14">
        <f t="shared" si="58"/>
        <v>7.5808059870693834E-2</v>
      </c>
      <c r="M398" s="14">
        <f t="shared" si="62"/>
        <v>5.7468619413587009E-3</v>
      </c>
      <c r="N398" s="20">
        <f t="shared" si="59"/>
        <v>6.2228689965308118E-6</v>
      </c>
    </row>
    <row r="399" spans="1:14" x14ac:dyDescent="0.2">
      <c r="A399" s="6">
        <v>397</v>
      </c>
      <c r="B399" s="2" t="str">
        <f>'Исходные данные'!A649</f>
        <v>28.08.2014</v>
      </c>
      <c r="C399" s="2">
        <f>'Исходные данные'!B649</f>
        <v>1153.8</v>
      </c>
      <c r="D399" s="7" t="str">
        <f>'Исходные данные'!A401</f>
        <v>28.08.2015</v>
      </c>
      <c r="E399" s="2">
        <f>'Исходные данные'!B401</f>
        <v>1554.07</v>
      </c>
      <c r="F399" s="14">
        <f t="shared" si="54"/>
        <v>1.3469145432483967</v>
      </c>
      <c r="G399" s="14">
        <f t="shared" si="55"/>
        <v>0.3296926314016822</v>
      </c>
      <c r="H399" s="14">
        <f t="shared" si="56"/>
        <v>1.079806813831855E-3</v>
      </c>
      <c r="I399" s="14">
        <f t="shared" si="60"/>
        <v>0.29781645313535121</v>
      </c>
      <c r="J399" s="20">
        <f t="shared" si="57"/>
        <v>3.2158423536678756E-4</v>
      </c>
      <c r="K399" s="14">
        <f t="shared" si="61"/>
        <v>1.0574844833354144</v>
      </c>
      <c r="L399" s="14">
        <f t="shared" si="58"/>
        <v>5.5892958861771695E-2</v>
      </c>
      <c r="M399" s="14">
        <f t="shared" si="62"/>
        <v>3.1240228503237031E-3</v>
      </c>
      <c r="N399" s="20">
        <f t="shared" si="59"/>
        <v>3.3733411603459479E-6</v>
      </c>
    </row>
    <row r="400" spans="1:14" x14ac:dyDescent="0.2">
      <c r="A400" s="6">
        <v>398</v>
      </c>
      <c r="B400" s="2" t="str">
        <f>'Исходные данные'!A650</f>
        <v>27.08.2014</v>
      </c>
      <c r="C400" s="2">
        <f>'Исходные данные'!B650</f>
        <v>1171.53</v>
      </c>
      <c r="D400" s="7" t="str">
        <f>'Исходные данные'!A402</f>
        <v>27.08.2015</v>
      </c>
      <c r="E400" s="2">
        <f>'Исходные данные'!B402</f>
        <v>1537.8</v>
      </c>
      <c r="F400" s="14">
        <f t="shared" si="54"/>
        <v>1.3126424419349056</v>
      </c>
      <c r="G400" s="14">
        <f t="shared" si="55"/>
        <v>0.32877244407617834</v>
      </c>
      <c r="H400" s="14">
        <f t="shared" si="56"/>
        <v>1.0767930232601446E-3</v>
      </c>
      <c r="I400" s="14">
        <f t="shared" si="60"/>
        <v>0.27204223678349204</v>
      </c>
      <c r="J400" s="20">
        <f t="shared" si="57"/>
        <v>2.929331826005485E-4</v>
      </c>
      <c r="K400" s="14">
        <f t="shared" si="61"/>
        <v>1.0305768999761098</v>
      </c>
      <c r="L400" s="14">
        <f t="shared" si="58"/>
        <v>3.0118742509912536E-2</v>
      </c>
      <c r="M400" s="14">
        <f t="shared" si="62"/>
        <v>9.0713865037841252E-4</v>
      </c>
      <c r="N400" s="20">
        <f t="shared" si="59"/>
        <v>9.768005698570982E-7</v>
      </c>
    </row>
    <row r="401" spans="1:14" x14ac:dyDescent="0.2">
      <c r="A401" s="6">
        <v>399</v>
      </c>
      <c r="B401" s="2" t="str">
        <f>'Исходные данные'!A651</f>
        <v>26.08.2014</v>
      </c>
      <c r="C401" s="2">
        <f>'Исходные данные'!B651</f>
        <v>1170.58</v>
      </c>
      <c r="D401" s="7" t="str">
        <f>'Исходные данные'!A403</f>
        <v>26.08.2015</v>
      </c>
      <c r="E401" s="2">
        <f>'Исходные данные'!B403</f>
        <v>1524.16</v>
      </c>
      <c r="F401" s="14">
        <f t="shared" si="54"/>
        <v>1.3020553913444619</v>
      </c>
      <c r="G401" s="14">
        <f t="shared" si="55"/>
        <v>0.32785482503589936</v>
      </c>
      <c r="H401" s="14">
        <f t="shared" si="56"/>
        <v>1.073787644316786E-3</v>
      </c>
      <c r="I401" s="14">
        <f t="shared" si="60"/>
        <v>0.26394408615675441</v>
      </c>
      <c r="J401" s="20">
        <f t="shared" si="57"/>
        <v>2.8341989850560811E-4</v>
      </c>
      <c r="K401" s="14">
        <f t="shared" si="61"/>
        <v>1.0222648346117544</v>
      </c>
      <c r="L401" s="14">
        <f t="shared" si="58"/>
        <v>2.2020591883174741E-2</v>
      </c>
      <c r="M401" s="14">
        <f t="shared" si="62"/>
        <v>4.8490646688534127E-4</v>
      </c>
      <c r="N401" s="20">
        <f t="shared" si="59"/>
        <v>5.2068657279078619E-7</v>
      </c>
    </row>
    <row r="402" spans="1:14" x14ac:dyDescent="0.2">
      <c r="A402" s="6">
        <v>400</v>
      </c>
      <c r="B402" s="2" t="str">
        <f>'Исходные данные'!A652</f>
        <v>25.08.2014</v>
      </c>
      <c r="C402" s="2">
        <f>'Исходные данные'!B652</f>
        <v>1172.03</v>
      </c>
      <c r="D402" s="7" t="str">
        <f>'Исходные данные'!A404</f>
        <v>25.08.2015</v>
      </c>
      <c r="E402" s="2">
        <f>'Исходные данные'!B404</f>
        <v>1532.7</v>
      </c>
      <c r="F402" s="14">
        <f t="shared" si="54"/>
        <v>1.3077310307756629</v>
      </c>
      <c r="G402" s="14">
        <f t="shared" si="55"/>
        <v>0.32693976711264305</v>
      </c>
      <c r="H402" s="14">
        <f t="shared" si="56"/>
        <v>1.0707906535245377E-3</v>
      </c>
      <c r="I402" s="14">
        <f t="shared" si="60"/>
        <v>0.26829359792588409</v>
      </c>
      <c r="J402" s="20">
        <f t="shared" si="57"/>
        <v>2.87286277059507E-4</v>
      </c>
      <c r="K402" s="14">
        <f t="shared" si="61"/>
        <v>1.0267208713080596</v>
      </c>
      <c r="L402" s="14">
        <f t="shared" si="58"/>
        <v>2.6370103652304626E-2</v>
      </c>
      <c r="M402" s="14">
        <f t="shared" si="62"/>
        <v>6.9538236663328973E-4</v>
      </c>
      <c r="N402" s="20">
        <f t="shared" si="59"/>
        <v>7.4460893881670002E-7</v>
      </c>
    </row>
    <row r="403" spans="1:14" x14ac:dyDescent="0.2">
      <c r="A403" s="6">
        <v>401</v>
      </c>
      <c r="B403" s="2" t="str">
        <f>'Исходные данные'!A653</f>
        <v>22.08.2014</v>
      </c>
      <c r="C403" s="2">
        <f>'Исходные данные'!B653</f>
        <v>1164.58</v>
      </c>
      <c r="D403" s="7" t="str">
        <f>'Исходные данные'!A405</f>
        <v>24.08.2015</v>
      </c>
      <c r="E403" s="2">
        <f>'Исходные данные'!B405</f>
        <v>1523.92</v>
      </c>
      <c r="F403" s="14">
        <f t="shared" si="54"/>
        <v>1.3085575915780798</v>
      </c>
      <c r="G403" s="14">
        <f t="shared" si="55"/>
        <v>0.32602726315821362</v>
      </c>
      <c r="H403" s="14">
        <f t="shared" si="56"/>
        <v>1.0678020274716826E-3</v>
      </c>
      <c r="I403" s="14">
        <f t="shared" si="60"/>
        <v>0.26892545545326446</v>
      </c>
      <c r="J403" s="20">
        <f t="shared" si="57"/>
        <v>2.8715914657174144E-4</v>
      </c>
      <c r="K403" s="14">
        <f t="shared" si="61"/>
        <v>1.0273698176183288</v>
      </c>
      <c r="L403" s="14">
        <f t="shared" si="58"/>
        <v>2.7001961179684859E-2</v>
      </c>
      <c r="M403" s="14">
        <f t="shared" si="62"/>
        <v>7.2910590754920817E-4</v>
      </c>
      <c r="N403" s="20">
        <f t="shared" si="59"/>
        <v>7.7854076632262565E-7</v>
      </c>
    </row>
    <row r="404" spans="1:14" x14ac:dyDescent="0.2">
      <c r="A404" s="6">
        <v>402</v>
      </c>
      <c r="B404" s="2" t="str">
        <f>'Исходные данные'!A654</f>
        <v>21.08.2014</v>
      </c>
      <c r="C404" s="2">
        <f>'Исходные данные'!B654</f>
        <v>1177.92</v>
      </c>
      <c r="D404" s="7" t="str">
        <f>'Исходные данные'!A406</f>
        <v>21.08.2015</v>
      </c>
      <c r="E404" s="2">
        <f>'Исходные данные'!B406</f>
        <v>1552.81</v>
      </c>
      <c r="F404" s="14">
        <f t="shared" si="54"/>
        <v>1.318264398261342</v>
      </c>
      <c r="G404" s="14">
        <f t="shared" si="55"/>
        <v>0.32511730604436662</v>
      </c>
      <c r="H404" s="14">
        <f t="shared" si="56"/>
        <v>1.0648217428118486E-3</v>
      </c>
      <c r="I404" s="14">
        <f t="shared" si="60"/>
        <v>0.27631602162279967</v>
      </c>
      <c r="J404" s="20">
        <f t="shared" si="57"/>
        <v>2.9422730771122595E-4</v>
      </c>
      <c r="K404" s="14">
        <f t="shared" si="61"/>
        <v>1.034990789194989</v>
      </c>
      <c r="L404" s="14">
        <f t="shared" si="58"/>
        <v>3.4392527349220083E-2</v>
      </c>
      <c r="M404" s="14">
        <f t="shared" si="62"/>
        <v>1.1828459374668514E-3</v>
      </c>
      <c r="N404" s="20">
        <f t="shared" si="59"/>
        <v>1.2595200726113676E-6</v>
      </c>
    </row>
    <row r="405" spans="1:14" x14ac:dyDescent="0.2">
      <c r="A405" s="6">
        <v>403</v>
      </c>
      <c r="B405" s="2" t="str">
        <f>'Исходные данные'!A655</f>
        <v>20.08.2014</v>
      </c>
      <c r="C405" s="2">
        <f>'Исходные данные'!B655</f>
        <v>1160.24</v>
      </c>
      <c r="D405" s="7" t="str">
        <f>'Исходные данные'!A407</f>
        <v>20.08.2015</v>
      </c>
      <c r="E405" s="2">
        <f>'Исходные данные'!B407</f>
        <v>1549.9</v>
      </c>
      <c r="F405" s="14">
        <f t="shared" si="54"/>
        <v>1.3358443080741915</v>
      </c>
      <c r="G405" s="14">
        <f t="shared" si="55"/>
        <v>0.32420988866275241</v>
      </c>
      <c r="H405" s="14">
        <f t="shared" si="56"/>
        <v>1.0618497762638224E-3</v>
      </c>
      <c r="I405" s="14">
        <f t="shared" si="60"/>
        <v>0.28956353245101046</v>
      </c>
      <c r="J405" s="20">
        <f t="shared" si="57"/>
        <v>3.0747297214726757E-4</v>
      </c>
      <c r="K405" s="14">
        <f t="shared" si="61"/>
        <v>1.0487930619068784</v>
      </c>
      <c r="L405" s="14">
        <f t="shared" si="58"/>
        <v>4.7640038177430843E-2</v>
      </c>
      <c r="M405" s="14">
        <f t="shared" si="62"/>
        <v>2.2695732375470684E-3</v>
      </c>
      <c r="N405" s="20">
        <f t="shared" si="59"/>
        <v>2.4099458345037136E-6</v>
      </c>
    </row>
    <row r="406" spans="1:14" x14ac:dyDescent="0.2">
      <c r="A406" s="6">
        <v>404</v>
      </c>
      <c r="B406" s="2" t="str">
        <f>'Исходные данные'!A656</f>
        <v>19.08.2014</v>
      </c>
      <c r="C406" s="2">
        <f>'Исходные данные'!B656</f>
        <v>1151.53</v>
      </c>
      <c r="D406" s="7" t="str">
        <f>'Исходные данные'!A408</f>
        <v>19.08.2015</v>
      </c>
      <c r="E406" s="2">
        <f>'Исходные данные'!B408</f>
        <v>1541.97</v>
      </c>
      <c r="F406" s="14">
        <f t="shared" si="54"/>
        <v>1.3390619436749369</v>
      </c>
      <c r="G406" s="14">
        <f t="shared" si="55"/>
        <v>0.32330500392486144</v>
      </c>
      <c r="H406" s="14">
        <f t="shared" si="56"/>
        <v>1.0588861046113716E-3</v>
      </c>
      <c r="I406" s="14">
        <f t="shared" si="60"/>
        <v>0.29196932678535242</v>
      </c>
      <c r="J406" s="20">
        <f t="shared" si="57"/>
        <v>3.0916226310574642E-4</v>
      </c>
      <c r="K406" s="14">
        <f t="shared" si="61"/>
        <v>1.0513192798751021</v>
      </c>
      <c r="L406" s="14">
        <f t="shared" si="58"/>
        <v>5.0045832511772838E-2</v>
      </c>
      <c r="M406" s="14">
        <f t="shared" si="62"/>
        <v>2.5045853517964194E-3</v>
      </c>
      <c r="N406" s="20">
        <f t="shared" si="59"/>
        <v>2.6520706268304124E-6</v>
      </c>
    </row>
    <row r="407" spans="1:14" x14ac:dyDescent="0.2">
      <c r="A407" s="6">
        <v>405</v>
      </c>
      <c r="B407" s="2" t="str">
        <f>'Исходные данные'!A657</f>
        <v>18.08.2014</v>
      </c>
      <c r="C407" s="2">
        <f>'Исходные данные'!B657</f>
        <v>1142.4100000000001</v>
      </c>
      <c r="D407" s="7" t="str">
        <f>'Исходные данные'!A409</f>
        <v>18.08.2015</v>
      </c>
      <c r="E407" s="2">
        <f>'Исходные данные'!B409</f>
        <v>1550.37</v>
      </c>
      <c r="F407" s="14">
        <f t="shared" si="54"/>
        <v>1.3571047172206123</v>
      </c>
      <c r="G407" s="14">
        <f t="shared" si="55"/>
        <v>0.32240264476196834</v>
      </c>
      <c r="H407" s="14">
        <f t="shared" si="56"/>
        <v>1.0559307047030599E-3</v>
      </c>
      <c r="I407" s="14">
        <f t="shared" si="60"/>
        <v>0.30535354605568088</v>
      </c>
      <c r="J407" s="20">
        <f t="shared" si="57"/>
        <v>3.2243218507015337E-4</v>
      </c>
      <c r="K407" s="14">
        <f t="shared" si="61"/>
        <v>1.0654849544210689</v>
      </c>
      <c r="L407" s="14">
        <f t="shared" si="58"/>
        <v>6.3430051782101246E-2</v>
      </c>
      <c r="M407" s="14">
        <f t="shared" si="62"/>
        <v>4.0233714690800452E-3</v>
      </c>
      <c r="N407" s="20">
        <f t="shared" si="59"/>
        <v>4.248401470627877E-6</v>
      </c>
    </row>
    <row r="408" spans="1:14" x14ac:dyDescent="0.2">
      <c r="A408" s="6">
        <v>406</v>
      </c>
      <c r="B408" s="2" t="str">
        <f>'Исходные данные'!A658</f>
        <v>15.08.2014</v>
      </c>
      <c r="C408" s="2">
        <f>'Исходные данные'!B658</f>
        <v>1138</v>
      </c>
      <c r="D408" s="7" t="str">
        <f>'Исходные данные'!A410</f>
        <v>17.08.2015</v>
      </c>
      <c r="E408" s="2">
        <f>'Исходные данные'!B410</f>
        <v>1555.9</v>
      </c>
      <c r="F408" s="14">
        <f t="shared" si="54"/>
        <v>1.3672231985940246</v>
      </c>
      <c r="G408" s="14">
        <f t="shared" si="55"/>
        <v>0.32150280412507687</v>
      </c>
      <c r="H408" s="14">
        <f t="shared" si="56"/>
        <v>1.0529835534520682E-3</v>
      </c>
      <c r="I408" s="14">
        <f t="shared" si="60"/>
        <v>0.31278182063464083</v>
      </c>
      <c r="J408" s="20">
        <f t="shared" si="57"/>
        <v>3.2935411294707153E-4</v>
      </c>
      <c r="K408" s="14">
        <f t="shared" si="61"/>
        <v>1.0734291384830335</v>
      </c>
      <c r="L408" s="14">
        <f t="shared" si="58"/>
        <v>7.0858326361061361E-2</v>
      </c>
      <c r="M408" s="14">
        <f t="shared" si="62"/>
        <v>5.0209024146906835E-3</v>
      </c>
      <c r="N408" s="20">
        <f t="shared" si="59"/>
        <v>5.2869276661570657E-6</v>
      </c>
    </row>
    <row r="409" spans="1:14" x14ac:dyDescent="0.2">
      <c r="A409" s="6">
        <v>407</v>
      </c>
      <c r="B409" s="2" t="str">
        <f>'Исходные данные'!A659</f>
        <v>14.08.2014</v>
      </c>
      <c r="C409" s="2">
        <f>'Исходные данные'!B659</f>
        <v>1133.8399999999999</v>
      </c>
      <c r="D409" s="7" t="str">
        <f>'Исходные данные'!A411</f>
        <v>14.08.2015</v>
      </c>
      <c r="E409" s="2">
        <f>'Исходные данные'!B411</f>
        <v>1560.15</v>
      </c>
      <c r="F409" s="14">
        <f t="shared" si="54"/>
        <v>1.3759877936922318</v>
      </c>
      <c r="G409" s="14">
        <f t="shared" si="55"/>
        <v>0.32060547498486502</v>
      </c>
      <c r="H409" s="14">
        <f t="shared" si="56"/>
        <v>1.0500446278360143E-3</v>
      </c>
      <c r="I409" s="14">
        <f t="shared" si="60"/>
        <v>0.31917186860860192</v>
      </c>
      <c r="J409" s="20">
        <f t="shared" si="57"/>
        <v>3.3514470598884464E-4</v>
      </c>
      <c r="K409" s="14">
        <f t="shared" si="61"/>
        <v>1.0803103644416743</v>
      </c>
      <c r="L409" s="14">
        <f t="shared" si="58"/>
        <v>7.7248374335022463E-2</v>
      </c>
      <c r="M409" s="14">
        <f t="shared" si="62"/>
        <v>5.9673113374037572E-3</v>
      </c>
      <c r="N409" s="20">
        <f t="shared" si="59"/>
        <v>6.2659432124657564E-6</v>
      </c>
    </row>
    <row r="410" spans="1:14" x14ac:dyDescent="0.2">
      <c r="A410" s="6">
        <v>408</v>
      </c>
      <c r="B410" s="2" t="str">
        <f>'Исходные данные'!A660</f>
        <v>13.08.2014</v>
      </c>
      <c r="C410" s="2">
        <f>'Исходные данные'!B660</f>
        <v>1127.6400000000001</v>
      </c>
      <c r="D410" s="7" t="str">
        <f>'Исходные данные'!A412</f>
        <v>13.08.2015</v>
      </c>
      <c r="E410" s="2">
        <f>'Исходные данные'!B412</f>
        <v>1548.61</v>
      </c>
      <c r="F410" s="14">
        <f t="shared" si="54"/>
        <v>1.3733194991309281</v>
      </c>
      <c r="G410" s="14">
        <f t="shared" si="55"/>
        <v>0.31971065033162971</v>
      </c>
      <c r="H410" s="14">
        <f t="shared" si="56"/>
        <v>1.0471139048967716E-3</v>
      </c>
      <c r="I410" s="14">
        <f t="shared" si="60"/>
        <v>0.31723080119423447</v>
      </c>
      <c r="J410" s="20">
        <f t="shared" si="57"/>
        <v>3.321767829920263E-4</v>
      </c>
      <c r="K410" s="14">
        <f t="shared" si="61"/>
        <v>1.0782154430454423</v>
      </c>
      <c r="L410" s="14">
        <f t="shared" si="58"/>
        <v>7.5307306920654862E-2</v>
      </c>
      <c r="M410" s="14">
        <f t="shared" si="62"/>
        <v>5.6711904756417113E-3</v>
      </c>
      <c r="N410" s="20">
        <f t="shared" si="59"/>
        <v>5.9383824043625715E-6</v>
      </c>
    </row>
    <row r="411" spans="1:14" x14ac:dyDescent="0.2">
      <c r="A411" s="6">
        <v>409</v>
      </c>
      <c r="B411" s="2" t="str">
        <f>'Исходные данные'!A661</f>
        <v>12.08.2014</v>
      </c>
      <c r="C411" s="2">
        <f>'Исходные данные'!B661</f>
        <v>1115.44</v>
      </c>
      <c r="D411" s="7" t="str">
        <f>'Исходные данные'!A413</f>
        <v>12.08.2015</v>
      </c>
      <c r="E411" s="2">
        <f>'Исходные данные'!B413</f>
        <v>1543.31</v>
      </c>
      <c r="F411" s="14">
        <f t="shared" si="54"/>
        <v>1.3835885390518539</v>
      </c>
      <c r="G411" s="14">
        <f t="shared" si="55"/>
        <v>0.31881832317523257</v>
      </c>
      <c r="H411" s="14">
        <f t="shared" si="56"/>
        <v>1.0441913617402915E-3</v>
      </c>
      <c r="I411" s="14">
        <f t="shared" si="60"/>
        <v>0.32468051462061759</v>
      </c>
      <c r="J411" s="20">
        <f t="shared" si="57"/>
        <v>3.3902858869224128E-4</v>
      </c>
      <c r="K411" s="14">
        <f t="shared" si="61"/>
        <v>1.0862778330683023</v>
      </c>
      <c r="L411" s="14">
        <f t="shared" si="58"/>
        <v>8.2757020347037982E-2</v>
      </c>
      <c r="M411" s="14">
        <f t="shared" si="62"/>
        <v>6.8487244167200582E-3</v>
      </c>
      <c r="N411" s="20">
        <f t="shared" si="59"/>
        <v>7.1513788748789009E-6</v>
      </c>
    </row>
    <row r="412" spans="1:14" x14ac:dyDescent="0.2">
      <c r="A412" s="6">
        <v>410</v>
      </c>
      <c r="B412" s="2" t="str">
        <f>'Исходные данные'!A662</f>
        <v>11.08.2014</v>
      </c>
      <c r="C412" s="2">
        <f>'Исходные данные'!B662</f>
        <v>1115.21</v>
      </c>
      <c r="D412" s="7" t="str">
        <f>'Исходные данные'!A414</f>
        <v>11.08.2015</v>
      </c>
      <c r="E412" s="2">
        <f>'Исходные данные'!B414</f>
        <v>1554.21</v>
      </c>
      <c r="F412" s="14">
        <f t="shared" si="54"/>
        <v>1.3936478331435336</v>
      </c>
      <c r="G412" s="14">
        <f t="shared" si="55"/>
        <v>0.31792848654504463</v>
      </c>
      <c r="H412" s="14">
        <f t="shared" si="56"/>
        <v>1.0412769755364232E-3</v>
      </c>
      <c r="I412" s="14">
        <f t="shared" si="60"/>
        <v>0.33192464996530724</v>
      </c>
      <c r="J412" s="20">
        <f t="shared" si="57"/>
        <v>3.4562549562186106E-4</v>
      </c>
      <c r="K412" s="14">
        <f t="shared" si="61"/>
        <v>1.0941755482341093</v>
      </c>
      <c r="L412" s="14">
        <f t="shared" si="58"/>
        <v>9.0001155691727647E-2</v>
      </c>
      <c r="M412" s="14">
        <f t="shared" si="62"/>
        <v>8.1002080258466003E-3</v>
      </c>
      <c r="N412" s="20">
        <f t="shared" si="59"/>
        <v>8.4345601143694085E-6</v>
      </c>
    </row>
    <row r="413" spans="1:14" x14ac:dyDescent="0.2">
      <c r="A413" s="6">
        <v>411</v>
      </c>
      <c r="B413" s="2" t="str">
        <f>'Исходные данные'!A663</f>
        <v>08.08.2014</v>
      </c>
      <c r="C413" s="2">
        <f>'Исходные данные'!B663</f>
        <v>1093.8399999999999</v>
      </c>
      <c r="D413" s="7" t="str">
        <f>'Исходные данные'!A415</f>
        <v>10.08.2015</v>
      </c>
      <c r="E413" s="2">
        <f>'Исходные данные'!B415</f>
        <v>1536.83</v>
      </c>
      <c r="F413" s="14">
        <f t="shared" si="54"/>
        <v>1.4049861040005851</v>
      </c>
      <c r="G413" s="14">
        <f t="shared" si="55"/>
        <v>0.3170411334898926</v>
      </c>
      <c r="H413" s="14">
        <f t="shared" si="56"/>
        <v>1.0383707235187363E-3</v>
      </c>
      <c r="I413" s="14">
        <f t="shared" si="60"/>
        <v>0.34002741234575623</v>
      </c>
      <c r="J413" s="20">
        <f t="shared" si="57"/>
        <v>3.5307451017366659E-4</v>
      </c>
      <c r="K413" s="14">
        <f t="shared" si="61"/>
        <v>1.1030774088304538</v>
      </c>
      <c r="L413" s="14">
        <f t="shared" si="58"/>
        <v>9.810391807217668E-2</v>
      </c>
      <c r="M413" s="14">
        <f t="shared" si="62"/>
        <v>9.6243787411123549E-3</v>
      </c>
      <c r="N413" s="20">
        <f t="shared" si="59"/>
        <v>9.9936731168271802E-6</v>
      </c>
    </row>
    <row r="414" spans="1:14" x14ac:dyDescent="0.2">
      <c r="A414" s="6">
        <v>412</v>
      </c>
      <c r="B414" s="2" t="str">
        <f>'Исходные данные'!A664</f>
        <v>07.08.2014</v>
      </c>
      <c r="C414" s="2">
        <f>'Исходные данные'!B664</f>
        <v>1076.99</v>
      </c>
      <c r="D414" s="7" t="str">
        <f>'Исходные данные'!A416</f>
        <v>07.08.2015</v>
      </c>
      <c r="E414" s="2">
        <f>'Исходные данные'!B416</f>
        <v>1532.58</v>
      </c>
      <c r="F414" s="14">
        <f t="shared" si="54"/>
        <v>1.423021569373903</v>
      </c>
      <c r="G414" s="14">
        <f t="shared" si="55"/>
        <v>0.31615625707800404</v>
      </c>
      <c r="H414" s="14">
        <f t="shared" si="56"/>
        <v>1.035472582984342E-3</v>
      </c>
      <c r="I414" s="14">
        <f t="shared" si="60"/>
        <v>0.35278247666951001</v>
      </c>
      <c r="J414" s="20">
        <f t="shared" si="57"/>
        <v>3.6529658234859088E-4</v>
      </c>
      <c r="K414" s="14">
        <f t="shared" si="61"/>
        <v>1.1172373456116098</v>
      </c>
      <c r="L414" s="14">
        <f t="shared" si="58"/>
        <v>0.11085898239593055</v>
      </c>
      <c r="M414" s="14">
        <f t="shared" si="62"/>
        <v>1.2289713977861239E-2</v>
      </c>
      <c r="N414" s="20">
        <f t="shared" si="59"/>
        <v>1.2725661876794748E-5</v>
      </c>
    </row>
    <row r="415" spans="1:14" x14ac:dyDescent="0.2">
      <c r="A415" s="6">
        <v>413</v>
      </c>
      <c r="B415" s="2" t="str">
        <f>'Исходные данные'!A665</f>
        <v>06.08.2014</v>
      </c>
      <c r="C415" s="2">
        <f>'Исходные данные'!B665</f>
        <v>1094.08</v>
      </c>
      <c r="D415" s="7" t="str">
        <f>'Исходные данные'!A417</f>
        <v>06.08.2015</v>
      </c>
      <c r="E415" s="2">
        <f>'Исходные данные'!B417</f>
        <v>1524.3</v>
      </c>
      <c r="F415" s="14">
        <f t="shared" si="54"/>
        <v>1.3932253582918983</v>
      </c>
      <c r="G415" s="14">
        <f t="shared" si="55"/>
        <v>0.31527385039695366</v>
      </c>
      <c r="H415" s="14">
        <f t="shared" si="56"/>
        <v>1.0325825312937171E-3</v>
      </c>
      <c r="I415" s="14">
        <f t="shared" si="60"/>
        <v>0.3316214608168595</v>
      </c>
      <c r="J415" s="20">
        <f t="shared" si="57"/>
        <v>3.4242652744159301E-4</v>
      </c>
      <c r="K415" s="14">
        <f t="shared" si="61"/>
        <v>1.0938438563666162</v>
      </c>
      <c r="L415" s="14">
        <f t="shared" si="58"/>
        <v>8.9697966543279897E-2</v>
      </c>
      <c r="M415" s="14">
        <f t="shared" si="62"/>
        <v>8.04572520199936E-3</v>
      </c>
      <c r="N415" s="20">
        <f t="shared" si="59"/>
        <v>8.3078752951741521E-6</v>
      </c>
    </row>
    <row r="416" spans="1:14" x14ac:dyDescent="0.2">
      <c r="A416" s="6">
        <v>414</v>
      </c>
      <c r="B416" s="2" t="str">
        <f>'Исходные данные'!A666</f>
        <v>05.08.2014</v>
      </c>
      <c r="C416" s="2">
        <f>'Исходные данные'!B666</f>
        <v>1108.07</v>
      </c>
      <c r="D416" s="7" t="str">
        <f>'Исходные данные'!A418</f>
        <v>05.08.2015</v>
      </c>
      <c r="E416" s="2">
        <f>'Исходные данные'!B418</f>
        <v>1520.17</v>
      </c>
      <c r="F416" s="14">
        <f t="shared" si="54"/>
        <v>1.371907911955021</v>
      </c>
      <c r="G416" s="14">
        <f t="shared" si="55"/>
        <v>0.31439390655360877</v>
      </c>
      <c r="H416" s="14">
        <f t="shared" si="56"/>
        <v>1.029700545870526E-3</v>
      </c>
      <c r="I416" s="14">
        <f t="shared" si="60"/>
        <v>0.31620240748476341</v>
      </c>
      <c r="J416" s="20">
        <f t="shared" si="57"/>
        <v>3.2559379159263541E-4</v>
      </c>
      <c r="K416" s="14">
        <f t="shared" si="61"/>
        <v>1.0771071830278491</v>
      </c>
      <c r="L416" s="14">
        <f t="shared" si="58"/>
        <v>7.4278913211183822E-2</v>
      </c>
      <c r="M416" s="14">
        <f t="shared" si="62"/>
        <v>5.5173569478345784E-3</v>
      </c>
      <c r="N416" s="20">
        <f t="shared" si="59"/>
        <v>5.6812254609478048E-6</v>
      </c>
    </row>
    <row r="417" spans="1:14" x14ac:dyDescent="0.2">
      <c r="A417" s="6">
        <v>415</v>
      </c>
      <c r="B417" s="2" t="str">
        <f>'Исходные данные'!A667</f>
        <v>04.08.2014</v>
      </c>
      <c r="C417" s="2">
        <f>'Исходные данные'!B667</f>
        <v>1117.3699999999999</v>
      </c>
      <c r="D417" s="7" t="str">
        <f>'Исходные данные'!A419</f>
        <v>04.08.2015</v>
      </c>
      <c r="E417" s="2">
        <f>'Исходные данные'!B419</f>
        <v>1515.74</v>
      </c>
      <c r="F417" s="14">
        <f t="shared" si="54"/>
        <v>1.356524696385262</v>
      </c>
      <c r="G417" s="14">
        <f t="shared" si="55"/>
        <v>0.31351641867407581</v>
      </c>
      <c r="H417" s="14">
        <f t="shared" si="56"/>
        <v>1.0268266042014441E-3</v>
      </c>
      <c r="I417" s="14">
        <f t="shared" si="60"/>
        <v>0.3049260589115077</v>
      </c>
      <c r="J417" s="20">
        <f t="shared" si="57"/>
        <v>3.1310618960463295E-4</v>
      </c>
      <c r="K417" s="14">
        <f t="shared" si="61"/>
        <v>1.0650295706430344</v>
      </c>
      <c r="L417" s="14">
        <f t="shared" si="58"/>
        <v>6.3002564637928138E-2</v>
      </c>
      <c r="M417" s="14">
        <f t="shared" si="62"/>
        <v>3.9693231509563128E-3</v>
      </c>
      <c r="N417" s="20">
        <f t="shared" si="59"/>
        <v>4.0758066120746463E-6</v>
      </c>
    </row>
    <row r="418" spans="1:14" x14ac:dyDescent="0.2">
      <c r="A418" s="6">
        <v>416</v>
      </c>
      <c r="B418" s="2" t="str">
        <f>'Исходные данные'!A668</f>
        <v>01.08.2014</v>
      </c>
      <c r="C418" s="2">
        <f>'Исходные данные'!B668</f>
        <v>1101.8900000000001</v>
      </c>
      <c r="D418" s="7" t="str">
        <f>'Исходные данные'!A420</f>
        <v>03.08.2015</v>
      </c>
      <c r="E418" s="2">
        <f>'Исходные данные'!B420</f>
        <v>1508.57</v>
      </c>
      <c r="F418" s="14">
        <f t="shared" si="54"/>
        <v>1.3690749530352393</v>
      </c>
      <c r="G418" s="14">
        <f t="shared" si="55"/>
        <v>0.31264137990364671</v>
      </c>
      <c r="H418" s="14">
        <f t="shared" si="56"/>
        <v>1.0239606838359835E-3</v>
      </c>
      <c r="I418" s="14">
        <f t="shared" si="60"/>
        <v>0.31413529501592985</v>
      </c>
      <c r="J418" s="20">
        <f t="shared" si="57"/>
        <v>3.2166219150152992E-4</v>
      </c>
      <c r="K418" s="14">
        <f t="shared" si="61"/>
        <v>1.0748829809694389</v>
      </c>
      <c r="L418" s="14">
        <f t="shared" si="58"/>
        <v>7.2211800742350327E-2</v>
      </c>
      <c r="M418" s="14">
        <f t="shared" si="62"/>
        <v>5.2145441664529068E-3</v>
      </c>
      <c r="N418" s="20">
        <f t="shared" si="59"/>
        <v>5.3394882105740568E-6</v>
      </c>
    </row>
    <row r="419" spans="1:14" x14ac:dyDescent="0.2">
      <c r="A419" s="6">
        <v>417</v>
      </c>
      <c r="B419" s="2" t="str">
        <f>'Исходные данные'!A669</f>
        <v>31.07.2014</v>
      </c>
      <c r="C419" s="2">
        <f>'Исходные данные'!B669</f>
        <v>1115.52</v>
      </c>
      <c r="D419" s="7" t="str">
        <f>'Исходные данные'!A421</f>
        <v>31.07.2015</v>
      </c>
      <c r="E419" s="2">
        <f>'Исходные данные'!B421</f>
        <v>1459.69</v>
      </c>
      <c r="F419" s="14">
        <f t="shared" si="54"/>
        <v>1.3085287578886977</v>
      </c>
      <c r="G419" s="14">
        <f t="shared" si="55"/>
        <v>0.31176878340674508</v>
      </c>
      <c r="H419" s="14">
        <f t="shared" si="56"/>
        <v>1.0211027623863158E-3</v>
      </c>
      <c r="I419" s="14">
        <f t="shared" si="60"/>
        <v>0.26890342049871346</v>
      </c>
      <c r="J419" s="20">
        <f t="shared" si="57"/>
        <v>2.7457802548636539E-4</v>
      </c>
      <c r="K419" s="14">
        <f t="shared" si="61"/>
        <v>1.0273471798205029</v>
      </c>
      <c r="L419" s="14">
        <f t="shared" si="58"/>
        <v>2.6979926225133954E-2</v>
      </c>
      <c r="M419" s="14">
        <f t="shared" si="62"/>
        <v>7.2791641911367096E-4</v>
      </c>
      <c r="N419" s="20">
        <f t="shared" si="59"/>
        <v>7.4327746634332462E-7</v>
      </c>
    </row>
    <row r="420" spans="1:14" x14ac:dyDescent="0.2">
      <c r="A420" s="6">
        <v>418</v>
      </c>
      <c r="B420" s="2" t="str">
        <f>'Исходные данные'!A670</f>
        <v>30.07.2014</v>
      </c>
      <c r="C420" s="2">
        <f>'Исходные данные'!B670</f>
        <v>1119.45</v>
      </c>
      <c r="D420" s="7" t="str">
        <f>'Исходные данные'!A422</f>
        <v>30.07.2015</v>
      </c>
      <c r="E420" s="2">
        <f>'Исходные данные'!B422</f>
        <v>1442.2</v>
      </c>
      <c r="F420" s="14">
        <f t="shared" si="54"/>
        <v>1.2883112242619144</v>
      </c>
      <c r="G420" s="14">
        <f t="shared" si="55"/>
        <v>0.31089862236687299</v>
      </c>
      <c r="H420" s="14">
        <f t="shared" si="56"/>
        <v>1.0182528175270991E-3</v>
      </c>
      <c r="I420" s="14">
        <f t="shared" si="60"/>
        <v>0.25333223223715307</v>
      </c>
      <c r="J420" s="20">
        <f t="shared" si="57"/>
        <v>2.5795625924591049E-4</v>
      </c>
      <c r="K420" s="14">
        <f t="shared" si="61"/>
        <v>1.0114740658142696</v>
      </c>
      <c r="L420" s="14">
        <f t="shared" si="58"/>
        <v>1.1408737963573409E-2</v>
      </c>
      <c r="M420" s="14">
        <f t="shared" si="62"/>
        <v>1.3015930192148117E-4</v>
      </c>
      <c r="N420" s="20">
        <f t="shared" si="59"/>
        <v>1.3253507590890857E-7</v>
      </c>
    </row>
    <row r="421" spans="1:14" x14ac:dyDescent="0.2">
      <c r="A421" s="6">
        <v>419</v>
      </c>
      <c r="B421" s="2" t="str">
        <f>'Исходные данные'!A671</f>
        <v>29.07.2014</v>
      </c>
      <c r="C421" s="2">
        <f>'Исходные данные'!B671</f>
        <v>1104.6500000000001</v>
      </c>
      <c r="D421" s="7" t="str">
        <f>'Исходные данные'!A423</f>
        <v>29.07.2015</v>
      </c>
      <c r="E421" s="2">
        <f>'Исходные данные'!B423</f>
        <v>1433.4</v>
      </c>
      <c r="F421" s="14">
        <f t="shared" si="54"/>
        <v>1.2976055764269225</v>
      </c>
      <c r="G421" s="14">
        <f t="shared" si="55"/>
        <v>0.31003088998655765</v>
      </c>
      <c r="H421" s="14">
        <f t="shared" si="56"/>
        <v>1.0154108269953015E-3</v>
      </c>
      <c r="I421" s="14">
        <f t="shared" si="60"/>
        <v>0.26052070186278165</v>
      </c>
      <c r="J421" s="20">
        <f t="shared" si="57"/>
        <v>2.6453554132788349E-4</v>
      </c>
      <c r="K421" s="14">
        <f t="shared" si="61"/>
        <v>1.018771212649916</v>
      </c>
      <c r="L421" s="14">
        <f t="shared" si="58"/>
        <v>1.8597207589202098E-2</v>
      </c>
      <c r="M421" s="14">
        <f t="shared" si="62"/>
        <v>3.458561301158761E-4</v>
      </c>
      <c r="N421" s="20">
        <f t="shared" si="59"/>
        <v>3.5118605910235632E-7</v>
      </c>
    </row>
    <row r="422" spans="1:14" x14ac:dyDescent="0.2">
      <c r="A422" s="6">
        <v>420</v>
      </c>
      <c r="B422" s="2" t="str">
        <f>'Исходные данные'!A672</f>
        <v>28.07.2014</v>
      </c>
      <c r="C422" s="2">
        <f>'Исходные данные'!B672</f>
        <v>1103.17</v>
      </c>
      <c r="D422" s="7" t="str">
        <f>'Исходные данные'!A424</f>
        <v>28.07.2015</v>
      </c>
      <c r="E422" s="2">
        <f>'Исходные данные'!B424</f>
        <v>1427.62</v>
      </c>
      <c r="F422" s="14">
        <f t="shared" si="54"/>
        <v>1.2941069826046754</v>
      </c>
      <c r="G422" s="14">
        <f t="shared" si="55"/>
        <v>0.30916557948729823</v>
      </c>
      <c r="H422" s="14">
        <f t="shared" si="56"/>
        <v>1.0125767685900283E-3</v>
      </c>
      <c r="I422" s="14">
        <f t="shared" si="60"/>
        <v>0.25782086855357589</v>
      </c>
      <c r="J422" s="20">
        <f t="shared" si="57"/>
        <v>2.610634219550543E-4</v>
      </c>
      <c r="K422" s="14">
        <f t="shared" si="61"/>
        <v>1.0160244098189088</v>
      </c>
      <c r="L422" s="14">
        <f t="shared" si="58"/>
        <v>1.589737427999641E-2</v>
      </c>
      <c r="M422" s="14">
        <f t="shared" si="62"/>
        <v>2.5272650899829137E-4</v>
      </c>
      <c r="N422" s="20">
        <f t="shared" si="59"/>
        <v>2.559049918185286E-7</v>
      </c>
    </row>
    <row r="423" spans="1:14" x14ac:dyDescent="0.2">
      <c r="A423" s="6">
        <v>421</v>
      </c>
      <c r="B423" s="2" t="str">
        <f>'Исходные данные'!A673</f>
        <v>25.07.2014</v>
      </c>
      <c r="C423" s="2">
        <f>'Исходные данные'!B673</f>
        <v>1120.23</v>
      </c>
      <c r="D423" s="7" t="str">
        <f>'Исходные данные'!A425</f>
        <v>27.07.2015</v>
      </c>
      <c r="E423" s="2">
        <f>'Исходные данные'!B425</f>
        <v>1410.72</v>
      </c>
      <c r="F423" s="14">
        <f t="shared" si="54"/>
        <v>1.2593128196888139</v>
      </c>
      <c r="G423" s="14">
        <f t="shared" si="55"/>
        <v>0.30830268410951317</v>
      </c>
      <c r="H423" s="14">
        <f t="shared" si="56"/>
        <v>1.009750620172349E-3</v>
      </c>
      <c r="I423" s="14">
        <f t="shared" si="60"/>
        <v>0.23056619098961131</v>
      </c>
      <c r="J423" s="20">
        <f t="shared" si="57"/>
        <v>2.3281435434253629E-4</v>
      </c>
      <c r="K423" s="14">
        <f t="shared" si="61"/>
        <v>0.98870694741670617</v>
      </c>
      <c r="L423" s="14">
        <f t="shared" si="58"/>
        <v>-1.1357303283968195E-2</v>
      </c>
      <c r="M423" s="14">
        <f t="shared" si="62"/>
        <v>1.2898833788403471E-4</v>
      </c>
      <c r="N423" s="20">
        <f t="shared" si="59"/>
        <v>1.3024605417340456E-7</v>
      </c>
    </row>
    <row r="424" spans="1:14" x14ac:dyDescent="0.2">
      <c r="A424" s="6">
        <v>422</v>
      </c>
      <c r="B424" s="2" t="str">
        <f>'Исходные данные'!A674</f>
        <v>24.07.2014</v>
      </c>
      <c r="C424" s="2">
        <f>'Исходные данные'!B674</f>
        <v>1131.79</v>
      </c>
      <c r="D424" s="7" t="str">
        <f>'Исходные данные'!A426</f>
        <v>24.07.2015</v>
      </c>
      <c r="E424" s="2">
        <f>'Исходные данные'!B426</f>
        <v>1423.17</v>
      </c>
      <c r="F424" s="14">
        <f t="shared" si="54"/>
        <v>1.257450587123053</v>
      </c>
      <c r="G424" s="14">
        <f t="shared" si="55"/>
        <v>0.30744219711248727</v>
      </c>
      <c r="H424" s="14">
        <f t="shared" si="56"/>
        <v>1.0069323596651246E-3</v>
      </c>
      <c r="I424" s="14">
        <f t="shared" si="60"/>
        <v>0.22908632768535531</v>
      </c>
      <c r="J424" s="20">
        <f t="shared" si="57"/>
        <v>2.3067443650323278E-4</v>
      </c>
      <c r="K424" s="14">
        <f t="shared" si="61"/>
        <v>0.98724487838454267</v>
      </c>
      <c r="L424" s="14">
        <f t="shared" si="58"/>
        <v>-1.2837166588224274E-2</v>
      </c>
      <c r="M424" s="14">
        <f t="shared" si="62"/>
        <v>1.6479284601382158E-4</v>
      </c>
      <c r="N424" s="20">
        <f t="shared" si="59"/>
        <v>1.6593524929262888E-7</v>
      </c>
    </row>
    <row r="425" spans="1:14" x14ac:dyDescent="0.2">
      <c r="A425" s="6">
        <v>423</v>
      </c>
      <c r="B425" s="2" t="str">
        <f>'Исходные данные'!A675</f>
        <v>23.07.2014</v>
      </c>
      <c r="C425" s="2">
        <f>'Исходные данные'!B675</f>
        <v>1136.3599999999999</v>
      </c>
      <c r="D425" s="7" t="str">
        <f>'Исходные данные'!A427</f>
        <v>23.07.2015</v>
      </c>
      <c r="E425" s="2">
        <f>'Исходные данные'!B427</f>
        <v>1426.87</v>
      </c>
      <c r="F425" s="14">
        <f t="shared" si="54"/>
        <v>1.255649618078778</v>
      </c>
      <c r="G425" s="14">
        <f t="shared" si="55"/>
        <v>0.30658411177431877</v>
      </c>
      <c r="H425" s="14">
        <f t="shared" si="56"/>
        <v>1.004121965052833E-3</v>
      </c>
      <c r="I425" s="14">
        <f t="shared" si="60"/>
        <v>0.22765306262982712</v>
      </c>
      <c r="J425" s="20">
        <f t="shared" si="57"/>
        <v>2.2859144059815767E-4</v>
      </c>
      <c r="K425" s="14">
        <f t="shared" si="61"/>
        <v>0.9858309083380874</v>
      </c>
      <c r="L425" s="14">
        <f t="shared" si="58"/>
        <v>-1.4270431643752402E-2</v>
      </c>
      <c r="M425" s="14">
        <f t="shared" si="62"/>
        <v>2.0364521929900983E-4</v>
      </c>
      <c r="N425" s="20">
        <f t="shared" si="59"/>
        <v>2.0448463777613685E-7</v>
      </c>
    </row>
    <row r="426" spans="1:14" x14ac:dyDescent="0.2">
      <c r="A426" s="6">
        <v>424</v>
      </c>
      <c r="B426" s="2" t="str">
        <f>'Исходные данные'!A676</f>
        <v>22.07.2014</v>
      </c>
      <c r="C426" s="2">
        <f>'Исходные данные'!B676</f>
        <v>1122.8</v>
      </c>
      <c r="D426" s="7" t="str">
        <f>'Исходные данные'!A428</f>
        <v>22.07.2015</v>
      </c>
      <c r="E426" s="2">
        <f>'Исходные данные'!B428</f>
        <v>1429.39</v>
      </c>
      <c r="F426" s="14">
        <f t="shared" si="54"/>
        <v>1.2730584253651587</v>
      </c>
      <c r="G426" s="14">
        <f t="shared" si="55"/>
        <v>0.30572842139186707</v>
      </c>
      <c r="H426" s="14">
        <f t="shared" si="56"/>
        <v>1.0013194143813986E-3</v>
      </c>
      <c r="I426" s="14">
        <f t="shared" si="60"/>
        <v>0.24142221433132602</v>
      </c>
      <c r="J426" s="20">
        <f t="shared" si="57"/>
        <v>2.4174075027290386E-4</v>
      </c>
      <c r="K426" s="14">
        <f t="shared" si="61"/>
        <v>0.99949884567754566</v>
      </c>
      <c r="L426" s="14">
        <f t="shared" si="58"/>
        <v>-5.0127994225349212E-4</v>
      </c>
      <c r="M426" s="14">
        <f t="shared" si="62"/>
        <v>2.5128158050566318E-7</v>
      </c>
      <c r="N426" s="20">
        <f t="shared" si="59"/>
        <v>2.5161312503676294E-10</v>
      </c>
    </row>
    <row r="427" spans="1:14" x14ac:dyDescent="0.2">
      <c r="A427" s="6">
        <v>425</v>
      </c>
      <c r="B427" s="2" t="str">
        <f>'Исходные данные'!A677</f>
        <v>21.07.2014</v>
      </c>
      <c r="C427" s="2">
        <f>'Исходные данные'!B677</f>
        <v>1115.3599999999999</v>
      </c>
      <c r="D427" s="7" t="str">
        <f>'Исходные данные'!A429</f>
        <v>21.07.2015</v>
      </c>
      <c r="E427" s="2">
        <f>'Исходные данные'!B429</f>
        <v>1430.95</v>
      </c>
      <c r="F427" s="14">
        <f t="shared" si="54"/>
        <v>1.2829490030124804</v>
      </c>
      <c r="G427" s="14">
        <f t="shared" si="55"/>
        <v>0.30487511928070049</v>
      </c>
      <c r="H427" s="14">
        <f t="shared" si="56"/>
        <v>9.9852468575802153E-4</v>
      </c>
      <c r="I427" s="14">
        <f t="shared" si="60"/>
        <v>0.24916133660694706</v>
      </c>
      <c r="J427" s="20">
        <f t="shared" si="57"/>
        <v>2.4879374533850042E-4</v>
      </c>
      <c r="K427" s="14">
        <f t="shared" si="61"/>
        <v>1.0072640988227393</v>
      </c>
      <c r="L427" s="14">
        <f t="shared" si="58"/>
        <v>7.2378423333674096E-3</v>
      </c>
      <c r="M427" s="14">
        <f t="shared" si="62"/>
        <v>5.2386361642685399E-5</v>
      </c>
      <c r="N427" s="20">
        <f t="shared" si="59"/>
        <v>5.2309075297268512E-8</v>
      </c>
    </row>
    <row r="428" spans="1:14" x14ac:dyDescent="0.2">
      <c r="A428" s="6">
        <v>426</v>
      </c>
      <c r="B428" s="2" t="str">
        <f>'Исходные данные'!A678</f>
        <v>18.07.2014</v>
      </c>
      <c r="C428" s="2">
        <f>'Исходные данные'!B678</f>
        <v>1133.24</v>
      </c>
      <c r="D428" s="7" t="str">
        <f>'Исходные данные'!A430</f>
        <v>20.07.2015</v>
      </c>
      <c r="E428" s="2">
        <f>'Исходные данные'!B430</f>
        <v>1434.11</v>
      </c>
      <c r="F428" s="14">
        <f t="shared" si="54"/>
        <v>1.2654953937383078</v>
      </c>
      <c r="G428" s="14">
        <f t="shared" si="55"/>
        <v>0.30402419877504377</v>
      </c>
      <c r="H428" s="14">
        <f t="shared" si="56"/>
        <v>9.9573775735100505E-4</v>
      </c>
      <c r="I428" s="14">
        <f t="shared" si="60"/>
        <v>0.23546366112151237</v>
      </c>
      <c r="J428" s="20">
        <f t="shared" si="57"/>
        <v>2.3446005786279176E-4</v>
      </c>
      <c r="K428" s="14">
        <f t="shared" si="61"/>
        <v>0.99356098671503024</v>
      </c>
      <c r="L428" s="14">
        <f t="shared" si="58"/>
        <v>-6.4598331520671617E-3</v>
      </c>
      <c r="M428" s="14">
        <f t="shared" si="62"/>
        <v>4.1729444352545949E-5</v>
      </c>
      <c r="N428" s="20">
        <f t="shared" si="59"/>
        <v>4.1551583335107664E-8</v>
      </c>
    </row>
    <row r="429" spans="1:14" x14ac:dyDescent="0.2">
      <c r="A429" s="6">
        <v>427</v>
      </c>
      <c r="B429" s="2" t="str">
        <f>'Исходные данные'!A679</f>
        <v>17.07.2014</v>
      </c>
      <c r="C429" s="2">
        <f>'Исходные данные'!B679</f>
        <v>1152.03</v>
      </c>
      <c r="D429" s="7" t="str">
        <f>'Исходные данные'!A431</f>
        <v>17.07.2015</v>
      </c>
      <c r="E429" s="2">
        <f>'Исходные данные'!B431</f>
        <v>1447.9</v>
      </c>
      <c r="F429" s="14">
        <f t="shared" si="54"/>
        <v>1.2568249090735486</v>
      </c>
      <c r="G429" s="14">
        <f t="shared" si="55"/>
        <v>0.30317565322772638</v>
      </c>
      <c r="H429" s="14">
        <f t="shared" si="56"/>
        <v>9.9295860738958649E-4</v>
      </c>
      <c r="I429" s="14">
        <f t="shared" si="60"/>
        <v>0.22858862720395123</v>
      </c>
      <c r="J429" s="20">
        <f t="shared" si="57"/>
        <v>2.2697904493353276E-4</v>
      </c>
      <c r="K429" s="14">
        <f t="shared" si="61"/>
        <v>0.98675364838615043</v>
      </c>
      <c r="L429" s="14">
        <f t="shared" si="58"/>
        <v>-1.3334867069628274E-2</v>
      </c>
      <c r="M429" s="14">
        <f t="shared" si="62"/>
        <v>1.7781867976465651E-4</v>
      </c>
      <c r="N429" s="20">
        <f t="shared" si="59"/>
        <v>1.7656658862696816E-7</v>
      </c>
    </row>
    <row r="430" spans="1:14" x14ac:dyDescent="0.2">
      <c r="A430" s="6">
        <v>428</v>
      </c>
      <c r="B430" s="2" t="str">
        <f>'Исходные данные'!A680</f>
        <v>16.07.2014</v>
      </c>
      <c r="C430" s="2">
        <f>'Исходные данные'!B680</f>
        <v>1180.06</v>
      </c>
      <c r="D430" s="7" t="str">
        <f>'Исходные данные'!A432</f>
        <v>16.07.2015</v>
      </c>
      <c r="E430" s="2">
        <f>'Исходные данные'!B432</f>
        <v>1443.65</v>
      </c>
      <c r="F430" s="14">
        <f t="shared" si="54"/>
        <v>1.2233699981356883</v>
      </c>
      <c r="G430" s="14">
        <f t="shared" si="55"/>
        <v>0.30232947601012988</v>
      </c>
      <c r="H430" s="14">
        <f t="shared" si="56"/>
        <v>9.9018721416376464E-4</v>
      </c>
      <c r="I430" s="14">
        <f t="shared" si="60"/>
        <v>0.20160934417732396</v>
      </c>
      <c r="J430" s="20">
        <f t="shared" si="57"/>
        <v>1.99630994860328E-4</v>
      </c>
      <c r="K430" s="14">
        <f t="shared" si="61"/>
        <v>0.96048765446285866</v>
      </c>
      <c r="L430" s="14">
        <f t="shared" si="58"/>
        <v>-4.0314150096255635E-2</v>
      </c>
      <c r="M430" s="14">
        <f t="shared" si="62"/>
        <v>1.6252306979834283E-3</v>
      </c>
      <c r="N430" s="20">
        <f t="shared" si="59"/>
        <v>1.6092826572096416E-6</v>
      </c>
    </row>
    <row r="431" spans="1:14" x14ac:dyDescent="0.2">
      <c r="A431" s="6">
        <v>429</v>
      </c>
      <c r="B431" s="2" t="str">
        <f>'Исходные данные'!A681</f>
        <v>15.07.2014</v>
      </c>
      <c r="C431" s="2">
        <f>'Исходные данные'!B681</f>
        <v>1190.08</v>
      </c>
      <c r="D431" s="7" t="str">
        <f>'Исходные данные'!A433</f>
        <v>15.07.2015</v>
      </c>
      <c r="E431" s="2">
        <f>'Исходные данные'!B433</f>
        <v>1429.23</v>
      </c>
      <c r="F431" s="14">
        <f t="shared" si="54"/>
        <v>1.2009528771175049</v>
      </c>
      <c r="G431" s="14">
        <f t="shared" si="55"/>
        <v>0.30148566051213715</v>
      </c>
      <c r="H431" s="14">
        <f t="shared" si="56"/>
        <v>9.8742355602413415E-4</v>
      </c>
      <c r="I431" s="14">
        <f t="shared" si="60"/>
        <v>0.18311530595631045</v>
      </c>
      <c r="J431" s="20">
        <f t="shared" si="57"/>
        <v>1.8081236656982739E-4</v>
      </c>
      <c r="K431" s="14">
        <f t="shared" si="61"/>
        <v>0.94288760867182497</v>
      </c>
      <c r="L431" s="14">
        <f t="shared" si="58"/>
        <v>-5.8808188317269076E-2</v>
      </c>
      <c r="M431" s="14">
        <f t="shared" si="62"/>
        <v>3.458403013159383E-3</v>
      </c>
      <c r="N431" s="20">
        <f t="shared" si="59"/>
        <v>3.4149086014184185E-6</v>
      </c>
    </row>
    <row r="432" spans="1:14" x14ac:dyDescent="0.2">
      <c r="A432" s="6">
        <v>430</v>
      </c>
      <c r="B432" s="2" t="str">
        <f>'Исходные данные'!A682</f>
        <v>14.07.2014</v>
      </c>
      <c r="C432" s="2">
        <f>'Исходные данные'!B682</f>
        <v>1197.57</v>
      </c>
      <c r="D432" s="7" t="str">
        <f>'Исходные данные'!A434</f>
        <v>14.07.2015</v>
      </c>
      <c r="E432" s="2">
        <f>'Исходные данные'!B434</f>
        <v>1442.36</v>
      </c>
      <c r="F432" s="14">
        <f t="shared" si="54"/>
        <v>1.2044055879823308</v>
      </c>
      <c r="G432" s="14">
        <f t="shared" si="55"/>
        <v>0.30064420014207982</v>
      </c>
      <c r="H432" s="14">
        <f t="shared" si="56"/>
        <v>9.8466761138171245E-4</v>
      </c>
      <c r="I432" s="14">
        <f t="shared" si="60"/>
        <v>0.18598615725460785</v>
      </c>
      <c r="J432" s="20">
        <f t="shared" si="57"/>
        <v>1.8313454521395826E-4</v>
      </c>
      <c r="K432" s="14">
        <f t="shared" si="61"/>
        <v>0.94559838804776908</v>
      </c>
      <c r="L432" s="14">
        <f t="shared" si="58"/>
        <v>-5.5937337018971724E-2</v>
      </c>
      <c r="M432" s="14">
        <f t="shared" si="62"/>
        <v>3.1289856727740244E-3</v>
      </c>
      <c r="N432" s="20">
        <f t="shared" si="59"/>
        <v>3.081010848457999E-6</v>
      </c>
    </row>
    <row r="433" spans="1:14" x14ac:dyDescent="0.2">
      <c r="A433" s="6">
        <v>431</v>
      </c>
      <c r="B433" s="2" t="str">
        <f>'Исходные данные'!A683</f>
        <v>11.07.2014</v>
      </c>
      <c r="C433" s="2">
        <f>'Исходные данные'!B683</f>
        <v>1201.54</v>
      </c>
      <c r="D433" s="7" t="str">
        <f>'Исходные данные'!A435</f>
        <v>13.07.2015</v>
      </c>
      <c r="E433" s="2">
        <f>'Исходные данные'!B435</f>
        <v>1435.83</v>
      </c>
      <c r="F433" s="14">
        <f t="shared" si="54"/>
        <v>1.1949914276678262</v>
      </c>
      <c r="G433" s="14">
        <f t="shared" si="55"/>
        <v>0.29980508832668723</v>
      </c>
      <c r="H433" s="14">
        <f t="shared" si="56"/>
        <v>9.8191935870777305E-4</v>
      </c>
      <c r="I433" s="14">
        <f t="shared" si="60"/>
        <v>0.17813901185801728</v>
      </c>
      <c r="J433" s="20">
        <f t="shared" si="57"/>
        <v>1.7491814428446072E-4</v>
      </c>
      <c r="K433" s="14">
        <f t="shared" si="61"/>
        <v>0.9382071778881319</v>
      </c>
      <c r="L433" s="14">
        <f t="shared" si="58"/>
        <v>-6.3784482415562269E-2</v>
      </c>
      <c r="M433" s="14">
        <f t="shared" si="62"/>
        <v>4.0684601970211723E-3</v>
      </c>
      <c r="N433" s="20">
        <f t="shared" si="59"/>
        <v>3.9948998275871293E-6</v>
      </c>
    </row>
    <row r="434" spans="1:14" x14ac:dyDescent="0.2">
      <c r="A434" s="6">
        <v>432</v>
      </c>
      <c r="B434" s="2" t="str">
        <f>'Исходные данные'!A684</f>
        <v>10.07.2014</v>
      </c>
      <c r="C434" s="2">
        <f>'Исходные данные'!B684</f>
        <v>1203.83</v>
      </c>
      <c r="D434" s="7" t="str">
        <f>'Исходные данные'!A436</f>
        <v>10.07.2015</v>
      </c>
      <c r="E434" s="2">
        <f>'Исходные данные'!B436</f>
        <v>1429.75</v>
      </c>
      <c r="F434" s="14">
        <f t="shared" si="54"/>
        <v>1.1876676939434971</v>
      </c>
      <c r="G434" s="14">
        <f t="shared" si="55"/>
        <v>0.29896831851103528</v>
      </c>
      <c r="H434" s="14">
        <f t="shared" si="56"/>
        <v>9.7917877653367854E-4</v>
      </c>
      <c r="I434" s="14">
        <f t="shared" si="60"/>
        <v>0.17199146290904385</v>
      </c>
      <c r="J434" s="20">
        <f t="shared" si="57"/>
        <v>1.6841039022551512E-4</v>
      </c>
      <c r="K434" s="14">
        <f t="shared" si="61"/>
        <v>0.93245719559535778</v>
      </c>
      <c r="L434" s="14">
        <f t="shared" si="58"/>
        <v>-6.9932031364535671E-2</v>
      </c>
      <c r="M434" s="14">
        <f t="shared" si="62"/>
        <v>4.8904890107704007E-3</v>
      </c>
      <c r="N434" s="20">
        <f t="shared" si="59"/>
        <v>4.7886630462175608E-6</v>
      </c>
    </row>
    <row r="435" spans="1:14" x14ac:dyDescent="0.2">
      <c r="A435" s="6">
        <v>433</v>
      </c>
      <c r="B435" s="2" t="str">
        <f>'Исходные данные'!A685</f>
        <v>09.07.2014</v>
      </c>
      <c r="C435" s="2">
        <f>'Исходные данные'!B685</f>
        <v>1210.58</v>
      </c>
      <c r="D435" s="7" t="str">
        <f>'Исходные данные'!A437</f>
        <v>09.07.2015</v>
      </c>
      <c r="E435" s="2">
        <f>'Исходные данные'!B437</f>
        <v>1420.73</v>
      </c>
      <c r="F435" s="14">
        <f t="shared" si="54"/>
        <v>1.1735944753754399</v>
      </c>
      <c r="G435" s="14">
        <f t="shared" si="55"/>
        <v>0.29813388415849468</v>
      </c>
      <c r="H435" s="14">
        <f t="shared" si="56"/>
        <v>9.7644584345070961E-4</v>
      </c>
      <c r="I435" s="14">
        <f t="shared" si="60"/>
        <v>0.16007124041858151</v>
      </c>
      <c r="J435" s="20">
        <f t="shared" si="57"/>
        <v>1.5630089736272314E-4</v>
      </c>
      <c r="K435" s="14">
        <f t="shared" si="61"/>
        <v>0.92140808313242717</v>
      </c>
      <c r="L435" s="14">
        <f t="shared" si="58"/>
        <v>-8.1852253854998031E-2</v>
      </c>
      <c r="M435" s="14">
        <f t="shared" si="62"/>
        <v>6.6997914611430396E-3</v>
      </c>
      <c r="N435" s="20">
        <f t="shared" si="59"/>
        <v>6.5419835242196773E-6</v>
      </c>
    </row>
    <row r="436" spans="1:14" x14ac:dyDescent="0.2">
      <c r="A436" s="6">
        <v>434</v>
      </c>
      <c r="B436" s="2" t="str">
        <f>'Исходные данные'!A686</f>
        <v>08.07.2014</v>
      </c>
      <c r="C436" s="2">
        <f>'Исходные данные'!B686</f>
        <v>1225.26</v>
      </c>
      <c r="D436" s="7" t="str">
        <f>'Исходные данные'!A438</f>
        <v>08.07.2015</v>
      </c>
      <c r="E436" s="2">
        <f>'Исходные данные'!B438</f>
        <v>1403.66</v>
      </c>
      <c r="F436" s="14">
        <f t="shared" si="54"/>
        <v>1.1456017498326887</v>
      </c>
      <c r="G436" s="14">
        <f t="shared" si="55"/>
        <v>0.29730177875068026</v>
      </c>
      <c r="H436" s="14">
        <f t="shared" si="56"/>
        <v>9.7372053810990079E-4</v>
      </c>
      <c r="I436" s="14">
        <f t="shared" si="60"/>
        <v>0.13593004466082959</v>
      </c>
      <c r="J436" s="20">
        <f t="shared" si="57"/>
        <v>1.3235787623244583E-4</v>
      </c>
      <c r="K436" s="14">
        <f t="shared" si="61"/>
        <v>0.89943053967496733</v>
      </c>
      <c r="L436" s="14">
        <f t="shared" si="58"/>
        <v>-0.10599344961274991</v>
      </c>
      <c r="M436" s="14">
        <f t="shared" si="62"/>
        <v>1.1234611360810554E-2</v>
      </c>
      <c r="N436" s="20">
        <f t="shared" si="59"/>
        <v>1.0939371819704057E-5</v>
      </c>
    </row>
    <row r="437" spans="1:14" x14ac:dyDescent="0.2">
      <c r="A437" s="6">
        <v>435</v>
      </c>
      <c r="B437" s="2" t="str">
        <f>'Исходные данные'!A687</f>
        <v>07.07.2014</v>
      </c>
      <c r="C437" s="2">
        <f>'Исходные данные'!B687</f>
        <v>1203.3499999999999</v>
      </c>
      <c r="D437" s="7" t="str">
        <f>'Исходные данные'!A439</f>
        <v>07.07.2015</v>
      </c>
      <c r="E437" s="2">
        <f>'Исходные данные'!B439</f>
        <v>1427.68</v>
      </c>
      <c r="F437" s="14">
        <f t="shared" si="54"/>
        <v>1.1864212407030374</v>
      </c>
      <c r="G437" s="14">
        <f t="shared" si="55"/>
        <v>0.29647199578740002</v>
      </c>
      <c r="H437" s="14">
        <f t="shared" si="56"/>
        <v>9.7100283922187211E-4</v>
      </c>
      <c r="I437" s="14">
        <f t="shared" si="60"/>
        <v>0.17094141517342812</v>
      </c>
      <c r="J437" s="20">
        <f t="shared" si="57"/>
        <v>1.6598459947400352E-4</v>
      </c>
      <c r="K437" s="14">
        <f t="shared" si="61"/>
        <v>0.93147858491244806</v>
      </c>
      <c r="L437" s="14">
        <f t="shared" si="58"/>
        <v>-7.0982079100151474E-2</v>
      </c>
      <c r="M437" s="14">
        <f t="shared" si="62"/>
        <v>5.038455553380161E-3</v>
      </c>
      <c r="N437" s="20">
        <f t="shared" si="59"/>
        <v>4.8923546476253452E-6</v>
      </c>
    </row>
    <row r="438" spans="1:14" x14ac:dyDescent="0.2">
      <c r="A438" s="6">
        <v>436</v>
      </c>
      <c r="B438" s="2" t="str">
        <f>'Исходные данные'!A688</f>
        <v>04.07.2014</v>
      </c>
      <c r="C438" s="2">
        <f>'Исходные данные'!B688</f>
        <v>1198.06</v>
      </c>
      <c r="D438" s="7" t="str">
        <f>'Исходные данные'!A440</f>
        <v>06.07.2015</v>
      </c>
      <c r="E438" s="2">
        <f>'Исходные данные'!B440</f>
        <v>1422.58</v>
      </c>
      <c r="F438" s="14">
        <f t="shared" si="54"/>
        <v>1.187402968131813</v>
      </c>
      <c r="G438" s="14">
        <f t="shared" si="55"/>
        <v>0.29564452878660424</v>
      </c>
      <c r="H438" s="14">
        <f t="shared" si="56"/>
        <v>9.6829272555666352E-4</v>
      </c>
      <c r="I438" s="14">
        <f t="shared" si="60"/>
        <v>0.17176854254123547</v>
      </c>
      <c r="J438" s="20">
        <f t="shared" si="57"/>
        <v>1.6632223022214861E-4</v>
      </c>
      <c r="K438" s="14">
        <f t="shared" si="61"/>
        <v>0.93224935506115492</v>
      </c>
      <c r="L438" s="14">
        <f t="shared" si="58"/>
        <v>-7.0154951732344081E-2</v>
      </c>
      <c r="M438" s="14">
        <f t="shared" si="62"/>
        <v>4.9217172525675276E-3</v>
      </c>
      <c r="N438" s="20">
        <f t="shared" si="59"/>
        <v>4.7656630129078652E-6</v>
      </c>
    </row>
    <row r="439" spans="1:14" x14ac:dyDescent="0.2">
      <c r="A439" s="6">
        <v>437</v>
      </c>
      <c r="B439" s="2" t="str">
        <f>'Исходные данные'!A689</f>
        <v>03.07.2014</v>
      </c>
      <c r="C439" s="2">
        <f>'Исходные данные'!B689</f>
        <v>1208.92</v>
      </c>
      <c r="D439" s="7" t="str">
        <f>'Исходные данные'!A441</f>
        <v>03.07.2015</v>
      </c>
      <c r="E439" s="2">
        <f>'Исходные данные'!B441</f>
        <v>1432.6</v>
      </c>
      <c r="F439" s="14">
        <f t="shared" si="54"/>
        <v>1.1850246501009163</v>
      </c>
      <c r="G439" s="14">
        <f t="shared" si="55"/>
        <v>0.29481937128433494</v>
      </c>
      <c r="H439" s="14">
        <f t="shared" si="56"/>
        <v>9.6559017594356853E-4</v>
      </c>
      <c r="I439" s="14">
        <f t="shared" si="60"/>
        <v>0.16976357614366577</v>
      </c>
      <c r="J439" s="20">
        <f t="shared" si="57"/>
        <v>1.6392204135737162E-4</v>
      </c>
      <c r="K439" s="14">
        <f t="shared" si="61"/>
        <v>0.93038209894849566</v>
      </c>
      <c r="L439" s="14">
        <f t="shared" si="58"/>
        <v>-7.2159918129913847E-2</v>
      </c>
      <c r="M439" s="14">
        <f t="shared" si="62"/>
        <v>5.2070537845158695E-3</v>
      </c>
      <c r="N439" s="20">
        <f t="shared" si="59"/>
        <v>5.0278799799383025E-6</v>
      </c>
    </row>
    <row r="440" spans="1:14" x14ac:dyDescent="0.2">
      <c r="A440" s="6">
        <v>438</v>
      </c>
      <c r="B440" s="2" t="str">
        <f>'Исходные данные'!A690</f>
        <v>02.07.2014</v>
      </c>
      <c r="C440" s="2">
        <f>'Исходные данные'!B690</f>
        <v>1194.43</v>
      </c>
      <c r="D440" s="7" t="str">
        <f>'Исходные данные'!A442</f>
        <v>02.07.2015</v>
      </c>
      <c r="E440" s="2">
        <f>'Исходные данные'!B442</f>
        <v>1440.6</v>
      </c>
      <c r="F440" s="14">
        <f t="shared" si="54"/>
        <v>1.2060983063050994</v>
      </c>
      <c r="G440" s="14">
        <f t="shared" si="55"/>
        <v>0.29399651683467531</v>
      </c>
      <c r="H440" s="14">
        <f t="shared" si="56"/>
        <v>9.6289516927096938E-4</v>
      </c>
      <c r="I440" s="14">
        <f t="shared" si="60"/>
        <v>0.18739060933204998</v>
      </c>
      <c r="J440" s="20">
        <f t="shared" si="57"/>
        <v>1.8043751249257437E-4</v>
      </c>
      <c r="K440" s="14">
        <f t="shared" si="61"/>
        <v>0.94692736869465433</v>
      </c>
      <c r="L440" s="14">
        <f t="shared" si="58"/>
        <v>-5.4532884941529566E-2</v>
      </c>
      <c r="M440" s="14">
        <f t="shared" si="62"/>
        <v>2.9738355400461022E-3</v>
      </c>
      <c r="N440" s="20">
        <f t="shared" si="59"/>
        <v>2.8634918757167161E-6</v>
      </c>
    </row>
    <row r="441" spans="1:14" x14ac:dyDescent="0.2">
      <c r="A441" s="6">
        <v>439</v>
      </c>
      <c r="B441" s="2" t="str">
        <f>'Исходные данные'!A691</f>
        <v>01.07.2014</v>
      </c>
      <c r="C441" s="2">
        <f>'Исходные данные'!B691</f>
        <v>1177.3800000000001</v>
      </c>
      <c r="D441" s="7" t="str">
        <f>'Исходные данные'!A443</f>
        <v>01.07.2015</v>
      </c>
      <c r="E441" s="2">
        <f>'Исходные данные'!B443</f>
        <v>1448.39</v>
      </c>
      <c r="F441" s="14">
        <f t="shared" si="54"/>
        <v>1.230180570419066</v>
      </c>
      <c r="G441" s="14">
        <f t="shared" si="55"/>
        <v>0.29317595900969934</v>
      </c>
      <c r="H441" s="14">
        <f t="shared" si="56"/>
        <v>9.6020768448617112E-4</v>
      </c>
      <c r="I441" s="14">
        <f t="shared" si="60"/>
        <v>0.20716096382824739</v>
      </c>
      <c r="J441" s="20">
        <f t="shared" si="57"/>
        <v>1.9891754939344489E-4</v>
      </c>
      <c r="K441" s="14">
        <f t="shared" si="61"/>
        <v>0.96583474537401393</v>
      </c>
      <c r="L441" s="14">
        <f t="shared" si="58"/>
        <v>-3.4762530445332139E-2</v>
      </c>
      <c r="M441" s="14">
        <f t="shared" si="62"/>
        <v>1.208433522962644E-3</v>
      </c>
      <c r="N441" s="20">
        <f t="shared" si="59"/>
        <v>1.1603471549394268E-6</v>
      </c>
    </row>
    <row r="442" spans="1:14" x14ac:dyDescent="0.2">
      <c r="A442" s="6">
        <v>440</v>
      </c>
      <c r="B442" s="2" t="str">
        <f>'Исходные данные'!A692</f>
        <v>30.06.2014</v>
      </c>
      <c r="C442" s="2">
        <f>'Исходные данные'!B692</f>
        <v>1174.3900000000001</v>
      </c>
      <c r="D442" s="7" t="str">
        <f>'Исходные данные'!A444</f>
        <v>30.06.2015</v>
      </c>
      <c r="E442" s="2">
        <f>'Исходные данные'!B444</f>
        <v>1442.61</v>
      </c>
      <c r="F442" s="14">
        <f t="shared" si="54"/>
        <v>1.2283909093231378</v>
      </c>
      <c r="G442" s="14">
        <f t="shared" si="55"/>
        <v>0.29235769139942175</v>
      </c>
      <c r="H442" s="14">
        <f t="shared" si="56"/>
        <v>9.5752770059523862E-4</v>
      </c>
      <c r="I442" s="14">
        <f t="shared" si="60"/>
        <v>0.20570510913638648</v>
      </c>
      <c r="J442" s="20">
        <f t="shared" si="57"/>
        <v>1.9696834015205675E-4</v>
      </c>
      <c r="K442" s="14">
        <f t="shared" si="61"/>
        <v>0.9644296533814597</v>
      </c>
      <c r="L442" s="14">
        <f t="shared" si="58"/>
        <v>-3.6218385137193033E-2</v>
      </c>
      <c r="M442" s="14">
        <f t="shared" si="62"/>
        <v>1.3117714219460451E-3</v>
      </c>
      <c r="N442" s="20">
        <f t="shared" si="59"/>
        <v>1.2560574733625432E-6</v>
      </c>
    </row>
    <row r="443" spans="1:14" x14ac:dyDescent="0.2">
      <c r="A443" s="6">
        <v>441</v>
      </c>
      <c r="B443" s="2" t="str">
        <f>'Исходные данные'!A693</f>
        <v>27.06.2014</v>
      </c>
      <c r="C443" s="2">
        <f>'Исходные данные'!B693</f>
        <v>1174.45</v>
      </c>
      <c r="D443" s="7" t="str">
        <f>'Исходные данные'!A445</f>
        <v>29.06.2015</v>
      </c>
      <c r="E443" s="2">
        <f>'Исходные данные'!B445</f>
        <v>1434.58</v>
      </c>
      <c r="F443" s="14">
        <f t="shared" si="54"/>
        <v>1.2214909106390224</v>
      </c>
      <c r="G443" s="14">
        <f t="shared" si="55"/>
        <v>0.2915417076117478</v>
      </c>
      <c r="H443" s="14">
        <f t="shared" si="56"/>
        <v>9.5485519666283153E-4</v>
      </c>
      <c r="I443" s="14">
        <f t="shared" si="60"/>
        <v>0.20007217054104048</v>
      </c>
      <c r="J443" s="20">
        <f t="shared" si="57"/>
        <v>1.9103995174872478E-4</v>
      </c>
      <c r="K443" s="14">
        <f t="shared" si="61"/>
        <v>0.95901235235069848</v>
      </c>
      <c r="L443" s="14">
        <f t="shared" si="58"/>
        <v>-4.1851323732539025E-2</v>
      </c>
      <c r="M443" s="14">
        <f t="shared" si="62"/>
        <v>1.7515332981657842E-3</v>
      </c>
      <c r="N443" s="20">
        <f t="shared" si="59"/>
        <v>1.6724606718815877E-6</v>
      </c>
    </row>
    <row r="444" spans="1:14" x14ac:dyDescent="0.2">
      <c r="A444" s="6">
        <v>442</v>
      </c>
      <c r="B444" s="2" t="str">
        <f>'Исходные данные'!A694</f>
        <v>26.06.2014</v>
      </c>
      <c r="C444" s="2">
        <f>'Исходные данные'!B694</f>
        <v>1167.1099999999999</v>
      </c>
      <c r="D444" s="7" t="str">
        <f>'Исходные данные'!A446</f>
        <v>26.06.2015</v>
      </c>
      <c r="E444" s="2">
        <f>'Исходные данные'!B446</f>
        <v>1436.22</v>
      </c>
      <c r="F444" s="14">
        <f t="shared" si="54"/>
        <v>1.2305780946097626</v>
      </c>
      <c r="G444" s="14">
        <f t="shared" si="55"/>
        <v>0.29072800127242338</v>
      </c>
      <c r="H444" s="14">
        <f t="shared" si="56"/>
        <v>9.5219015181204081E-4</v>
      </c>
      <c r="I444" s="14">
        <f t="shared" si="60"/>
        <v>0.2074840545886735</v>
      </c>
      <c r="J444" s="20">
        <f t="shared" si="57"/>
        <v>1.9756427343736678E-4</v>
      </c>
      <c r="K444" s="14">
        <f t="shared" si="61"/>
        <v>0.96614684807237683</v>
      </c>
      <c r="L444" s="14">
        <f t="shared" si="58"/>
        <v>-3.4439439684906079E-2</v>
      </c>
      <c r="M444" s="14">
        <f t="shared" si="62"/>
        <v>1.1860750058102837E-3</v>
      </c>
      <c r="N444" s="20">
        <f t="shared" si="59"/>
        <v>1.1293689398429611E-6</v>
      </c>
    </row>
    <row r="445" spans="1:14" x14ac:dyDescent="0.2">
      <c r="A445" s="6">
        <v>443</v>
      </c>
      <c r="B445" s="2" t="str">
        <f>'Исходные данные'!A695</f>
        <v>25.06.2014</v>
      </c>
      <c r="C445" s="2">
        <f>'Исходные данные'!B695</f>
        <v>1172.93</v>
      </c>
      <c r="D445" s="7" t="str">
        <f>'Исходные данные'!A447</f>
        <v>25.06.2015</v>
      </c>
      <c r="E445" s="2">
        <f>'Исходные данные'!B447</f>
        <v>1434.25</v>
      </c>
      <c r="F445" s="14">
        <f t="shared" si="54"/>
        <v>1.2227924940107253</v>
      </c>
      <c r="G445" s="14">
        <f t="shared" si="55"/>
        <v>0.28991656602498517</v>
      </c>
      <c r="H445" s="14">
        <f t="shared" si="56"/>
        <v>9.4953254522422601E-4</v>
      </c>
      <c r="I445" s="14">
        <f t="shared" si="60"/>
        <v>0.20113717265352177</v>
      </c>
      <c r="J445" s="20">
        <f t="shared" si="57"/>
        <v>1.9098629148890311E-4</v>
      </c>
      <c r="K445" s="14">
        <f t="shared" si="61"/>
        <v>0.96003424659502345</v>
      </c>
      <c r="L445" s="14">
        <f t="shared" si="58"/>
        <v>-4.0786321620057832E-2</v>
      </c>
      <c r="M445" s="14">
        <f t="shared" si="62"/>
        <v>1.6635240312947968E-3</v>
      </c>
      <c r="N445" s="20">
        <f t="shared" si="59"/>
        <v>1.5795702074770135E-6</v>
      </c>
    </row>
    <row r="446" spans="1:14" x14ac:dyDescent="0.2">
      <c r="A446" s="6">
        <v>444</v>
      </c>
      <c r="B446" s="2" t="str">
        <f>'Исходные данные'!A696</f>
        <v>24.06.2014</v>
      </c>
      <c r="C446" s="2">
        <f>'Исходные данные'!B696</f>
        <v>1176.54</v>
      </c>
      <c r="D446" s="7" t="str">
        <f>'Исходные данные'!A448</f>
        <v>24.06.2015</v>
      </c>
      <c r="E446" s="2">
        <f>'Исходные данные'!B448</f>
        <v>1440.34</v>
      </c>
      <c r="F446" s="14">
        <f t="shared" si="54"/>
        <v>1.2242167712104985</v>
      </c>
      <c r="G446" s="14">
        <f t="shared" si="55"/>
        <v>0.28910739553071113</v>
      </c>
      <c r="H446" s="14">
        <f t="shared" si="56"/>
        <v>9.4688235613885248E-4</v>
      </c>
      <c r="I446" s="14">
        <f t="shared" si="60"/>
        <v>0.2023012690718354</v>
      </c>
      <c r="J446" s="20">
        <f t="shared" si="57"/>
        <v>1.9155550230861947E-4</v>
      </c>
      <c r="K446" s="14">
        <f t="shared" si="61"/>
        <v>0.96115246975645452</v>
      </c>
      <c r="L446" s="14">
        <f t="shared" si="58"/>
        <v>-3.9622225201744118E-2</v>
      </c>
      <c r="M446" s="14">
        <f t="shared" si="62"/>
        <v>1.5699207299377268E-3</v>
      </c>
      <c r="N446" s="20">
        <f t="shared" si="59"/>
        <v>1.486530239714662E-6</v>
      </c>
    </row>
    <row r="447" spans="1:14" x14ac:dyDescent="0.2">
      <c r="A447" s="6">
        <v>445</v>
      </c>
      <c r="B447" s="2" t="str">
        <f>'Исходные данные'!A697</f>
        <v>23.06.2014</v>
      </c>
      <c r="C447" s="2">
        <f>'Исходные данные'!B697</f>
        <v>1163.81</v>
      </c>
      <c r="D447" s="7" t="str">
        <f>'Исходные данные'!A449</f>
        <v>23.06.2015</v>
      </c>
      <c r="E447" s="2">
        <f>'Исходные данные'!B449</f>
        <v>1446.86</v>
      </c>
      <c r="F447" s="14">
        <f t="shared" si="54"/>
        <v>1.2432098022873148</v>
      </c>
      <c r="G447" s="14">
        <f t="shared" si="55"/>
        <v>0.28830048346857085</v>
      </c>
      <c r="H447" s="14">
        <f t="shared" si="56"/>
        <v>9.4423956385332941E-4</v>
      </c>
      <c r="I447" s="14">
        <f t="shared" si="60"/>
        <v>0.21769658532290526</v>
      </c>
      <c r="J447" s="20">
        <f t="shared" si="57"/>
        <v>2.0555772877765916E-4</v>
      </c>
      <c r="K447" s="14">
        <f t="shared" si="61"/>
        <v>0.97606420692338813</v>
      </c>
      <c r="L447" s="14">
        <f t="shared" si="58"/>
        <v>-2.4226908950674263E-2</v>
      </c>
      <c r="M447" s="14">
        <f t="shared" si="62"/>
        <v>5.8694311730426074E-4</v>
      </c>
      <c r="N447" s="20">
        <f t="shared" si="59"/>
        <v>5.5421491309008875E-7</v>
      </c>
    </row>
    <row r="448" spans="1:14" x14ac:dyDescent="0.2">
      <c r="A448" s="6">
        <v>446</v>
      </c>
      <c r="B448" s="2" t="str">
        <f>'Исходные данные'!A698</f>
        <v>20.06.2014</v>
      </c>
      <c r="C448" s="2">
        <f>'Исходные данные'!B698</f>
        <v>1166.71</v>
      </c>
      <c r="D448" s="7" t="str">
        <f>'Исходные данные'!A450</f>
        <v>22.06.2015</v>
      </c>
      <c r="E448" s="2">
        <f>'Исходные данные'!B450</f>
        <v>1453.58</v>
      </c>
      <c r="F448" s="14">
        <f t="shared" si="54"/>
        <v>1.2458794387637029</v>
      </c>
      <c r="G448" s="14">
        <f t="shared" si="55"/>
        <v>0.28749582353517605</v>
      </c>
      <c r="H448" s="14">
        <f t="shared" si="56"/>
        <v>9.4160414772284694E-4</v>
      </c>
      <c r="I448" s="14">
        <f t="shared" si="60"/>
        <v>0.21984165706723363</v>
      </c>
      <c r="J448" s="20">
        <f t="shared" si="57"/>
        <v>2.0700381613677091E-4</v>
      </c>
      <c r="K448" s="14">
        <f t="shared" si="61"/>
        <v>0.97816018187894693</v>
      </c>
      <c r="L448" s="14">
        <f t="shared" si="58"/>
        <v>-2.2081837206345933E-2</v>
      </c>
      <c r="M448" s="14">
        <f t="shared" si="62"/>
        <v>4.8760753440756359E-4</v>
      </c>
      <c r="N448" s="20">
        <f t="shared" si="59"/>
        <v>4.5913327685907271E-7</v>
      </c>
    </row>
    <row r="449" spans="1:14" x14ac:dyDescent="0.2">
      <c r="A449" s="6">
        <v>447</v>
      </c>
      <c r="B449" s="2" t="str">
        <f>'Исходные данные'!A699</f>
        <v>19.06.2014</v>
      </c>
      <c r="C449" s="2">
        <f>'Исходные данные'!B699</f>
        <v>1175.43</v>
      </c>
      <c r="D449" s="7" t="str">
        <f>'Исходные данные'!A451</f>
        <v>19.06.2015</v>
      </c>
      <c r="E449" s="2">
        <f>'Исходные данные'!B451</f>
        <v>1446.49</v>
      </c>
      <c r="F449" s="14">
        <f t="shared" si="54"/>
        <v>1.23060497009605</v>
      </c>
      <c r="G449" s="14">
        <f t="shared" si="55"/>
        <v>0.28669340944473165</v>
      </c>
      <c r="H449" s="14">
        <f t="shared" si="56"/>
        <v>9.3897608716021666E-4</v>
      </c>
      <c r="I449" s="14">
        <f t="shared" si="60"/>
        <v>0.20750589407446698</v>
      </c>
      <c r="J449" s="20">
        <f t="shared" si="57"/>
        <v>1.9484307248072541E-4</v>
      </c>
      <c r="K449" s="14">
        <f t="shared" si="61"/>
        <v>0.96616794845314968</v>
      </c>
      <c r="L449" s="14">
        <f t="shared" si="58"/>
        <v>-3.4417600199112525E-2</v>
      </c>
      <c r="M449" s="14">
        <f t="shared" si="62"/>
        <v>1.1845712034659504E-3</v>
      </c>
      <c r="N449" s="20">
        <f t="shared" si="59"/>
        <v>1.1122840335931269E-6</v>
      </c>
    </row>
    <row r="450" spans="1:14" x14ac:dyDescent="0.2">
      <c r="A450" s="6">
        <v>448</v>
      </c>
      <c r="B450" s="2" t="str">
        <f>'Исходные данные'!A700</f>
        <v>18.06.2014</v>
      </c>
      <c r="C450" s="2">
        <f>'Исходные данные'!B700</f>
        <v>1169.3900000000001</v>
      </c>
      <c r="D450" s="7" t="str">
        <f>'Исходные данные'!A452</f>
        <v>18.06.2015</v>
      </c>
      <c r="E450" s="2">
        <f>'Исходные данные'!B452</f>
        <v>1448.67</v>
      </c>
      <c r="F450" s="14">
        <f t="shared" ref="F450:F513" si="63">E450/C450</f>
        <v>1.238825370492308</v>
      </c>
      <c r="G450" s="14">
        <f t="shared" ref="G450:G513" si="64">1/POWER(2,A450/248)</f>
        <v>0.28589323492898666</v>
      </c>
      <c r="H450" s="14">
        <f t="shared" ref="H450:H513" si="65">G450/SUM(G$2:G$1242)</f>
        <v>9.3635536163571035E-4</v>
      </c>
      <c r="I450" s="14">
        <f t="shared" si="60"/>
        <v>0.21416364880089442</v>
      </c>
      <c r="J450" s="20">
        <f t="shared" ref="J450:J513" si="66">H450*I450</f>
        <v>2.0053328082218476E-4</v>
      </c>
      <c r="K450" s="14">
        <f t="shared" si="61"/>
        <v>0.97262191831294642</v>
      </c>
      <c r="L450" s="14">
        <f t="shared" ref="L450:L513" si="67">LN(K450)</f>
        <v>-2.7759845472685191E-2</v>
      </c>
      <c r="M450" s="14">
        <f t="shared" si="62"/>
        <v>7.7060902066736052E-4</v>
      </c>
      <c r="N450" s="20">
        <f t="shared" ref="N450:N513" si="68">M450*H450</f>
        <v>7.2156388822672698E-7</v>
      </c>
    </row>
    <row r="451" spans="1:14" x14ac:dyDescent="0.2">
      <c r="A451" s="6">
        <v>449</v>
      </c>
      <c r="B451" s="2" t="str">
        <f>'Исходные данные'!A701</f>
        <v>17.06.2014</v>
      </c>
      <c r="C451" s="2">
        <f>'Исходные данные'!B701</f>
        <v>1164.82</v>
      </c>
      <c r="D451" s="7" t="str">
        <f>'Исходные данные'!A453</f>
        <v>17.06.2015</v>
      </c>
      <c r="E451" s="2">
        <f>'Исходные данные'!B453</f>
        <v>1452.12</v>
      </c>
      <c r="F451" s="14">
        <f t="shared" si="63"/>
        <v>1.2466475506945278</v>
      </c>
      <c r="G451" s="14">
        <f t="shared" si="64"/>
        <v>0.28509529373718473</v>
      </c>
      <c r="H451" s="14">
        <f t="shared" si="65"/>
        <v>9.3374195067689797E-4</v>
      </c>
      <c r="I451" s="14">
        <f t="shared" ref="I451:I514" si="69">LN(F451)</f>
        <v>0.22045798897327792</v>
      </c>
      <c r="J451" s="20">
        <f t="shared" si="66"/>
        <v>2.0585087266621459E-4</v>
      </c>
      <c r="K451" s="14">
        <f t="shared" ref="K451:K514" si="70">F451/GEOMEAN(F$2:F$1242)</f>
        <v>0.97876323903085294</v>
      </c>
      <c r="L451" s="14">
        <f t="shared" si="67"/>
        <v>-2.1465505300301634E-2</v>
      </c>
      <c r="M451" s="14">
        <f t="shared" ref="M451:M514" si="71">POWER(L451-AVERAGE(L$2:L$1242),2)</f>
        <v>4.6076791779727752E-4</v>
      </c>
      <c r="N451" s="20">
        <f t="shared" si="68"/>
        <v>4.302383343733625E-7</v>
      </c>
    </row>
    <row r="452" spans="1:14" x14ac:dyDescent="0.2">
      <c r="A452" s="6">
        <v>450</v>
      </c>
      <c r="B452" s="2" t="str">
        <f>'Исходные данные'!A702</f>
        <v>16.06.2014</v>
      </c>
      <c r="C452" s="2">
        <f>'Исходные данные'!B702</f>
        <v>1166.78</v>
      </c>
      <c r="D452" s="7" t="str">
        <f>'Исходные данные'!A454</f>
        <v>16.06.2015</v>
      </c>
      <c r="E452" s="2">
        <f>'Исходные данные'!B454</f>
        <v>1440.84</v>
      </c>
      <c r="F452" s="14">
        <f t="shared" si="63"/>
        <v>1.23488575395533</v>
      </c>
      <c r="G452" s="14">
        <f t="shared" si="64"/>
        <v>0.28429957963601599</v>
      </c>
      <c r="H452" s="14">
        <f t="shared" si="65"/>
        <v>9.3113583386849024E-4</v>
      </c>
      <c r="I452" s="14">
        <f t="shared" si="69"/>
        <v>0.21097845888215044</v>
      </c>
      <c r="J452" s="20">
        <f t="shared" si="66"/>
        <v>1.9644960323952015E-4</v>
      </c>
      <c r="K452" s="14">
        <f t="shared" si="70"/>
        <v>0.96952886138589123</v>
      </c>
      <c r="L452" s="14">
        <f t="shared" si="67"/>
        <v>-3.0945035391429124E-2</v>
      </c>
      <c r="M452" s="14">
        <f t="shared" si="71"/>
        <v>9.5759521537680102E-4</v>
      </c>
      <c r="N452" s="20">
        <f t="shared" si="68"/>
        <v>8.916512193783541E-7</v>
      </c>
    </row>
    <row r="453" spans="1:14" x14ac:dyDescent="0.2">
      <c r="A453" s="6">
        <v>451</v>
      </c>
      <c r="B453" s="2" t="str">
        <f>'Исходные данные'!A703</f>
        <v>11.06.2014</v>
      </c>
      <c r="C453" s="2">
        <f>'Исходные данные'!B703</f>
        <v>1167.79</v>
      </c>
      <c r="D453" s="7" t="str">
        <f>'Исходные данные'!A455</f>
        <v>15.06.2015</v>
      </c>
      <c r="E453" s="2">
        <f>'Исходные данные'!B455</f>
        <v>1424.44</v>
      </c>
      <c r="F453" s="14">
        <f t="shared" si="63"/>
        <v>1.2197741032206133</v>
      </c>
      <c r="G453" s="14">
        <f t="shared" si="64"/>
        <v>0.28350608640956765</v>
      </c>
      <c r="H453" s="14">
        <f t="shared" si="65"/>
        <v>9.2853699085217666E-4</v>
      </c>
      <c r="I453" s="14">
        <f t="shared" si="69"/>
        <v>0.19866568030611706</v>
      </c>
      <c r="J453" s="20">
        <f t="shared" si="66"/>
        <v>1.8446843297704248E-4</v>
      </c>
      <c r="K453" s="14">
        <f t="shared" si="70"/>
        <v>0.95766445896359143</v>
      </c>
      <c r="L453" s="14">
        <f t="shared" si="67"/>
        <v>-4.3257813967462533E-2</v>
      </c>
      <c r="M453" s="14">
        <f t="shared" si="71"/>
        <v>1.8712384692435966E-3</v>
      </c>
      <c r="N453" s="20">
        <f t="shared" si="68"/>
        <v>1.7375141373982825E-6</v>
      </c>
    </row>
    <row r="454" spans="1:14" x14ac:dyDescent="0.2">
      <c r="A454" s="6">
        <v>452</v>
      </c>
      <c r="B454" s="2" t="str">
        <f>'Исходные данные'!A704</f>
        <v>10.06.2014</v>
      </c>
      <c r="C454" s="2">
        <f>'Исходные данные'!B704</f>
        <v>1164.1099999999999</v>
      </c>
      <c r="D454" s="7" t="str">
        <f>'Исходные данные'!A456</f>
        <v>11.06.2015</v>
      </c>
      <c r="E454" s="2">
        <f>'Исходные данные'!B456</f>
        <v>1419.48</v>
      </c>
      <c r="F454" s="14">
        <f t="shared" si="63"/>
        <v>1.219369303588149</v>
      </c>
      <c r="G454" s="14">
        <f t="shared" si="64"/>
        <v>0.28271480785927616</v>
      </c>
      <c r="H454" s="14">
        <f t="shared" si="65"/>
        <v>9.2594540132646854E-4</v>
      </c>
      <c r="I454" s="14">
        <f t="shared" si="69"/>
        <v>0.19833376080105578</v>
      </c>
      <c r="J454" s="20">
        <f t="shared" si="66"/>
        <v>1.836462337415214E-4</v>
      </c>
      <c r="K454" s="14">
        <f t="shared" si="70"/>
        <v>0.95734664419773519</v>
      </c>
      <c r="L454" s="14">
        <f t="shared" si="67"/>
        <v>-4.3589733472523789E-2</v>
      </c>
      <c r="M454" s="14">
        <f t="shared" si="71"/>
        <v>1.9000648642056609E-3</v>
      </c>
      <c r="N454" s="20">
        <f t="shared" si="68"/>
        <v>1.7593563232332327E-6</v>
      </c>
    </row>
    <row r="455" spans="1:14" x14ac:dyDescent="0.2">
      <c r="A455" s="6">
        <v>453</v>
      </c>
      <c r="B455" s="2" t="str">
        <f>'Исходные данные'!A705</f>
        <v>09.06.2014</v>
      </c>
      <c r="C455" s="2">
        <f>'Исходные данные'!B705</f>
        <v>1169.51</v>
      </c>
      <c r="D455" s="7" t="str">
        <f>'Исходные данные'!A457</f>
        <v>10.06.2015</v>
      </c>
      <c r="E455" s="2">
        <f>'Исходные данные'!B457</f>
        <v>1428.99</v>
      </c>
      <c r="F455" s="14">
        <f t="shared" si="63"/>
        <v>1.2218706979846261</v>
      </c>
      <c r="G455" s="14">
        <f t="shared" si="64"/>
        <v>0.28192573780387831</v>
      </c>
      <c r="H455" s="14">
        <f t="shared" si="65"/>
        <v>9.2336104504653945E-4</v>
      </c>
      <c r="I455" s="14">
        <f t="shared" si="69"/>
        <v>0.20038304335439885</v>
      </c>
      <c r="J455" s="20">
        <f t="shared" si="66"/>
        <v>1.8502589632132376E-4</v>
      </c>
      <c r="K455" s="14">
        <f t="shared" si="70"/>
        <v>0.95931052956391238</v>
      </c>
      <c r="L455" s="14">
        <f t="shared" si="67"/>
        <v>-4.1540450919180655E-2</v>
      </c>
      <c r="M455" s="14">
        <f t="shared" si="71"/>
        <v>1.7256090625688569E-3</v>
      </c>
      <c r="N455" s="20">
        <f t="shared" si="68"/>
        <v>1.5933601873553591E-6</v>
      </c>
    </row>
    <row r="456" spans="1:14" x14ac:dyDescent="0.2">
      <c r="A456" s="6">
        <v>454</v>
      </c>
      <c r="B456" s="2" t="str">
        <f>'Исходные данные'!A706</f>
        <v>06.06.2014</v>
      </c>
      <c r="C456" s="2">
        <f>'Исходные данные'!B706</f>
        <v>1159.42</v>
      </c>
      <c r="D456" s="7" t="str">
        <f>'Исходные данные'!A458</f>
        <v>09.06.2015</v>
      </c>
      <c r="E456" s="2">
        <f>'Исходные данные'!B458</f>
        <v>1430.38</v>
      </c>
      <c r="F456" s="14">
        <f t="shared" si="63"/>
        <v>1.2337030584257647</v>
      </c>
      <c r="G456" s="14">
        <f t="shared" si="64"/>
        <v>0.28113887007936317</v>
      </c>
      <c r="H456" s="14">
        <f t="shared" si="65"/>
        <v>9.2078390182406746E-4</v>
      </c>
      <c r="I456" s="14">
        <f t="shared" si="69"/>
        <v>0.21002026315986291</v>
      </c>
      <c r="J456" s="20">
        <f t="shared" si="66"/>
        <v>1.9338327737445602E-4</v>
      </c>
      <c r="K456" s="14">
        <f t="shared" si="70"/>
        <v>0.96860030791730278</v>
      </c>
      <c r="L456" s="14">
        <f t="shared" si="67"/>
        <v>-3.19032311137167E-2</v>
      </c>
      <c r="M456" s="14">
        <f t="shared" si="71"/>
        <v>1.0178161554952212E-3</v>
      </c>
      <c r="N456" s="20">
        <f t="shared" si="68"/>
        <v>9.3718873099646162E-7</v>
      </c>
    </row>
    <row r="457" spans="1:14" x14ac:dyDescent="0.2">
      <c r="A457" s="6">
        <v>455</v>
      </c>
      <c r="B457" s="2" t="str">
        <f>'Исходные данные'!A707</f>
        <v>05.06.2014</v>
      </c>
      <c r="C457" s="2">
        <f>'Исходные данные'!B707</f>
        <v>1167.33</v>
      </c>
      <c r="D457" s="7" t="str">
        <f>'Исходные данные'!A459</f>
        <v>08.06.2015</v>
      </c>
      <c r="E457" s="2">
        <f>'Исходные данные'!B459</f>
        <v>1432.9</v>
      </c>
      <c r="F457" s="14">
        <f t="shared" si="63"/>
        <v>1.2275020773902841</v>
      </c>
      <c r="G457" s="14">
        <f t="shared" si="64"/>
        <v>0.28035419853892363</v>
      </c>
      <c r="H457" s="14">
        <f t="shared" si="65"/>
        <v>9.1821395152707629E-4</v>
      </c>
      <c r="I457" s="14">
        <f t="shared" si="69"/>
        <v>0.20498127306008335</v>
      </c>
      <c r="J457" s="20">
        <f t="shared" si="66"/>
        <v>1.8821666472554975E-4</v>
      </c>
      <c r="K457" s="14">
        <f t="shared" si="70"/>
        <v>0.96373181699533006</v>
      </c>
      <c r="L457" s="14">
        <f t="shared" si="67"/>
        <v>-3.6942221213496218E-2</v>
      </c>
      <c r="M457" s="14">
        <f t="shared" si="71"/>
        <v>1.36472770818689E-3</v>
      </c>
      <c r="N457" s="20">
        <f t="shared" si="68"/>
        <v>1.2531120216927749E-6</v>
      </c>
    </row>
    <row r="458" spans="1:14" x14ac:dyDescent="0.2">
      <c r="A458" s="6">
        <v>456</v>
      </c>
      <c r="B458" s="2" t="str">
        <f>'Исходные данные'!A708</f>
        <v>04.06.2014</v>
      </c>
      <c r="C458" s="2">
        <f>'Исходные данные'!B708</f>
        <v>1167.06</v>
      </c>
      <c r="D458" s="7" t="str">
        <f>'Исходные данные'!A460</f>
        <v>05.06.2015</v>
      </c>
      <c r="E458" s="2">
        <f>'Исходные данные'!B460</f>
        <v>1427.85</v>
      </c>
      <c r="F458" s="14">
        <f t="shared" si="63"/>
        <v>1.2234589481260603</v>
      </c>
      <c r="G458" s="14">
        <f t="shared" si="64"/>
        <v>0.27957171705290884</v>
      </c>
      <c r="H458" s="14">
        <f t="shared" si="65"/>
        <v>9.1565117407977985E-4</v>
      </c>
      <c r="I458" s="14">
        <f t="shared" si="69"/>
        <v>0.20168205051876814</v>
      </c>
      <c r="J458" s="20">
        <f t="shared" si="66"/>
        <v>1.8467040634832752E-4</v>
      </c>
      <c r="K458" s="14">
        <f t="shared" si="70"/>
        <v>0.96055749054494921</v>
      </c>
      <c r="L458" s="14">
        <f t="shared" si="67"/>
        <v>-4.0241443754811458E-2</v>
      </c>
      <c r="M458" s="14">
        <f t="shared" si="71"/>
        <v>1.6193737954716542E-3</v>
      </c>
      <c r="N458" s="20">
        <f t="shared" si="68"/>
        <v>1.4827815170976493E-6</v>
      </c>
    </row>
    <row r="459" spans="1:14" x14ac:dyDescent="0.2">
      <c r="A459" s="6">
        <v>457</v>
      </c>
      <c r="B459" s="2" t="str">
        <f>'Исходные данные'!A709</f>
        <v>03.06.2014</v>
      </c>
      <c r="C459" s="2">
        <f>'Исходные данные'!B709</f>
        <v>1158.53</v>
      </c>
      <c r="D459" s="7" t="str">
        <f>'Исходные данные'!A461</f>
        <v>04.06.2015</v>
      </c>
      <c r="E459" s="2">
        <f>'Исходные данные'!B461</f>
        <v>1424.31</v>
      </c>
      <c r="F459" s="14">
        <f t="shared" si="63"/>
        <v>1.2294114092859054</v>
      </c>
      <c r="G459" s="14">
        <f t="shared" si="64"/>
        <v>0.2787914195087759</v>
      </c>
      <c r="H459" s="14">
        <f t="shared" si="65"/>
        <v>9.1309554946242385E-4</v>
      </c>
      <c r="I459" s="14">
        <f t="shared" si="69"/>
        <v>0.20653552581691856</v>
      </c>
      <c r="J459" s="20">
        <f t="shared" si="66"/>
        <v>1.8858666942930989E-4</v>
      </c>
      <c r="K459" s="14">
        <f t="shared" si="70"/>
        <v>0.9652308644763139</v>
      </c>
      <c r="L459" s="14">
        <f t="shared" si="67"/>
        <v>-3.5387968456660999E-2</v>
      </c>
      <c r="M459" s="14">
        <f t="shared" si="71"/>
        <v>1.2523083114896339E-3</v>
      </c>
      <c r="N459" s="20">
        <f t="shared" si="68"/>
        <v>1.1434771457759876E-6</v>
      </c>
    </row>
    <row r="460" spans="1:14" x14ac:dyDescent="0.2">
      <c r="A460" s="6">
        <v>458</v>
      </c>
      <c r="B460" s="2" t="str">
        <f>'Исходные данные'!A710</f>
        <v>02.06.2014</v>
      </c>
      <c r="C460" s="2">
        <f>'Исходные данные'!B710</f>
        <v>1160.6199999999999</v>
      </c>
      <c r="D460" s="7" t="str">
        <f>'Исходные данные'!A462</f>
        <v>03.06.2015</v>
      </c>
      <c r="E460" s="2">
        <f>'Исходные данные'!B462</f>
        <v>1427.22</v>
      </c>
      <c r="F460" s="14">
        <f t="shared" si="63"/>
        <v>1.2297048129448056</v>
      </c>
      <c r="G460" s="14">
        <f t="shared" si="64"/>
        <v>0.27801329981104239</v>
      </c>
      <c r="H460" s="14">
        <f t="shared" si="65"/>
        <v>9.1054705771113041E-4</v>
      </c>
      <c r="I460" s="14">
        <f t="shared" si="69"/>
        <v>0.20677415110647587</v>
      </c>
      <c r="J460" s="20">
        <f t="shared" si="66"/>
        <v>1.882775949007183E-4</v>
      </c>
      <c r="K460" s="14">
        <f t="shared" si="70"/>
        <v>0.96546122045412708</v>
      </c>
      <c r="L460" s="14">
        <f t="shared" si="67"/>
        <v>-3.5149343167103698E-2</v>
      </c>
      <c r="M460" s="14">
        <f t="shared" si="71"/>
        <v>1.2354763250788194E-3</v>
      </c>
      <c r="N460" s="20">
        <f t="shared" si="68"/>
        <v>1.1249593326722791E-6</v>
      </c>
    </row>
    <row r="461" spans="1:14" x14ac:dyDescent="0.2">
      <c r="A461" s="6">
        <v>459</v>
      </c>
      <c r="B461" s="2" t="str">
        <f>'Исходные данные'!A711</f>
        <v>30.05.2014</v>
      </c>
      <c r="C461" s="2">
        <f>'Исходные данные'!B711</f>
        <v>1144.75</v>
      </c>
      <c r="D461" s="7" t="str">
        <f>'Исходные данные'!A463</f>
        <v>02.06.2015</v>
      </c>
      <c r="E461" s="2">
        <f>'Исходные данные'!B463</f>
        <v>1429.04</v>
      </c>
      <c r="F461" s="14">
        <f t="shared" si="63"/>
        <v>1.2483424328455994</v>
      </c>
      <c r="G461" s="14">
        <f t="shared" si="64"/>
        <v>0.27723735188123882</v>
      </c>
      <c r="H461" s="14">
        <f t="shared" si="65"/>
        <v>9.0800567891774204E-4</v>
      </c>
      <c r="I461" s="14">
        <f t="shared" si="69"/>
        <v>0.22181661760342417</v>
      </c>
      <c r="J461" s="20">
        <f t="shared" si="66"/>
        <v>2.0141074846223434E-4</v>
      </c>
      <c r="K461" s="14">
        <f t="shared" si="70"/>
        <v>0.98009391853448191</v>
      </c>
      <c r="L461" s="14">
        <f t="shared" si="67"/>
        <v>-2.0106876670155361E-2</v>
      </c>
      <c r="M461" s="14">
        <f t="shared" si="71"/>
        <v>4.0428648942883796E-4</v>
      </c>
      <c r="N461" s="20">
        <f t="shared" si="68"/>
        <v>3.6709442831110256E-7</v>
      </c>
    </row>
    <row r="462" spans="1:14" x14ac:dyDescent="0.2">
      <c r="A462" s="6">
        <v>460</v>
      </c>
      <c r="B462" s="2" t="str">
        <f>'Исходные данные'!A712</f>
        <v>29.05.2014</v>
      </c>
      <c r="C462" s="2">
        <f>'Исходные данные'!B712</f>
        <v>1140.76</v>
      </c>
      <c r="D462" s="7" t="str">
        <f>'Исходные данные'!A464</f>
        <v>01.06.2015</v>
      </c>
      <c r="E462" s="2">
        <f>'Исходные данные'!B464</f>
        <v>1426.48</v>
      </c>
      <c r="F462" s="14">
        <f t="shared" si="63"/>
        <v>1.2504646025456714</v>
      </c>
      <c r="G462" s="14">
        <f t="shared" si="64"/>
        <v>0.27646356965786067</v>
      </c>
      <c r="H462" s="14">
        <f t="shared" si="65"/>
        <v>9.0547139322966522E-4</v>
      </c>
      <c r="I462" s="14">
        <f t="shared" si="69"/>
        <v>0.2235151642940896</v>
      </c>
      <c r="J462" s="20">
        <f t="shared" si="66"/>
        <v>2.0238658722132683E-4</v>
      </c>
      <c r="K462" s="14">
        <f t="shared" si="70"/>
        <v>0.98176006843246899</v>
      </c>
      <c r="L462" s="14">
        <f t="shared" si="67"/>
        <v>-1.8408329979489962E-2</v>
      </c>
      <c r="M462" s="14">
        <f t="shared" si="71"/>
        <v>3.3886661263378892E-4</v>
      </c>
      <c r="N462" s="20">
        <f t="shared" si="68"/>
        <v>3.0683402386053411E-7</v>
      </c>
    </row>
    <row r="463" spans="1:14" x14ac:dyDescent="0.2">
      <c r="A463" s="6">
        <v>461</v>
      </c>
      <c r="B463" s="2" t="str">
        <f>'Исходные данные'!A713</f>
        <v>28.05.2014</v>
      </c>
      <c r="C463" s="2">
        <f>'Исходные данные'!B713</f>
        <v>1124.1099999999999</v>
      </c>
      <c r="D463" s="7" t="str">
        <f>'Исходные данные'!A465</f>
        <v>29.05.2015</v>
      </c>
      <c r="E463" s="2">
        <f>'Исходные данные'!B465</f>
        <v>1450.38</v>
      </c>
      <c r="F463" s="14">
        <f t="shared" si="63"/>
        <v>1.2902473957175011</v>
      </c>
      <c r="G463" s="14">
        <f t="shared" si="64"/>
        <v>0.27569194709632155</v>
      </c>
      <c r="H463" s="14">
        <f t="shared" si="65"/>
        <v>9.029441808497161E-4</v>
      </c>
      <c r="I463" s="14">
        <f t="shared" si="69"/>
        <v>0.25483397961218901</v>
      </c>
      <c r="J463" s="20">
        <f t="shared" si="66"/>
        <v>2.3010085897360127E-4</v>
      </c>
      <c r="K463" s="14">
        <f t="shared" si="70"/>
        <v>1.0129941854696873</v>
      </c>
      <c r="L463" s="14">
        <f t="shared" si="67"/>
        <v>1.2910485338609336E-2</v>
      </c>
      <c r="M463" s="14">
        <f t="shared" si="71"/>
        <v>1.6668063167844666E-4</v>
      </c>
      <c r="N463" s="20">
        <f t="shared" si="68"/>
        <v>1.5050330643440826E-7</v>
      </c>
    </row>
    <row r="464" spans="1:14" x14ac:dyDescent="0.2">
      <c r="A464" s="6">
        <v>462</v>
      </c>
      <c r="B464" s="2" t="str">
        <f>'Исходные данные'!A714</f>
        <v>27.05.2014</v>
      </c>
      <c r="C464" s="2">
        <f>'Исходные данные'!B714</f>
        <v>1123.71</v>
      </c>
      <c r="D464" s="7" t="str">
        <f>'Исходные данные'!A466</f>
        <v>28.05.2015</v>
      </c>
      <c r="E464" s="2">
        <f>'Исходные данные'!B466</f>
        <v>1458.46</v>
      </c>
      <c r="F464" s="14">
        <f t="shared" si="63"/>
        <v>1.2978971442809977</v>
      </c>
      <c r="G464" s="14">
        <f t="shared" si="64"/>
        <v>0.2749224781689058</v>
      </c>
      <c r="H464" s="14">
        <f t="shared" si="65"/>
        <v>9.0042402203596597E-4</v>
      </c>
      <c r="I464" s="14">
        <f t="shared" si="69"/>
        <v>0.26074537344796272</v>
      </c>
      <c r="J464" s="20">
        <f t="shared" si="66"/>
        <v>2.3478139788728458E-4</v>
      </c>
      <c r="K464" s="14">
        <f t="shared" si="70"/>
        <v>1.0190001273075455</v>
      </c>
      <c r="L464" s="14">
        <f t="shared" si="67"/>
        <v>1.8821879174383219E-2</v>
      </c>
      <c r="M464" s="14">
        <f t="shared" si="71"/>
        <v>3.5426313565508076E-4</v>
      </c>
      <c r="N464" s="20">
        <f t="shared" si="68"/>
        <v>3.1898703746562086E-7</v>
      </c>
    </row>
    <row r="465" spans="1:14" x14ac:dyDescent="0.2">
      <c r="A465" s="6">
        <v>463</v>
      </c>
      <c r="B465" s="2" t="str">
        <f>'Исходные данные'!A715</f>
        <v>26.05.2014</v>
      </c>
      <c r="C465" s="2">
        <f>'Исходные данные'!B715</f>
        <v>1140.92</v>
      </c>
      <c r="D465" s="7" t="str">
        <f>'Исходные данные'!A467</f>
        <v>27.05.2015</v>
      </c>
      <c r="E465" s="2">
        <f>'Исходные данные'!B467</f>
        <v>1441.37</v>
      </c>
      <c r="F465" s="14">
        <f t="shared" si="63"/>
        <v>1.2633401114889737</v>
      </c>
      <c r="G465" s="14">
        <f t="shared" si="64"/>
        <v>0.27415515686472131</v>
      </c>
      <c r="H465" s="14">
        <f t="shared" si="65"/>
        <v>8.979108971015864E-4</v>
      </c>
      <c r="I465" s="14">
        <f t="shared" si="69"/>
        <v>0.2337590957065343</v>
      </c>
      <c r="J465" s="20">
        <f t="shared" si="66"/>
        <v>2.0989483933150981E-4</v>
      </c>
      <c r="K465" s="14">
        <f t="shared" si="70"/>
        <v>0.99186883961683181</v>
      </c>
      <c r="L465" s="14">
        <f t="shared" si="67"/>
        <v>-8.1643985670452491E-3</v>
      </c>
      <c r="M465" s="14">
        <f t="shared" si="71"/>
        <v>6.6657403961570489E-5</v>
      </c>
      <c r="N465" s="20">
        <f t="shared" si="68"/>
        <v>5.9852409389596603E-8</v>
      </c>
    </row>
    <row r="466" spans="1:14" x14ac:dyDescent="0.2">
      <c r="A466" s="6">
        <v>464</v>
      </c>
      <c r="B466" s="2" t="str">
        <f>'Исходные данные'!A716</f>
        <v>23.05.2014</v>
      </c>
      <c r="C466" s="2">
        <f>'Исходные данные'!B716</f>
        <v>1128.21</v>
      </c>
      <c r="D466" s="7" t="str">
        <f>'Исходные данные'!A468</f>
        <v>26.05.2015</v>
      </c>
      <c r="E466" s="2">
        <f>'Исходные данные'!B468</f>
        <v>1434.66</v>
      </c>
      <c r="F466" s="14">
        <f t="shared" si="63"/>
        <v>1.271624963437658</v>
      </c>
      <c r="G466" s="14">
        <f t="shared" si="64"/>
        <v>0.27338997718965269</v>
      </c>
      <c r="H466" s="14">
        <f t="shared" si="65"/>
        <v>8.954047864146962E-4</v>
      </c>
      <c r="I466" s="14">
        <f t="shared" si="69"/>
        <v>0.24029558137931878</v>
      </c>
      <c r="J466" s="20">
        <f t="shared" si="66"/>
        <v>2.1516181372134419E-4</v>
      </c>
      <c r="K466" s="14">
        <f t="shared" si="70"/>
        <v>0.99837341143720526</v>
      </c>
      <c r="L466" s="14">
        <f t="shared" si="67"/>
        <v>-1.6279128942608214E-3</v>
      </c>
      <c r="M466" s="14">
        <f t="shared" si="71"/>
        <v>2.6501003913006409E-6</v>
      </c>
      <c r="N466" s="20">
        <f t="shared" si="68"/>
        <v>2.3729125748500531E-9</v>
      </c>
    </row>
    <row r="467" spans="1:14" x14ac:dyDescent="0.2">
      <c r="A467" s="6">
        <v>465</v>
      </c>
      <c r="B467" s="2" t="str">
        <f>'Исходные данные'!A717</f>
        <v>22.05.2014</v>
      </c>
      <c r="C467" s="2">
        <f>'Исходные данные'!B717</f>
        <v>1124.31</v>
      </c>
      <c r="D467" s="7" t="str">
        <f>'Исходные данные'!A469</f>
        <v>25.05.2015</v>
      </c>
      <c r="E467" s="2">
        <f>'Исходные данные'!B469</f>
        <v>1430.35</v>
      </c>
      <c r="F467" s="14">
        <f t="shared" si="63"/>
        <v>1.2722025064261635</v>
      </c>
      <c r="G467" s="14">
        <f t="shared" si="64"/>
        <v>0.27262693316631442</v>
      </c>
      <c r="H467" s="14">
        <f t="shared" si="65"/>
        <v>8.9290567039820715E-4</v>
      </c>
      <c r="I467" s="14">
        <f t="shared" si="69"/>
        <v>0.24074965541167426</v>
      </c>
      <c r="J467" s="20">
        <f t="shared" si="66"/>
        <v>2.1496673246349836E-4</v>
      </c>
      <c r="K467" s="14">
        <f t="shared" si="70"/>
        <v>0.99882684981743897</v>
      </c>
      <c r="L467" s="14">
        <f t="shared" si="67"/>
        <v>-1.1738388619053435E-3</v>
      </c>
      <c r="M467" s="14">
        <f t="shared" si="71"/>
        <v>1.3778976737192295E-6</v>
      </c>
      <c r="N467" s="20">
        <f t="shared" si="68"/>
        <v>1.2303326460923988E-9</v>
      </c>
    </row>
    <row r="468" spans="1:14" x14ac:dyDescent="0.2">
      <c r="A468" s="6">
        <v>466</v>
      </c>
      <c r="B468" s="2" t="str">
        <f>'Исходные данные'!A718</f>
        <v>21.05.2014</v>
      </c>
      <c r="C468" s="2">
        <f>'Исходные данные'!B718</f>
        <v>1119.8900000000001</v>
      </c>
      <c r="D468" s="7" t="str">
        <f>'Исходные данные'!A470</f>
        <v>22.05.2015</v>
      </c>
      <c r="E468" s="2">
        <f>'Исходные данные'!B470</f>
        <v>1437.95</v>
      </c>
      <c r="F468" s="14">
        <f t="shared" si="63"/>
        <v>1.2840100367000329</v>
      </c>
      <c r="G468" s="14">
        <f t="shared" si="64"/>
        <v>0.27186601883400408</v>
      </c>
      <c r="H468" s="14">
        <f t="shared" si="65"/>
        <v>8.9041352952967201E-4</v>
      </c>
      <c r="I468" s="14">
        <f t="shared" si="69"/>
        <v>0.24998802198179274</v>
      </c>
      <c r="J468" s="20">
        <f t="shared" si="66"/>
        <v>2.2259271699294931E-4</v>
      </c>
      <c r="K468" s="14">
        <f t="shared" si="70"/>
        <v>1.0080971336032363</v>
      </c>
      <c r="L468" s="14">
        <f t="shared" si="67"/>
        <v>8.0645277082132729E-3</v>
      </c>
      <c r="M468" s="14">
        <f t="shared" si="71"/>
        <v>6.503660715653965E-5</v>
      </c>
      <c r="N468" s="20">
        <f t="shared" si="68"/>
        <v>5.7909474926889193E-8</v>
      </c>
    </row>
    <row r="469" spans="1:14" x14ac:dyDescent="0.2">
      <c r="A469" s="6">
        <v>467</v>
      </c>
      <c r="B469" s="2" t="str">
        <f>'Исходные данные'!A719</f>
        <v>20.05.2014</v>
      </c>
      <c r="C469" s="2">
        <f>'Исходные данные'!B719</f>
        <v>1112.1199999999999</v>
      </c>
      <c r="D469" s="7" t="str">
        <f>'Исходные данные'!A471</f>
        <v>21.05.2015</v>
      </c>
      <c r="E469" s="2">
        <f>'Исходные данные'!B471</f>
        <v>1429.43</v>
      </c>
      <c r="F469" s="14">
        <f t="shared" si="63"/>
        <v>1.2853199295040105</v>
      </c>
      <c r="G469" s="14">
        <f t="shared" si="64"/>
        <v>0.27110722824865596</v>
      </c>
      <c r="H469" s="14">
        <f t="shared" si="65"/>
        <v>8.8792834434113174E-4</v>
      </c>
      <c r="I469" s="14">
        <f t="shared" si="69"/>
        <v>0.25100765973536626</v>
      </c>
      <c r="J469" s="20">
        <f t="shared" si="66"/>
        <v>2.2287681572576593E-4</v>
      </c>
      <c r="K469" s="14">
        <f t="shared" si="70"/>
        <v>1.0091255517177948</v>
      </c>
      <c r="L469" s="14">
        <f t="shared" si="67"/>
        <v>9.0841654617867425E-3</v>
      </c>
      <c r="M469" s="14">
        <f t="shared" si="71"/>
        <v>8.2522062137119174E-5</v>
      </c>
      <c r="N469" s="20">
        <f t="shared" si="68"/>
        <v>7.3273678005028221E-8</v>
      </c>
    </row>
    <row r="470" spans="1:14" x14ac:dyDescent="0.2">
      <c r="A470" s="6">
        <v>468</v>
      </c>
      <c r="B470" s="2" t="str">
        <f>'Исходные данные'!A720</f>
        <v>19.05.2014</v>
      </c>
      <c r="C470" s="2">
        <f>'Исходные данные'!B720</f>
        <v>1105.6500000000001</v>
      </c>
      <c r="D470" s="7" t="str">
        <f>'Исходные данные'!A472</f>
        <v>20.05.2015</v>
      </c>
      <c r="E470" s="2">
        <f>'Исходные данные'!B472</f>
        <v>1422.94</v>
      </c>
      <c r="F470" s="14">
        <f t="shared" si="63"/>
        <v>1.2869714647492425</v>
      </c>
      <c r="G470" s="14">
        <f t="shared" si="64"/>
        <v>0.2703505554827943</v>
      </c>
      <c r="H470" s="14">
        <f t="shared" si="65"/>
        <v>8.8545009541896231E-4</v>
      </c>
      <c r="I470" s="14">
        <f t="shared" si="69"/>
        <v>0.25229175645617863</v>
      </c>
      <c r="J470" s="20">
        <f t="shared" si="66"/>
        <v>2.2339175982754098E-4</v>
      </c>
      <c r="K470" s="14">
        <f t="shared" si="70"/>
        <v>1.0104221988616457</v>
      </c>
      <c r="L470" s="14">
        <f t="shared" si="67"/>
        <v>1.0368262182599092E-2</v>
      </c>
      <c r="M470" s="14">
        <f t="shared" si="71"/>
        <v>1.0750086068711451E-4</v>
      </c>
      <c r="N470" s="20">
        <f t="shared" si="68"/>
        <v>9.5186647353026121E-8</v>
      </c>
    </row>
    <row r="471" spans="1:14" x14ac:dyDescent="0.2">
      <c r="A471" s="6">
        <v>469</v>
      </c>
      <c r="B471" s="2" t="str">
        <f>'Исходные данные'!A721</f>
        <v>16.05.2014</v>
      </c>
      <c r="C471" s="2">
        <f>'Исходные данные'!B721</f>
        <v>1089.43</v>
      </c>
      <c r="D471" s="7" t="str">
        <f>'Исходные данные'!A473</f>
        <v>19.05.2015</v>
      </c>
      <c r="E471" s="2">
        <f>'Исходные данные'!B473</f>
        <v>1439.66</v>
      </c>
      <c r="F471" s="14">
        <f t="shared" si="63"/>
        <v>1.3214800400209283</v>
      </c>
      <c r="G471" s="14">
        <f t="shared" si="64"/>
        <v>0.26959599462548745</v>
      </c>
      <c r="H471" s="14">
        <f t="shared" si="65"/>
        <v>8.8297876340372519E-4</v>
      </c>
      <c r="I471" s="14">
        <f t="shared" si="69"/>
        <v>0.27875235091554679</v>
      </c>
      <c r="J471" s="20">
        <f t="shared" si="66"/>
        <v>2.4613240610729079E-4</v>
      </c>
      <c r="K471" s="14">
        <f t="shared" si="70"/>
        <v>1.0375154417661365</v>
      </c>
      <c r="L471" s="14">
        <f t="shared" si="67"/>
        <v>3.6828856641967299E-2</v>
      </c>
      <c r="M471" s="14">
        <f t="shared" si="71"/>
        <v>1.3563646815545789E-3</v>
      </c>
      <c r="N471" s="20">
        <f t="shared" si="68"/>
        <v>1.1976412092435496E-6</v>
      </c>
    </row>
    <row r="472" spans="1:14" x14ac:dyDescent="0.2">
      <c r="A472" s="6">
        <v>470</v>
      </c>
      <c r="B472" s="2" t="str">
        <f>'Исходные данные'!A722</f>
        <v>15.05.2014</v>
      </c>
      <c r="C472" s="2">
        <f>'Исходные данные'!B722</f>
        <v>1096.8699999999999</v>
      </c>
      <c r="D472" s="7" t="str">
        <f>'Исходные данные'!A474</f>
        <v>18.05.2015</v>
      </c>
      <c r="E472" s="2">
        <f>'Исходные данные'!B474</f>
        <v>1468.13</v>
      </c>
      <c r="F472" s="14">
        <f t="shared" si="63"/>
        <v>1.3384721981638665</v>
      </c>
      <c r="G472" s="14">
        <f t="shared" si="64"/>
        <v>0.26884353978230124</v>
      </c>
      <c r="H472" s="14">
        <f t="shared" si="65"/>
        <v>8.8051432899001415E-4</v>
      </c>
      <c r="I472" s="14">
        <f t="shared" si="69"/>
        <v>0.29152881287265048</v>
      </c>
      <c r="J472" s="20">
        <f t="shared" si="66"/>
        <v>2.5669529704781726E-4</v>
      </c>
      <c r="K472" s="14">
        <f t="shared" si="70"/>
        <v>1.0508562610962198</v>
      </c>
      <c r="L472" s="14">
        <f t="shared" si="67"/>
        <v>4.9605318599070872E-2</v>
      </c>
      <c r="M472" s="14">
        <f t="shared" si="71"/>
        <v>2.4606876333153264E-3</v>
      </c>
      <c r="N472" s="20">
        <f t="shared" si="68"/>
        <v>2.1666707203026707E-6</v>
      </c>
    </row>
    <row r="473" spans="1:14" x14ac:dyDescent="0.2">
      <c r="A473" s="6">
        <v>471</v>
      </c>
      <c r="B473" s="2" t="str">
        <f>'Исходные данные'!A723</f>
        <v>14.05.2014</v>
      </c>
      <c r="C473" s="2">
        <f>'Исходные данные'!B723</f>
        <v>1090.24</v>
      </c>
      <c r="D473" s="7" t="str">
        <f>'Исходные данные'!A475</f>
        <v>15.05.2015</v>
      </c>
      <c r="E473" s="2">
        <f>'Исходные данные'!B475</f>
        <v>1470.44</v>
      </c>
      <c r="F473" s="14">
        <f t="shared" si="63"/>
        <v>1.3487305547402406</v>
      </c>
      <c r="G473" s="14">
        <f t="shared" si="64"/>
        <v>0.26809318507525332</v>
      </c>
      <c r="H473" s="14">
        <f t="shared" si="65"/>
        <v>8.7805677292630586E-4</v>
      </c>
      <c r="I473" s="14">
        <f t="shared" si="69"/>
        <v>0.29916382024085852</v>
      </c>
      <c r="J473" s="20">
        <f t="shared" si="66"/>
        <v>2.6268281857699371E-4</v>
      </c>
      <c r="K473" s="14">
        <f t="shared" si="70"/>
        <v>1.0589102634517626</v>
      </c>
      <c r="L473" s="14">
        <f t="shared" si="67"/>
        <v>5.7240325967278988E-2</v>
      </c>
      <c r="M473" s="14">
        <f t="shared" si="71"/>
        <v>3.276454916840353E-3</v>
      </c>
      <c r="N473" s="20">
        <f t="shared" si="68"/>
        <v>2.876913430919368E-6</v>
      </c>
    </row>
    <row r="474" spans="1:14" x14ac:dyDescent="0.2">
      <c r="A474" s="6">
        <v>472</v>
      </c>
      <c r="B474" s="2" t="str">
        <f>'Исходные данные'!A724</f>
        <v>13.05.2014</v>
      </c>
      <c r="C474" s="2">
        <f>'Исходные данные'!B724</f>
        <v>1091.01</v>
      </c>
      <c r="D474" s="7" t="str">
        <f>'Исходные данные'!A476</f>
        <v>14.05.2015</v>
      </c>
      <c r="E474" s="2">
        <f>'Исходные данные'!B476</f>
        <v>1465.77</v>
      </c>
      <c r="F474" s="14">
        <f t="shared" si="63"/>
        <v>1.3434982264140567</v>
      </c>
      <c r="G474" s="14">
        <f t="shared" si="64"/>
        <v>0.26734492464276682</v>
      </c>
      <c r="H474" s="14">
        <f t="shared" si="65"/>
        <v>8.7560607601480807E-4</v>
      </c>
      <c r="I474" s="14">
        <f t="shared" si="69"/>
        <v>0.29527682894902185</v>
      </c>
      <c r="J474" s="20">
        <f t="shared" si="66"/>
        <v>2.5854618553414871E-4</v>
      </c>
      <c r="K474" s="14">
        <f t="shared" si="70"/>
        <v>1.0548022775038854</v>
      </c>
      <c r="L474" s="14">
        <f t="shared" si="67"/>
        <v>5.3353334675442309E-2</v>
      </c>
      <c r="M474" s="14">
        <f t="shared" si="71"/>
        <v>2.8465783209897545E-3</v>
      </c>
      <c r="N474" s="20">
        <f t="shared" si="68"/>
        <v>2.4924812737106598E-6</v>
      </c>
    </row>
    <row r="475" spans="1:14" x14ac:dyDescent="0.2">
      <c r="A475" s="6">
        <v>473</v>
      </c>
      <c r="B475" s="2" t="str">
        <f>'Исходные данные'!A725</f>
        <v>12.05.2014</v>
      </c>
      <c r="C475" s="2">
        <f>'Исходные данные'!B725</f>
        <v>1072.92</v>
      </c>
      <c r="D475" s="7" t="str">
        <f>'Исходные данные'!A477</f>
        <v>13.05.2015</v>
      </c>
      <c r="E475" s="2">
        <f>'Исходные данные'!B477</f>
        <v>1480.1</v>
      </c>
      <c r="F475" s="14">
        <f t="shared" si="63"/>
        <v>1.3795063937665435</v>
      </c>
      <c r="G475" s="14">
        <f t="shared" si="64"/>
        <v>0.26659875263962501</v>
      </c>
      <c r="H475" s="14">
        <f t="shared" si="65"/>
        <v>8.7316221911131104E-4</v>
      </c>
      <c r="I475" s="14">
        <f t="shared" si="69"/>
        <v>0.32172574950791594</v>
      </c>
      <c r="J475" s="20">
        <f t="shared" si="66"/>
        <v>2.8091876938558168E-4</v>
      </c>
      <c r="K475" s="14">
        <f t="shared" si="70"/>
        <v>1.0830728745061018</v>
      </c>
      <c r="L475" s="14">
        <f t="shared" si="67"/>
        <v>7.9802255234336469E-2</v>
      </c>
      <c r="M475" s="14">
        <f t="shared" si="71"/>
        <v>6.3683999404861823E-3</v>
      </c>
      <c r="N475" s="20">
        <f t="shared" si="68"/>
        <v>5.5606462242232564E-6</v>
      </c>
    </row>
    <row r="476" spans="1:14" x14ac:dyDescent="0.2">
      <c r="A476" s="6">
        <v>474</v>
      </c>
      <c r="B476" s="2" t="str">
        <f>'Исходные данные'!A726</f>
        <v>08.05.2014</v>
      </c>
      <c r="C476" s="2">
        <f>'Исходные данные'!B726</f>
        <v>1065.3399999999999</v>
      </c>
      <c r="D476" s="7" t="str">
        <f>'Исходные данные'!A478</f>
        <v>12.05.2015</v>
      </c>
      <c r="E476" s="2">
        <f>'Исходные данные'!B478</f>
        <v>1489.55</v>
      </c>
      <c r="F476" s="14">
        <f t="shared" si="63"/>
        <v>1.3981921264572814</v>
      </c>
      <c r="G476" s="14">
        <f t="shared" si="64"/>
        <v>0.26585466323692541</v>
      </c>
      <c r="H476" s="14">
        <f t="shared" si="65"/>
        <v>8.7072518312503752E-4</v>
      </c>
      <c r="I476" s="14">
        <f t="shared" si="69"/>
        <v>0.33518006388069449</v>
      </c>
      <c r="J476" s="20">
        <f t="shared" si="66"/>
        <v>2.9184972250237949E-4</v>
      </c>
      <c r="K476" s="14">
        <f t="shared" si="70"/>
        <v>1.0977433467192483</v>
      </c>
      <c r="L476" s="14">
        <f t="shared" si="67"/>
        <v>9.3256569607114995E-2</v>
      </c>
      <c r="M476" s="14">
        <f t="shared" si="71"/>
        <v>8.6967877748866836E-3</v>
      </c>
      <c r="N476" s="20">
        <f t="shared" si="68"/>
        <v>7.5725121278877951E-6</v>
      </c>
    </row>
    <row r="477" spans="1:14" x14ac:dyDescent="0.2">
      <c r="A477" s="6">
        <v>475</v>
      </c>
      <c r="B477" s="2" t="str">
        <f>'Исходные данные'!A727</f>
        <v>07.05.2014</v>
      </c>
      <c r="C477" s="2">
        <f>'Исходные данные'!B727</f>
        <v>1045.29</v>
      </c>
      <c r="D477" s="7" t="str">
        <f>'Исходные данные'!A479</f>
        <v>08.05.2015</v>
      </c>
      <c r="E477" s="2">
        <f>'Исходные данные'!B479</f>
        <v>1487.41</v>
      </c>
      <c r="F477" s="14">
        <f t="shared" si="63"/>
        <v>1.4229639621540435</v>
      </c>
      <c r="G477" s="14">
        <f t="shared" si="64"/>
        <v>0.26511265062203426</v>
      </c>
      <c r="H477" s="14">
        <f t="shared" si="65"/>
        <v>8.6829494901849338E-4</v>
      </c>
      <c r="I477" s="14">
        <f t="shared" si="69"/>
        <v>0.35274199352633928</v>
      </c>
      <c r="J477" s="20">
        <f t="shared" si="66"/>
        <v>3.0628409128563447E-4</v>
      </c>
      <c r="K477" s="14">
        <f t="shared" si="70"/>
        <v>1.1171921172476911</v>
      </c>
      <c r="L477" s="14">
        <f t="shared" si="67"/>
        <v>0.11081849925275981</v>
      </c>
      <c r="M477" s="14">
        <f t="shared" si="71"/>
        <v>1.2280739776633928E-2</v>
      </c>
      <c r="N477" s="20">
        <f t="shared" si="68"/>
        <v>1.066330431826174E-5</v>
      </c>
    </row>
    <row r="478" spans="1:14" x14ac:dyDescent="0.2">
      <c r="A478" s="6">
        <v>476</v>
      </c>
      <c r="B478" s="2" t="str">
        <f>'Исходные данные'!A728</f>
        <v>06.05.2014</v>
      </c>
      <c r="C478" s="2">
        <f>'Исходные данные'!B728</f>
        <v>1015.29</v>
      </c>
      <c r="D478" s="7" t="str">
        <f>'Исходные данные'!A480</f>
        <v>07.05.2015</v>
      </c>
      <c r="E478" s="2">
        <f>'Исходные данные'!B480</f>
        <v>1472.71</v>
      </c>
      <c r="F478" s="14">
        <f t="shared" si="63"/>
        <v>1.4505313752720899</v>
      </c>
      <c r="G478" s="14">
        <f t="shared" si="64"/>
        <v>0.26437270899854093</v>
      </c>
      <c r="H478" s="14">
        <f t="shared" si="65"/>
        <v>8.6587149780731831E-4</v>
      </c>
      <c r="I478" s="14">
        <f t="shared" si="69"/>
        <v>0.37192995500521675</v>
      </c>
      <c r="J478" s="20">
        <f t="shared" si="66"/>
        <v>3.2204354721977551E-4</v>
      </c>
      <c r="K478" s="14">
        <f t="shared" si="70"/>
        <v>1.1388357410129553</v>
      </c>
      <c r="L478" s="14">
        <f t="shared" si="67"/>
        <v>0.13000646073163716</v>
      </c>
      <c r="M478" s="14">
        <f t="shared" si="71"/>
        <v>1.6901679831966714E-2</v>
      </c>
      <c r="N478" s="20">
        <f t="shared" si="68"/>
        <v>1.4634682831564762E-5</v>
      </c>
    </row>
    <row r="479" spans="1:14" x14ac:dyDescent="0.2">
      <c r="A479" s="6">
        <v>477</v>
      </c>
      <c r="B479" s="2" t="str">
        <f>'Исходные данные'!A729</f>
        <v>05.05.2014</v>
      </c>
      <c r="C479" s="2">
        <f>'Исходные данные'!B729</f>
        <v>1002.4</v>
      </c>
      <c r="D479" s="7" t="str">
        <f>'Исходные данные'!A481</f>
        <v>06.05.2015</v>
      </c>
      <c r="E479" s="2">
        <f>'Исходные данные'!B481</f>
        <v>1495.55</v>
      </c>
      <c r="F479" s="14">
        <f t="shared" si="63"/>
        <v>1.4919692737430168</v>
      </c>
      <c r="G479" s="14">
        <f t="shared" si="64"/>
        <v>0.26363483258621312</v>
      </c>
      <c r="H479" s="14">
        <f t="shared" si="65"/>
        <v>8.6345481056013924E-4</v>
      </c>
      <c r="I479" s="14">
        <f t="shared" si="69"/>
        <v>0.40009690756348876</v>
      </c>
      <c r="J479" s="20">
        <f t="shared" si="66"/>
        <v>3.454655995259297E-4</v>
      </c>
      <c r="K479" s="14">
        <f t="shared" si="70"/>
        <v>1.1713693081012961</v>
      </c>
      <c r="L479" s="14">
        <f t="shared" si="67"/>
        <v>0.15817341328990928</v>
      </c>
      <c r="M479" s="14">
        <f t="shared" si="71"/>
        <v>2.5018828671780447E-2</v>
      </c>
      <c r="N479" s="20">
        <f t="shared" si="68"/>
        <v>2.1602627971228766E-5</v>
      </c>
    </row>
    <row r="480" spans="1:14" x14ac:dyDescent="0.2">
      <c r="A480" s="6">
        <v>478</v>
      </c>
      <c r="B480" s="2" t="str">
        <f>'Исходные данные'!A730</f>
        <v>30.04.2014</v>
      </c>
      <c r="C480" s="2">
        <f>'Исходные данные'!B730</f>
        <v>1004.05</v>
      </c>
      <c r="D480" s="7" t="str">
        <f>'Исходные данные'!A482</f>
        <v>05.05.2015</v>
      </c>
      <c r="E480" s="2">
        <f>'Исходные данные'!B482</f>
        <v>1498.04</v>
      </c>
      <c r="F480" s="14">
        <f t="shared" si="63"/>
        <v>1.4919974104875255</v>
      </c>
      <c r="G480" s="14">
        <f t="shared" si="64"/>
        <v>0.26289901562095125</v>
      </c>
      <c r="H480" s="14">
        <f t="shared" si="65"/>
        <v>8.610448683984206E-4</v>
      </c>
      <c r="I480" s="14">
        <f t="shared" si="69"/>
        <v>0.40011576618188971</v>
      </c>
      <c r="J480" s="20">
        <f t="shared" si="66"/>
        <v>3.4451762723621844E-4</v>
      </c>
      <c r="K480" s="14">
        <f t="shared" si="70"/>
        <v>1.1713913987163826</v>
      </c>
      <c r="L480" s="14">
        <f t="shared" si="67"/>
        <v>0.15819227190831009</v>
      </c>
      <c r="M480" s="14">
        <f t="shared" si="71"/>
        <v>2.5024794891512714E-2</v>
      </c>
      <c r="N480" s="20">
        <f t="shared" si="68"/>
        <v>2.1547471224060032E-5</v>
      </c>
    </row>
    <row r="481" spans="1:14" x14ac:dyDescent="0.2">
      <c r="A481" s="6">
        <v>479</v>
      </c>
      <c r="B481" s="2" t="str">
        <f>'Исходные данные'!A731</f>
        <v>29.04.2014</v>
      </c>
      <c r="C481" s="2">
        <f>'Исходные данные'!B731</f>
        <v>1003.09</v>
      </c>
      <c r="D481" s="7" t="str">
        <f>'Исходные данные'!A483</f>
        <v>04.05.2015</v>
      </c>
      <c r="E481" s="2">
        <f>'Исходные данные'!B483</f>
        <v>1464.96</v>
      </c>
      <c r="F481" s="14">
        <f t="shared" si="63"/>
        <v>1.460447218096083</v>
      </c>
      <c r="G481" s="14">
        <f t="shared" si="64"/>
        <v>0.26216525235474369</v>
      </c>
      <c r="H481" s="14">
        <f t="shared" si="65"/>
        <v>8.5864165249631842E-4</v>
      </c>
      <c r="I481" s="14">
        <f t="shared" si="69"/>
        <v>0.37874270258020243</v>
      </c>
      <c r="J481" s="20">
        <f t="shared" si="66"/>
        <v>3.2520426001438665E-4</v>
      </c>
      <c r="K481" s="14">
        <f t="shared" si="70"/>
        <v>1.1466208302586891</v>
      </c>
      <c r="L481" s="14">
        <f t="shared" si="67"/>
        <v>0.13681920830662284</v>
      </c>
      <c r="M481" s="14">
        <f t="shared" si="71"/>
        <v>1.871949576165105E-2</v>
      </c>
      <c r="N481" s="20">
        <f t="shared" si="68"/>
        <v>1.6073338774681888E-5</v>
      </c>
    </row>
    <row r="482" spans="1:14" x14ac:dyDescent="0.2">
      <c r="A482" s="6">
        <v>480</v>
      </c>
      <c r="B482" s="2" t="str">
        <f>'Исходные данные'!A732</f>
        <v>28.04.2014</v>
      </c>
      <c r="C482" s="2">
        <f>'Исходные данные'!B732</f>
        <v>979.4</v>
      </c>
      <c r="D482" s="7" t="str">
        <f>'Исходные данные'!A484</f>
        <v>30.04.2015</v>
      </c>
      <c r="E482" s="2">
        <f>'Исходные данные'!B484</f>
        <v>1464.96</v>
      </c>
      <c r="F482" s="14">
        <f t="shared" si="63"/>
        <v>1.4957729221972638</v>
      </c>
      <c r="G482" s="14">
        <f t="shared" si="64"/>
        <v>0.26143353705562178</v>
      </c>
      <c r="H482" s="14">
        <f t="shared" si="65"/>
        <v>8.5624514408053217E-4</v>
      </c>
      <c r="I482" s="14">
        <f t="shared" si="69"/>
        <v>0.4026430780559303</v>
      </c>
      <c r="J482" s="20">
        <f t="shared" si="66"/>
        <v>3.44761180383029E-4</v>
      </c>
      <c r="K482" s="14">
        <f t="shared" si="70"/>
        <v>1.174355614278322</v>
      </c>
      <c r="L482" s="14">
        <f t="shared" si="67"/>
        <v>0.16071958378235066</v>
      </c>
      <c r="M482" s="14">
        <f t="shared" si="71"/>
        <v>2.5830784611172032E-2</v>
      </c>
      <c r="N482" s="20">
        <f t="shared" si="68"/>
        <v>2.2117483891106189E-5</v>
      </c>
    </row>
    <row r="483" spans="1:14" x14ac:dyDescent="0.2">
      <c r="A483" s="6">
        <v>481</v>
      </c>
      <c r="B483" s="2" t="str">
        <f>'Исходные данные'!A733</f>
        <v>25.04.2014</v>
      </c>
      <c r="C483" s="2">
        <f>'Исходные данные'!B733</f>
        <v>987.81</v>
      </c>
      <c r="D483" s="7" t="str">
        <f>'Исходные данные'!A485</f>
        <v>29.04.2015</v>
      </c>
      <c r="E483" s="2">
        <f>'Исходные данные'!B485</f>
        <v>1464.09</v>
      </c>
      <c r="F483" s="14">
        <f t="shared" si="63"/>
        <v>1.4821574999240745</v>
      </c>
      <c r="G483" s="14">
        <f t="shared" si="64"/>
        <v>0.26070386400761503</v>
      </c>
      <c r="H483" s="14">
        <f t="shared" si="65"/>
        <v>8.5385532443015845E-4</v>
      </c>
      <c r="I483" s="14">
        <f t="shared" si="69"/>
        <v>0.39349879647949254</v>
      </c>
      <c r="J483" s="20">
        <f t="shared" si="66"/>
        <v>3.3599104253087401E-4</v>
      </c>
      <c r="K483" s="14">
        <f t="shared" si="70"/>
        <v>1.1636659251216273</v>
      </c>
      <c r="L483" s="14">
        <f t="shared" si="67"/>
        <v>0.15157530220591303</v>
      </c>
      <c r="M483" s="14">
        <f t="shared" si="71"/>
        <v>2.2975072238813864E-2</v>
      </c>
      <c r="N483" s="20">
        <f t="shared" si="68"/>
        <v>1.9617387760278739E-5</v>
      </c>
    </row>
    <row r="484" spans="1:14" x14ac:dyDescent="0.2">
      <c r="A484" s="6">
        <v>482</v>
      </c>
      <c r="B484" s="2" t="str">
        <f>'Исходные данные'!A734</f>
        <v>24.04.2014</v>
      </c>
      <c r="C484" s="2">
        <f>'Исходные данные'!B734</f>
        <v>1004.49</v>
      </c>
      <c r="D484" s="7" t="str">
        <f>'Исходные данные'!A486</f>
        <v>28.04.2015</v>
      </c>
      <c r="E484" s="2">
        <f>'Исходные данные'!B486</f>
        <v>1460.89</v>
      </c>
      <c r="F484" s="14">
        <f t="shared" si="63"/>
        <v>1.4543599239415028</v>
      </c>
      <c r="G484" s="14">
        <f t="shared" si="64"/>
        <v>0.25997622751070643</v>
      </c>
      <c r="H484" s="14">
        <f t="shared" si="65"/>
        <v>8.5147217487654481E-4</v>
      </c>
      <c r="I484" s="14">
        <f t="shared" si="69"/>
        <v>0.3745658890157087</v>
      </c>
      <c r="J484" s="20">
        <f t="shared" si="66"/>
        <v>3.18932432154772E-4</v>
      </c>
      <c r="K484" s="14">
        <f t="shared" si="70"/>
        <v>1.1418415967533162</v>
      </c>
      <c r="L484" s="14">
        <f t="shared" si="67"/>
        <v>0.13264239474212922</v>
      </c>
      <c r="M484" s="14">
        <f t="shared" si="71"/>
        <v>1.7594004882926829E-2</v>
      </c>
      <c r="N484" s="20">
        <f t="shared" si="68"/>
        <v>1.4980805602454257E-5</v>
      </c>
    </row>
    <row r="485" spans="1:14" x14ac:dyDescent="0.2">
      <c r="A485" s="6">
        <v>483</v>
      </c>
      <c r="B485" s="2" t="str">
        <f>'Исходные данные'!A735</f>
        <v>23.04.2014</v>
      </c>
      <c r="C485" s="2">
        <f>'Исходные данные'!B735</f>
        <v>1017.22</v>
      </c>
      <c r="D485" s="7" t="str">
        <f>'Исходные данные'!A487</f>
        <v>27.04.2015</v>
      </c>
      <c r="E485" s="2">
        <f>'Исходные данные'!B487</f>
        <v>1476.35</v>
      </c>
      <c r="F485" s="14">
        <f t="shared" si="63"/>
        <v>1.4513576217534063</v>
      </c>
      <c r="G485" s="14">
        <f t="shared" si="64"/>
        <v>0.25925062188078796</v>
      </c>
      <c r="H485" s="14">
        <f t="shared" si="65"/>
        <v>8.4909567680314338E-4</v>
      </c>
      <c r="I485" s="14">
        <f t="shared" si="69"/>
        <v>0.37249940925001468</v>
      </c>
      <c r="J485" s="20">
        <f t="shared" si="66"/>
        <v>3.1628763800591232E-4</v>
      </c>
      <c r="K485" s="14">
        <f t="shared" si="70"/>
        <v>1.1394844405446238</v>
      </c>
      <c r="L485" s="14">
        <f t="shared" si="67"/>
        <v>0.1305759149764352</v>
      </c>
      <c r="M485" s="14">
        <f t="shared" si="71"/>
        <v>1.7050069571933234E-2</v>
      </c>
      <c r="N485" s="20">
        <f t="shared" si="68"/>
        <v>1.4477140362721331E-5</v>
      </c>
    </row>
    <row r="486" spans="1:14" x14ac:dyDescent="0.2">
      <c r="A486" s="6">
        <v>484</v>
      </c>
      <c r="B486" s="2" t="str">
        <f>'Исходные данные'!A736</f>
        <v>22.04.2014</v>
      </c>
      <c r="C486" s="2">
        <f>'Исходные данные'!B736</f>
        <v>1021.34</v>
      </c>
      <c r="D486" s="7" t="str">
        <f>'Исходные данные'!A488</f>
        <v>24.04.2015</v>
      </c>
      <c r="E486" s="2">
        <f>'Исходные данные'!B488</f>
        <v>1470.42</v>
      </c>
      <c r="F486" s="14">
        <f t="shared" si="63"/>
        <v>1.4396968688193941</v>
      </c>
      <c r="G486" s="14">
        <f t="shared" si="64"/>
        <v>0.25852704144961641</v>
      </c>
      <c r="H486" s="14">
        <f t="shared" si="65"/>
        <v>8.4672581164536712E-4</v>
      </c>
      <c r="I486" s="14">
        <f t="shared" si="69"/>
        <v>0.36443258366373021</v>
      </c>
      <c r="J486" s="20">
        <f t="shared" si="66"/>
        <v>3.0857447519269015E-4</v>
      </c>
      <c r="K486" s="14">
        <f t="shared" si="70"/>
        <v>1.1303293940321801</v>
      </c>
      <c r="L486" s="14">
        <f t="shared" si="67"/>
        <v>0.1225090893901507</v>
      </c>
      <c r="M486" s="14">
        <f t="shared" si="71"/>
        <v>1.5008476983203936E-2</v>
      </c>
      <c r="N486" s="20">
        <f t="shared" si="68"/>
        <v>1.2708064855164165E-5</v>
      </c>
    </row>
    <row r="487" spans="1:14" x14ac:dyDescent="0.2">
      <c r="A487" s="6">
        <v>485</v>
      </c>
      <c r="B487" s="2" t="str">
        <f>'Исходные данные'!A737</f>
        <v>21.04.2014</v>
      </c>
      <c r="C487" s="2">
        <f>'Исходные данные'!B737</f>
        <v>1031.01</v>
      </c>
      <c r="D487" s="7" t="str">
        <f>'Исходные данные'!A489</f>
        <v>23.04.2015</v>
      </c>
      <c r="E487" s="2">
        <f>'Исходные данные'!B489</f>
        <v>1455.03</v>
      </c>
      <c r="F487" s="14">
        <f t="shared" si="63"/>
        <v>1.4112666220502226</v>
      </c>
      <c r="G487" s="14">
        <f t="shared" si="64"/>
        <v>0.25780548056476882</v>
      </c>
      <c r="H487" s="14">
        <f t="shared" si="65"/>
        <v>8.443625608904429E-4</v>
      </c>
      <c r="I487" s="14">
        <f t="shared" si="69"/>
        <v>0.34448761465876504</v>
      </c>
      <c r="J487" s="20">
        <f t="shared" si="66"/>
        <v>2.9087244450831494E-4</v>
      </c>
      <c r="K487" s="14">
        <f t="shared" si="70"/>
        <v>1.1080083455540131</v>
      </c>
      <c r="L487" s="14">
        <f t="shared" si="67"/>
        <v>0.10256412038518548</v>
      </c>
      <c r="M487" s="14">
        <f t="shared" si="71"/>
        <v>1.0519398790386819E-2</v>
      </c>
      <c r="N487" s="20">
        <f t="shared" si="68"/>
        <v>8.8821865016788422E-6</v>
      </c>
    </row>
    <row r="488" spans="1:14" x14ac:dyDescent="0.2">
      <c r="A488" s="6">
        <v>486</v>
      </c>
      <c r="B488" s="2" t="str">
        <f>'Исходные данные'!A738</f>
        <v>18.04.2014</v>
      </c>
      <c r="C488" s="2">
        <f>'Исходные данные'!B738</f>
        <v>1040.26</v>
      </c>
      <c r="D488" s="7" t="str">
        <f>'Исходные данные'!A490</f>
        <v>22.04.2015</v>
      </c>
      <c r="E488" s="2">
        <f>'Исходные данные'!B490</f>
        <v>1486.23</v>
      </c>
      <c r="F488" s="14">
        <f t="shared" si="63"/>
        <v>1.4287101301597678</v>
      </c>
      <c r="G488" s="14">
        <f t="shared" si="64"/>
        <v>0.25708593358959808</v>
      </c>
      <c r="H488" s="14">
        <f t="shared" si="65"/>
        <v>8.4200590607726687E-4</v>
      </c>
      <c r="I488" s="14">
        <f t="shared" si="69"/>
        <v>0.35677203033753291</v>
      </c>
      <c r="J488" s="20">
        <f t="shared" si="66"/>
        <v>3.0040415666738056E-4</v>
      </c>
      <c r="K488" s="14">
        <f t="shared" si="70"/>
        <v>1.1217035270733187</v>
      </c>
      <c r="L488" s="14">
        <f t="shared" si="67"/>
        <v>0.11484853606395323</v>
      </c>
      <c r="M488" s="14">
        <f t="shared" si="71"/>
        <v>1.3190186236033167E-2</v>
      </c>
      <c r="N488" s="20">
        <f t="shared" si="68"/>
        <v>1.1106214712999001E-5</v>
      </c>
    </row>
    <row r="489" spans="1:14" x14ac:dyDescent="0.2">
      <c r="A489" s="6">
        <v>487</v>
      </c>
      <c r="B489" s="2" t="str">
        <f>'Исходные данные'!A739</f>
        <v>17.04.2014</v>
      </c>
      <c r="C489" s="2">
        <f>'Исходные данные'!B739</f>
        <v>1019.38</v>
      </c>
      <c r="D489" s="7" t="str">
        <f>'Исходные данные'!A491</f>
        <v>21.04.2015</v>
      </c>
      <c r="E489" s="2">
        <f>'Исходные данные'!B491</f>
        <v>1500.92</v>
      </c>
      <c r="F489" s="14">
        <f t="shared" si="63"/>
        <v>1.4723851753026349</v>
      </c>
      <c r="G489" s="14">
        <f t="shared" si="64"/>
        <v>0.25636839490318974</v>
      </c>
      <c r="H489" s="14">
        <f t="shared" si="65"/>
        <v>8.3965582879626233E-4</v>
      </c>
      <c r="I489" s="14">
        <f t="shared" si="69"/>
        <v>0.38688365408209058</v>
      </c>
      <c r="J489" s="20">
        <f t="shared" si="66"/>
        <v>3.2484911521602421E-4</v>
      </c>
      <c r="K489" s="14">
        <f t="shared" si="70"/>
        <v>1.1559935143476177</v>
      </c>
      <c r="L489" s="14">
        <f t="shared" si="67"/>
        <v>0.14496015980851096</v>
      </c>
      <c r="M489" s="14">
        <f t="shared" si="71"/>
        <v>2.1013447931709034E-2</v>
      </c>
      <c r="N489" s="20">
        <f t="shared" si="68"/>
        <v>1.7644064038966254E-5</v>
      </c>
    </row>
    <row r="490" spans="1:14" x14ac:dyDescent="0.2">
      <c r="A490" s="6">
        <v>488</v>
      </c>
      <c r="B490" s="2" t="str">
        <f>'Исходные данные'!A740</f>
        <v>16.04.2014</v>
      </c>
      <c r="C490" s="2">
        <f>'Исходные данные'!B740</f>
        <v>1009.76</v>
      </c>
      <c r="D490" s="7" t="str">
        <f>'Исходные данные'!A492</f>
        <v>20.04.2015</v>
      </c>
      <c r="E490" s="2">
        <f>'Исходные данные'!B492</f>
        <v>1475.47</v>
      </c>
      <c r="F490" s="14">
        <f t="shared" si="63"/>
        <v>1.4612086040247187</v>
      </c>
      <c r="G490" s="14">
        <f t="shared" si="64"/>
        <v>0.25565285890031714</v>
      </c>
      <c r="H490" s="14">
        <f t="shared" si="65"/>
        <v>8.3731231068923345E-4</v>
      </c>
      <c r="I490" s="14">
        <f t="shared" si="69"/>
        <v>0.37926390424954826</v>
      </c>
      <c r="J490" s="20">
        <f t="shared" si="66"/>
        <v>3.1756233602820946E-4</v>
      </c>
      <c r="K490" s="14">
        <f t="shared" si="70"/>
        <v>1.1472186067170385</v>
      </c>
      <c r="L490" s="14">
        <f t="shared" si="67"/>
        <v>0.13734040997596872</v>
      </c>
      <c r="M490" s="14">
        <f t="shared" si="71"/>
        <v>1.886238821236717E-2</v>
      </c>
      <c r="N490" s="20">
        <f t="shared" si="68"/>
        <v>1.5793709859214513E-5</v>
      </c>
    </row>
    <row r="491" spans="1:14" x14ac:dyDescent="0.2">
      <c r="A491" s="6">
        <v>489</v>
      </c>
      <c r="B491" s="2" t="str">
        <f>'Исходные данные'!A741</f>
        <v>15.04.2014</v>
      </c>
      <c r="C491" s="2">
        <f>'Исходные данные'!B741</f>
        <v>1015.82</v>
      </c>
      <c r="D491" s="7" t="str">
        <f>'Исходные данные'!A493</f>
        <v>17.04.2015</v>
      </c>
      <c r="E491" s="2">
        <f>'Исходные данные'!B493</f>
        <v>1465.95</v>
      </c>
      <c r="F491" s="14">
        <f t="shared" si="63"/>
        <v>1.4431198440668622</v>
      </c>
      <c r="G491" s="14">
        <f t="shared" si="64"/>
        <v>0.25493931999139835</v>
      </c>
      <c r="H491" s="14">
        <f t="shared" si="65"/>
        <v>8.349753334492237E-4</v>
      </c>
      <c r="I491" s="14">
        <f t="shared" si="69"/>
        <v>0.3668073283644932</v>
      </c>
      <c r="J491" s="20">
        <f t="shared" si="66"/>
        <v>3.0627507131276158E-4</v>
      </c>
      <c r="K491" s="14">
        <f t="shared" si="70"/>
        <v>1.1330168274919963</v>
      </c>
      <c r="L491" s="14">
        <f t="shared" si="67"/>
        <v>0.12488383409091362</v>
      </c>
      <c r="M491" s="14">
        <f t="shared" si="71"/>
        <v>1.5595972017246839E-2</v>
      </c>
      <c r="N491" s="20">
        <f t="shared" si="68"/>
        <v>1.3022251935565441E-5</v>
      </c>
    </row>
    <row r="492" spans="1:14" x14ac:dyDescent="0.2">
      <c r="A492" s="6">
        <v>490</v>
      </c>
      <c r="B492" s="2" t="str">
        <f>'Исходные данные'!A742</f>
        <v>14.04.2014</v>
      </c>
      <c r="C492" s="2">
        <f>'Исходные данные'!B742</f>
        <v>1031.3599999999999</v>
      </c>
      <c r="D492" s="7" t="str">
        <f>'Исходные данные'!A494</f>
        <v>16.04.2015</v>
      </c>
      <c r="E492" s="2">
        <f>'Исходные данные'!B494</f>
        <v>1464.43</v>
      </c>
      <c r="F492" s="14">
        <f t="shared" si="63"/>
        <v>1.419901877133106</v>
      </c>
      <c r="G492" s="14">
        <f t="shared" si="64"/>
        <v>0.25422777260245216</v>
      </c>
      <c r="H492" s="14">
        <f t="shared" si="65"/>
        <v>8.3264487882037195E-4</v>
      </c>
      <c r="I492" s="14">
        <f t="shared" si="69"/>
        <v>0.35058776861512347</v>
      </c>
      <c r="J492" s="20">
        <f t="shared" si="66"/>
        <v>2.9191511011444411E-4</v>
      </c>
      <c r="K492" s="14">
        <f t="shared" si="70"/>
        <v>1.1147880245659936</v>
      </c>
      <c r="L492" s="14">
        <f t="shared" si="67"/>
        <v>0.10866427434154388</v>
      </c>
      <c r="M492" s="14">
        <f t="shared" si="71"/>
        <v>1.1807924518174312E-2</v>
      </c>
      <c r="N492" s="20">
        <f t="shared" si="68"/>
        <v>9.8318078795553486E-6</v>
      </c>
    </row>
    <row r="493" spans="1:14" x14ac:dyDescent="0.2">
      <c r="A493" s="6">
        <v>491</v>
      </c>
      <c r="B493" s="2" t="str">
        <f>'Исходные данные'!A743</f>
        <v>11.04.2014</v>
      </c>
      <c r="C493" s="2">
        <f>'Исходные данные'!B743</f>
        <v>1044.1600000000001</v>
      </c>
      <c r="D493" s="7" t="str">
        <f>'Исходные данные'!A495</f>
        <v>15.04.2015</v>
      </c>
      <c r="E493" s="2">
        <f>'Исходные данные'!B495</f>
        <v>1453.72</v>
      </c>
      <c r="F493" s="14">
        <f t="shared" si="63"/>
        <v>1.3922387373582592</v>
      </c>
      <c r="G493" s="14">
        <f t="shared" si="64"/>
        <v>0.25351821117505452</v>
      </c>
      <c r="H493" s="14">
        <f t="shared" si="65"/>
        <v>8.3032092859776981E-4</v>
      </c>
      <c r="I493" s="14">
        <f t="shared" si="69"/>
        <v>0.33091305392951864</v>
      </c>
      <c r="J493" s="20">
        <f t="shared" si="66"/>
        <v>2.747640342238818E-4</v>
      </c>
      <c r="K493" s="14">
        <f t="shared" si="70"/>
        <v>1.093069244247765</v>
      </c>
      <c r="L493" s="14">
        <f t="shared" si="67"/>
        <v>8.8989559655939118E-2</v>
      </c>
      <c r="M493" s="14">
        <f t="shared" si="71"/>
        <v>7.919141727757947E-3</v>
      </c>
      <c r="N493" s="20">
        <f t="shared" si="68"/>
        <v>6.5754291130893254E-6</v>
      </c>
    </row>
    <row r="494" spans="1:14" x14ac:dyDescent="0.2">
      <c r="A494" s="6">
        <v>492</v>
      </c>
      <c r="B494" s="2" t="str">
        <f>'Исходные данные'!A744</f>
        <v>10.04.2014</v>
      </c>
      <c r="C494" s="2">
        <f>'Исходные данные'!B744</f>
        <v>1044.3499999999999</v>
      </c>
      <c r="D494" s="7" t="str">
        <f>'Исходные данные'!A496</f>
        <v>14.04.2015</v>
      </c>
      <c r="E494" s="2">
        <f>'Исходные данные'!B496</f>
        <v>1452.21</v>
      </c>
      <c r="F494" s="14">
        <f t="shared" si="63"/>
        <v>1.3905395700675063</v>
      </c>
      <c r="G494" s="14">
        <f t="shared" si="64"/>
        <v>0.25281063016629518</v>
      </c>
      <c r="H494" s="14">
        <f t="shared" si="65"/>
        <v>8.2800346462731948E-4</v>
      </c>
      <c r="I494" s="14">
        <f t="shared" si="69"/>
        <v>0.32969185172495374</v>
      </c>
      <c r="J494" s="20">
        <f t="shared" si="66"/>
        <v>2.7298599548765818E-4</v>
      </c>
      <c r="K494" s="14">
        <f t="shared" si="70"/>
        <v>1.0917352004113767</v>
      </c>
      <c r="L494" s="14">
        <f t="shared" si="67"/>
        <v>8.7768357451374263E-2</v>
      </c>
      <c r="M494" s="14">
        <f t="shared" si="71"/>
        <v>7.703284569712204E-3</v>
      </c>
      <c r="N494" s="20">
        <f t="shared" si="68"/>
        <v>6.3783463127318753E-6</v>
      </c>
    </row>
    <row r="495" spans="1:14" x14ac:dyDescent="0.2">
      <c r="A495" s="6">
        <v>493</v>
      </c>
      <c r="B495" s="2" t="str">
        <f>'Исходные данные'!A745</f>
        <v>09.04.2014</v>
      </c>
      <c r="C495" s="2">
        <f>'Исходные данные'!B745</f>
        <v>1035.07</v>
      </c>
      <c r="D495" s="7" t="str">
        <f>'Исходные данные'!A497</f>
        <v>13.04.2015</v>
      </c>
      <c r="E495" s="2">
        <f>'Исходные данные'!B497</f>
        <v>1473.19</v>
      </c>
      <c r="F495" s="14">
        <f t="shared" si="63"/>
        <v>1.4232757204826727</v>
      </c>
      <c r="G495" s="14">
        <f t="shared" si="64"/>
        <v>0.25210502404873458</v>
      </c>
      <c r="H495" s="14">
        <f t="shared" si="65"/>
        <v>8.2569246880559281E-4</v>
      </c>
      <c r="I495" s="14">
        <f t="shared" si="69"/>
        <v>0.3529610603405488</v>
      </c>
      <c r="J495" s="20">
        <f t="shared" si="66"/>
        <v>2.9143728930482757E-4</v>
      </c>
      <c r="K495" s="14">
        <f t="shared" si="70"/>
        <v>1.1174368837748092</v>
      </c>
      <c r="L495" s="14">
        <f t="shared" si="67"/>
        <v>0.11103756606696924</v>
      </c>
      <c r="M495" s="14">
        <f t="shared" si="71"/>
        <v>1.2329341078076558E-2</v>
      </c>
      <c r="N495" s="20">
        <f t="shared" si="68"/>
        <v>1.0180244073503242E-5</v>
      </c>
    </row>
    <row r="496" spans="1:14" x14ac:dyDescent="0.2">
      <c r="A496" s="6">
        <v>494</v>
      </c>
      <c r="B496" s="2" t="str">
        <f>'Исходные данные'!A746</f>
        <v>08.04.2014</v>
      </c>
      <c r="C496" s="2">
        <f>'Исходные данные'!B746</f>
        <v>1026.75</v>
      </c>
      <c r="D496" s="7" t="str">
        <f>'Исходные данные'!A498</f>
        <v>10.04.2015</v>
      </c>
      <c r="E496" s="2">
        <f>'Исходные данные'!B498</f>
        <v>1451.85</v>
      </c>
      <c r="F496" s="14">
        <f t="shared" si="63"/>
        <v>1.4140248356464571</v>
      </c>
      <c r="G496" s="14">
        <f t="shared" si="64"/>
        <v>0.25140138731036032</v>
      </c>
      <c r="H496" s="14">
        <f t="shared" si="65"/>
        <v>8.2338792307968828E-4</v>
      </c>
      <c r="I496" s="14">
        <f t="shared" si="69"/>
        <v>0.34644013142653918</v>
      </c>
      <c r="J496" s="20">
        <f t="shared" si="66"/>
        <v>2.8525462028675233E-4</v>
      </c>
      <c r="K496" s="14">
        <f t="shared" si="70"/>
        <v>1.110173863844957</v>
      </c>
      <c r="L496" s="14">
        <f t="shared" si="67"/>
        <v>0.10451663715295963</v>
      </c>
      <c r="M496" s="14">
        <f t="shared" si="71"/>
        <v>1.092372744176342E-2</v>
      </c>
      <c r="N496" s="20">
        <f t="shared" si="68"/>
        <v>8.9944652505621791E-6</v>
      </c>
    </row>
    <row r="497" spans="1:14" x14ac:dyDescent="0.2">
      <c r="A497" s="6">
        <v>495</v>
      </c>
      <c r="B497" s="2" t="str">
        <f>'Исходные данные'!A747</f>
        <v>07.04.2014</v>
      </c>
      <c r="C497" s="2">
        <f>'Исходные данные'!B747</f>
        <v>1027.76</v>
      </c>
      <c r="D497" s="7" t="str">
        <f>'Исходные данные'!A499</f>
        <v>09.04.2015</v>
      </c>
      <c r="E497" s="2">
        <f>'Исходные данные'!B499</f>
        <v>1457.63</v>
      </c>
      <c r="F497" s="14">
        <f t="shared" si="63"/>
        <v>1.4182591266443529</v>
      </c>
      <c r="G497" s="14">
        <f t="shared" si="64"/>
        <v>0.25069971445454442</v>
      </c>
      <c r="H497" s="14">
        <f t="shared" si="65"/>
        <v>8.2108980944709171E-4</v>
      </c>
      <c r="I497" s="14">
        <f t="shared" si="69"/>
        <v>0.34943015234880354</v>
      </c>
      <c r="J497" s="20">
        <f t="shared" si="66"/>
        <v>2.8691353720714733E-4</v>
      </c>
      <c r="K497" s="14">
        <f t="shared" si="70"/>
        <v>1.1134982744771287</v>
      </c>
      <c r="L497" s="14">
        <f t="shared" si="67"/>
        <v>0.10750665807522393</v>
      </c>
      <c r="M497" s="14">
        <f t="shared" si="71"/>
        <v>1.155768153050311E-2</v>
      </c>
      <c r="N497" s="20">
        <f t="shared" si="68"/>
        <v>9.489894525530971E-6</v>
      </c>
    </row>
    <row r="498" spans="1:14" x14ac:dyDescent="0.2">
      <c r="A498" s="6">
        <v>496</v>
      </c>
      <c r="B498" s="2" t="str">
        <f>'Исходные данные'!A748</f>
        <v>04.04.2014</v>
      </c>
      <c r="C498" s="2">
        <f>'Исходные данные'!B748</f>
        <v>1045.3599999999999</v>
      </c>
      <c r="D498" s="7" t="str">
        <f>'Исходные данные'!A500</f>
        <v>08.04.2015</v>
      </c>
      <c r="E498" s="2">
        <f>'Исходные данные'!B500</f>
        <v>1468.64</v>
      </c>
      <c r="F498" s="14">
        <f t="shared" si="63"/>
        <v>1.4049131399709194</v>
      </c>
      <c r="G498" s="14">
        <f t="shared" si="64"/>
        <v>0.25</v>
      </c>
      <c r="H498" s="14">
        <f t="shared" si="65"/>
        <v>8.1879810995553353E-4</v>
      </c>
      <c r="I498" s="14">
        <f t="shared" si="69"/>
        <v>0.33997547878989037</v>
      </c>
      <c r="J498" s="20">
        <f t="shared" si="66"/>
        <v>2.783712794643898E-4</v>
      </c>
      <c r="K498" s="14">
        <f t="shared" si="70"/>
        <v>1.103020123585744</v>
      </c>
      <c r="L498" s="14">
        <f t="shared" si="67"/>
        <v>9.8051984516310767E-2</v>
      </c>
      <c r="M498" s="14">
        <f t="shared" si="71"/>
        <v>9.6141916675868463E-3</v>
      </c>
      <c r="N498" s="20">
        <f t="shared" si="68"/>
        <v>7.8720819661703489E-6</v>
      </c>
    </row>
    <row r="499" spans="1:14" x14ac:dyDescent="0.2">
      <c r="A499" s="6">
        <v>497</v>
      </c>
      <c r="B499" s="2" t="str">
        <f>'Исходные данные'!A749</f>
        <v>03.04.2014</v>
      </c>
      <c r="C499" s="2">
        <f>'Исходные данные'!B749</f>
        <v>1041.97</v>
      </c>
      <c r="D499" s="7" t="str">
        <f>'Исходные данные'!A501</f>
        <v>07.04.2015</v>
      </c>
      <c r="E499" s="2">
        <f>'Исходные данные'!B501</f>
        <v>1484.71</v>
      </c>
      <c r="F499" s="14">
        <f t="shared" si="63"/>
        <v>1.4249066671785175</v>
      </c>
      <c r="G499" s="14">
        <f t="shared" si="64"/>
        <v>0.2493022384807391</v>
      </c>
      <c r="H499" s="14">
        <f t="shared" si="65"/>
        <v>8.1651280670285136E-4</v>
      </c>
      <c r="I499" s="14">
        <f t="shared" si="69"/>
        <v>0.35410631485878041</v>
      </c>
      <c r="J499" s="20">
        <f t="shared" si="66"/>
        <v>2.8913234101654638E-4</v>
      </c>
      <c r="K499" s="14">
        <f t="shared" si="70"/>
        <v>1.1187173665141548</v>
      </c>
      <c r="L499" s="14">
        <f t="shared" si="67"/>
        <v>0.11218282058520089</v>
      </c>
      <c r="M499" s="14">
        <f t="shared" si="71"/>
        <v>1.2584985234451373E-2</v>
      </c>
      <c r="N499" s="20">
        <f t="shared" si="68"/>
        <v>1.0275801616095833E-5</v>
      </c>
    </row>
    <row r="500" spans="1:14" x14ac:dyDescent="0.2">
      <c r="A500" s="6">
        <v>498</v>
      </c>
      <c r="B500" s="2" t="str">
        <f>'Исходные данные'!A750</f>
        <v>02.04.2014</v>
      </c>
      <c r="C500" s="2">
        <f>'Исходные данные'!B750</f>
        <v>1037.6099999999999</v>
      </c>
      <c r="D500" s="7" t="str">
        <f>'Исходные данные'!A502</f>
        <v>06.04.2015</v>
      </c>
      <c r="E500" s="2">
        <f>'Исходные данные'!B502</f>
        <v>1483.23</v>
      </c>
      <c r="F500" s="14">
        <f t="shared" si="63"/>
        <v>1.4294677190852056</v>
      </c>
      <c r="G500" s="14">
        <f t="shared" si="64"/>
        <v>0.24860642444602912</v>
      </c>
      <c r="H500" s="14">
        <f t="shared" si="65"/>
        <v>8.1423388183684718E-4</v>
      </c>
      <c r="I500" s="14">
        <f t="shared" si="69"/>
        <v>0.35730215056317238</v>
      </c>
      <c r="J500" s="20">
        <f t="shared" si="66"/>
        <v>2.9092751704170547E-4</v>
      </c>
      <c r="K500" s="14">
        <f t="shared" si="70"/>
        <v>1.1222983224427898</v>
      </c>
      <c r="L500" s="14">
        <f t="shared" si="67"/>
        <v>0.11537865628959289</v>
      </c>
      <c r="M500" s="14">
        <f t="shared" si="71"/>
        <v>1.3312234327192012E-2</v>
      </c>
      <c r="N500" s="20">
        <f t="shared" si="68"/>
        <v>1.0839272232151282E-5</v>
      </c>
    </row>
    <row r="501" spans="1:14" x14ac:dyDescent="0.2">
      <c r="A501" s="6">
        <v>499</v>
      </c>
      <c r="B501" s="2" t="str">
        <f>'Исходные данные'!A751</f>
        <v>01.04.2014</v>
      </c>
      <c r="C501" s="2">
        <f>'Исходные данные'!B751</f>
        <v>1039.21</v>
      </c>
      <c r="D501" s="7" t="str">
        <f>'Исходные данные'!A503</f>
        <v>05.04.2015</v>
      </c>
      <c r="E501" s="2">
        <f>'Исходные данные'!B503</f>
        <v>1474.26</v>
      </c>
      <c r="F501" s="14">
        <f t="shared" si="63"/>
        <v>1.4186353095139577</v>
      </c>
      <c r="G501" s="14">
        <f t="shared" si="64"/>
        <v>0.24791255246035121</v>
      </c>
      <c r="H501" s="14">
        <f t="shared" si="65"/>
        <v>8.1196131755515051E-4</v>
      </c>
      <c r="I501" s="14">
        <f t="shared" si="69"/>
        <v>0.34969535987081413</v>
      </c>
      <c r="J501" s="20">
        <f t="shared" si="66"/>
        <v>2.8393910514362875E-4</v>
      </c>
      <c r="K501" s="14">
        <f t="shared" si="70"/>
        <v>1.1137936217576949</v>
      </c>
      <c r="L501" s="14">
        <f t="shared" si="67"/>
        <v>0.10777186559723452</v>
      </c>
      <c r="M501" s="14">
        <f t="shared" si="71"/>
        <v>1.1614775014308382E-2</v>
      </c>
      <c r="N501" s="20">
        <f t="shared" si="68"/>
        <v>9.4307480237244753E-6</v>
      </c>
    </row>
    <row r="502" spans="1:14" x14ac:dyDescent="0.2">
      <c r="A502" s="6">
        <v>500</v>
      </c>
      <c r="B502" s="2" t="str">
        <f>'Исходные данные'!A752</f>
        <v>31.03.2014</v>
      </c>
      <c r="C502" s="2">
        <f>'Исходные данные'!B752</f>
        <v>1022.96</v>
      </c>
      <c r="D502" s="7" t="str">
        <f>'Исходные данные'!A504</f>
        <v>03.04.2015</v>
      </c>
      <c r="E502" s="2">
        <f>'Исходные данные'!B504</f>
        <v>1474.26</v>
      </c>
      <c r="F502" s="14">
        <f t="shared" si="63"/>
        <v>1.4411707202627668</v>
      </c>
      <c r="G502" s="14">
        <f t="shared" si="64"/>
        <v>0.24722061710335677</v>
      </c>
      <c r="H502" s="14">
        <f t="shared" si="65"/>
        <v>8.0969509610507662E-4</v>
      </c>
      <c r="I502" s="14">
        <f t="shared" si="69"/>
        <v>0.36545578346475144</v>
      </c>
      <c r="J502" s="20">
        <f t="shared" si="66"/>
        <v>2.9590775571464796E-4</v>
      </c>
      <c r="K502" s="14">
        <f t="shared" si="70"/>
        <v>1.1314865387374033</v>
      </c>
      <c r="L502" s="14">
        <f t="shared" si="67"/>
        <v>0.12353228919117179</v>
      </c>
      <c r="M502" s="14">
        <f t="shared" si="71"/>
        <v>1.5260226472811299E-2</v>
      </c>
      <c r="N502" s="20">
        <f t="shared" si="68"/>
        <v>1.2356130540488179E-5</v>
      </c>
    </row>
    <row r="503" spans="1:14" x14ac:dyDescent="0.2">
      <c r="A503" s="6">
        <v>501</v>
      </c>
      <c r="B503" s="2" t="str">
        <f>'Исходные данные'!A753</f>
        <v>28.03.2014</v>
      </c>
      <c r="C503" s="2">
        <f>'Исходные данные'!B753</f>
        <v>1012.26</v>
      </c>
      <c r="D503" s="7" t="str">
        <f>'Исходные данные'!A505</f>
        <v>02.04.2015</v>
      </c>
      <c r="E503" s="2">
        <f>'Исходные данные'!B505</f>
        <v>1464.08</v>
      </c>
      <c r="F503" s="14">
        <f t="shared" si="63"/>
        <v>1.4463477762630155</v>
      </c>
      <c r="G503" s="14">
        <f t="shared" si="64"/>
        <v>0.24653061296982617</v>
      </c>
      <c r="H503" s="14">
        <f t="shared" si="65"/>
        <v>8.0743519978349119E-4</v>
      </c>
      <c r="I503" s="14">
        <f t="shared" si="69"/>
        <v>0.36904160399108843</v>
      </c>
      <c r="J503" s="20">
        <f t="shared" si="66"/>
        <v>2.9797718124696454E-4</v>
      </c>
      <c r="K503" s="14">
        <f t="shared" si="70"/>
        <v>1.1355511294845031</v>
      </c>
      <c r="L503" s="14">
        <f t="shared" si="67"/>
        <v>0.12711810971750881</v>
      </c>
      <c r="M503" s="14">
        <f t="shared" si="71"/>
        <v>1.6159013818152608E-2</v>
      </c>
      <c r="N503" s="20">
        <f t="shared" si="68"/>
        <v>1.3047356550564246E-5</v>
      </c>
    </row>
    <row r="504" spans="1:14" x14ac:dyDescent="0.2">
      <c r="A504" s="6">
        <v>502</v>
      </c>
      <c r="B504" s="2" t="str">
        <f>'Исходные данные'!A754</f>
        <v>27.03.2014</v>
      </c>
      <c r="C504" s="2">
        <f>'Исходные данные'!B754</f>
        <v>1005.47</v>
      </c>
      <c r="D504" s="7" t="str">
        <f>'Исходные данные'!A506</f>
        <v>01.04.2015</v>
      </c>
      <c r="E504" s="2">
        <f>'Исходные данные'!B506</f>
        <v>1453.33</v>
      </c>
      <c r="F504" s="14">
        <f t="shared" si="63"/>
        <v>1.4454235332729966</v>
      </c>
      <c r="G504" s="14">
        <f t="shared" si="64"/>
        <v>0.24584253466962544</v>
      </c>
      <c r="H504" s="14">
        <f t="shared" si="65"/>
        <v>8.0518161093666809E-4</v>
      </c>
      <c r="I504" s="14">
        <f t="shared" si="69"/>
        <v>0.36840238122928698</v>
      </c>
      <c r="J504" s="20">
        <f t="shared" si="66"/>
        <v>2.9663082279110184E-4</v>
      </c>
      <c r="K504" s="14">
        <f t="shared" si="70"/>
        <v>1.1348254913022771</v>
      </c>
      <c r="L504" s="14">
        <f t="shared" si="67"/>
        <v>0.12647888695570739</v>
      </c>
      <c r="M504" s="14">
        <f t="shared" si="71"/>
        <v>1.599690884555461E-2</v>
      </c>
      <c r="N504" s="20">
        <f t="shared" si="68"/>
        <v>1.2880416834270697E-5</v>
      </c>
    </row>
    <row r="505" spans="1:14" x14ac:dyDescent="0.2">
      <c r="A505" s="6">
        <v>503</v>
      </c>
      <c r="B505" s="2" t="str">
        <f>'Исходные данные'!A755</f>
        <v>26.03.2014</v>
      </c>
      <c r="C505" s="2">
        <f>'Исходные данные'!B755</f>
        <v>1016.55</v>
      </c>
      <c r="D505" s="7" t="str">
        <f>'Исходные данные'!A507</f>
        <v>31.03.2015</v>
      </c>
      <c r="E505" s="2">
        <f>'Исходные данные'!B507</f>
        <v>1430.88</v>
      </c>
      <c r="F505" s="14">
        <f t="shared" si="63"/>
        <v>1.4075844769071861</v>
      </c>
      <c r="G505" s="14">
        <f t="shared" si="64"/>
        <v>0.24515637682766531</v>
      </c>
      <c r="H505" s="14">
        <f t="shared" si="65"/>
        <v>8.0293431196015556E-4</v>
      </c>
      <c r="I505" s="14">
        <f t="shared" si="69"/>
        <v>0.34187509834763941</v>
      </c>
      <c r="J505" s="20">
        <f t="shared" si="66"/>
        <v>2.7450324686807237E-4</v>
      </c>
      <c r="K505" s="14">
        <f t="shared" si="70"/>
        <v>1.1051174335999709</v>
      </c>
      <c r="L505" s="14">
        <f t="shared" si="67"/>
        <v>9.9951604074059772E-2</v>
      </c>
      <c r="M505" s="14">
        <f t="shared" si="71"/>
        <v>9.9903231569776017E-3</v>
      </c>
      <c r="N505" s="20">
        <f t="shared" si="68"/>
        <v>8.0215732503074202E-6</v>
      </c>
    </row>
    <row r="506" spans="1:14" x14ac:dyDescent="0.2">
      <c r="A506" s="6">
        <v>504</v>
      </c>
      <c r="B506" s="2" t="str">
        <f>'Исходные данные'!A756</f>
        <v>25.03.2014</v>
      </c>
      <c r="C506" s="2">
        <f>'Исходные данные'!B756</f>
        <v>993.55</v>
      </c>
      <c r="D506" s="7" t="str">
        <f>'Исходные данные'!A508</f>
        <v>30.03.2015</v>
      </c>
      <c r="E506" s="2">
        <f>'Исходные данные'!B508</f>
        <v>1417.32</v>
      </c>
      <c r="F506" s="14">
        <f t="shared" si="63"/>
        <v>1.4265210608424337</v>
      </c>
      <c r="G506" s="14">
        <f t="shared" si="64"/>
        <v>0.24447213408385815</v>
      </c>
      <c r="H506" s="14">
        <f t="shared" si="65"/>
        <v>8.006932852986353E-4</v>
      </c>
      <c r="I506" s="14">
        <f t="shared" si="69"/>
        <v>0.35523865555993084</v>
      </c>
      <c r="J506" s="20">
        <f t="shared" si="66"/>
        <v>2.8443720618535136E-4</v>
      </c>
      <c r="K506" s="14">
        <f t="shared" si="70"/>
        <v>1.1199848531992929</v>
      </c>
      <c r="L506" s="14">
        <f t="shared" si="67"/>
        <v>0.11331516128635122</v>
      </c>
      <c r="M506" s="14">
        <f t="shared" si="71"/>
        <v>1.284032577735179E-2</v>
      </c>
      <c r="N506" s="20">
        <f t="shared" si="68"/>
        <v>1.0281162630972557E-5</v>
      </c>
    </row>
    <row r="507" spans="1:14" x14ac:dyDescent="0.2">
      <c r="A507" s="6">
        <v>505</v>
      </c>
      <c r="B507" s="2" t="str">
        <f>'Исходные данные'!A757</f>
        <v>24.03.2014</v>
      </c>
      <c r="C507" s="2">
        <f>'Исходные данные'!B757</f>
        <v>992.68</v>
      </c>
      <c r="D507" s="7" t="str">
        <f>'Исходные данные'!A509</f>
        <v>27.03.2015</v>
      </c>
      <c r="E507" s="2">
        <f>'Исходные данные'!B509</f>
        <v>1392.08</v>
      </c>
      <c r="F507" s="14">
        <f t="shared" si="63"/>
        <v>1.4023451666196558</v>
      </c>
      <c r="G507" s="14">
        <f t="shared" si="64"/>
        <v>0.24378980109307694</v>
      </c>
      <c r="H507" s="14">
        <f t="shared" si="65"/>
        <v>7.9845851344578745E-4</v>
      </c>
      <c r="I507" s="14">
        <f t="shared" si="69"/>
        <v>0.33814595418823928</v>
      </c>
      <c r="J507" s="20">
        <f t="shared" si="66"/>
        <v>2.6999551590884888E-4</v>
      </c>
      <c r="K507" s="14">
        <f t="shared" si="70"/>
        <v>1.1010039660008457</v>
      </c>
      <c r="L507" s="14">
        <f t="shared" si="67"/>
        <v>9.6222459914659719E-2</v>
      </c>
      <c r="M507" s="14">
        <f t="shared" si="71"/>
        <v>9.2587617920282961E-3</v>
      </c>
      <c r="N507" s="20">
        <f t="shared" si="68"/>
        <v>7.3927371768115682E-6</v>
      </c>
    </row>
    <row r="508" spans="1:14" x14ac:dyDescent="0.2">
      <c r="A508" s="6">
        <v>506</v>
      </c>
      <c r="B508" s="2" t="str">
        <f>'Исходные данные'!A758</f>
        <v>21.03.2014</v>
      </c>
      <c r="C508" s="2">
        <f>'Исходные данные'!B758</f>
        <v>976.83</v>
      </c>
      <c r="D508" s="7" t="str">
        <f>'Исходные данные'!A510</f>
        <v>26.03.2015</v>
      </c>
      <c r="E508" s="2">
        <f>'Исходные данные'!B510</f>
        <v>1410.07</v>
      </c>
      <c r="F508" s="14">
        <f t="shared" si="63"/>
        <v>1.4435162720227674</v>
      </c>
      <c r="G508" s="14">
        <f t="shared" si="64"/>
        <v>0.24310937252511275</v>
      </c>
      <c r="H508" s="14">
        <f t="shared" si="65"/>
        <v>7.9622997894415206E-4</v>
      </c>
      <c r="I508" s="14">
        <f t="shared" si="69"/>
        <v>0.36708199267440589</v>
      </c>
      <c r="J508" s="20">
        <f t="shared" si="66"/>
        <v>2.9228168729791956E-4</v>
      </c>
      <c r="K508" s="14">
        <f t="shared" si="70"/>
        <v>1.1333280695186203</v>
      </c>
      <c r="L508" s="14">
        <f t="shared" si="67"/>
        <v>0.12515849840082624</v>
      </c>
      <c r="M508" s="14">
        <f t="shared" si="71"/>
        <v>1.5664649721949624E-2</v>
      </c>
      <c r="N508" s="20">
        <f t="shared" si="68"/>
        <v>1.2472663718275466E-5</v>
      </c>
    </row>
    <row r="509" spans="1:14" x14ac:dyDescent="0.2">
      <c r="A509" s="6">
        <v>507</v>
      </c>
      <c r="B509" s="2" t="str">
        <f>'Исходные данные'!A759</f>
        <v>20.03.2014</v>
      </c>
      <c r="C509" s="2">
        <f>'Исходные данные'!B759</f>
        <v>998.38</v>
      </c>
      <c r="D509" s="7" t="str">
        <f>'Исходные данные'!A511</f>
        <v>25.03.2015</v>
      </c>
      <c r="E509" s="2">
        <f>'Исходные данные'!B511</f>
        <v>1421.23</v>
      </c>
      <c r="F509" s="14">
        <f t="shared" si="63"/>
        <v>1.4235361285282158</v>
      </c>
      <c r="G509" s="14">
        <f t="shared" si="64"/>
        <v>0.24243084306463397</v>
      </c>
      <c r="H509" s="14">
        <f t="shared" si="65"/>
        <v>7.9400766438499537E-4</v>
      </c>
      <c r="I509" s="14">
        <f t="shared" si="69"/>
        <v>0.35314400748288266</v>
      </c>
      <c r="J509" s="20">
        <f t="shared" si="66"/>
        <v>2.8039904857304101E-4</v>
      </c>
      <c r="K509" s="14">
        <f t="shared" si="70"/>
        <v>1.1176413343606892</v>
      </c>
      <c r="L509" s="14">
        <f t="shared" si="67"/>
        <v>0.11122051320930311</v>
      </c>
      <c r="M509" s="14">
        <f t="shared" si="71"/>
        <v>1.2370002558540767E-2</v>
      </c>
      <c r="N509" s="20">
        <f t="shared" si="68"/>
        <v>9.8218768399433722E-6</v>
      </c>
    </row>
    <row r="510" spans="1:14" x14ac:dyDescent="0.2">
      <c r="A510" s="6">
        <v>508</v>
      </c>
      <c r="B510" s="2" t="str">
        <f>'Исходные данные'!A760</f>
        <v>19.03.2014</v>
      </c>
      <c r="C510" s="2">
        <f>'Исходные данные'!B760</f>
        <v>1003.5</v>
      </c>
      <c r="D510" s="7" t="str">
        <f>'Исходные данные'!A512</f>
        <v>24.03.2015</v>
      </c>
      <c r="E510" s="2">
        <f>'Исходные данные'!B512</f>
        <v>1423.78</v>
      </c>
      <c r="F510" s="14">
        <f t="shared" si="63"/>
        <v>1.4188141504733434</v>
      </c>
      <c r="G510" s="14">
        <f t="shared" si="64"/>
        <v>0.24175420741114403</v>
      </c>
      <c r="H510" s="14">
        <f t="shared" si="65"/>
        <v>7.917915524081711E-4</v>
      </c>
      <c r="I510" s="14">
        <f t="shared" si="69"/>
        <v>0.34982141741801948</v>
      </c>
      <c r="J510" s="20">
        <f t="shared" si="66"/>
        <v>2.7698564316304045E-4</v>
      </c>
      <c r="K510" s="14">
        <f t="shared" si="70"/>
        <v>1.1139340326994902</v>
      </c>
      <c r="L510" s="14">
        <f t="shared" si="67"/>
        <v>0.10789792314443988</v>
      </c>
      <c r="M510" s="14">
        <f t="shared" si="71"/>
        <v>1.1641961818883455E-2</v>
      </c>
      <c r="N510" s="20">
        <f t="shared" si="68"/>
        <v>9.2180070216503854E-6</v>
      </c>
    </row>
    <row r="511" spans="1:14" x14ac:dyDescent="0.2">
      <c r="A511" s="6">
        <v>509</v>
      </c>
      <c r="B511" s="2" t="str">
        <f>'Исходные данные'!A761</f>
        <v>18.03.2014</v>
      </c>
      <c r="C511" s="2">
        <f>'Исходные данные'!B761</f>
        <v>977.95</v>
      </c>
      <c r="D511" s="7" t="str">
        <f>'Исходные данные'!A513</f>
        <v>23.03.2015</v>
      </c>
      <c r="E511" s="2">
        <f>'Исходные данные'!B513</f>
        <v>1436.5</v>
      </c>
      <c r="F511" s="14">
        <f t="shared" si="63"/>
        <v>1.4688890025052406</v>
      </c>
      <c r="G511" s="14">
        <f t="shared" si="64"/>
        <v>0.24107946027894034</v>
      </c>
      <c r="H511" s="14">
        <f t="shared" si="65"/>
        <v>7.895816257019858E-4</v>
      </c>
      <c r="I511" s="14">
        <f t="shared" si="69"/>
        <v>0.3845063344358175</v>
      </c>
      <c r="J511" s="20">
        <f t="shared" si="66"/>
        <v>3.0359913663654425E-4</v>
      </c>
      <c r="K511" s="14">
        <f t="shared" si="70"/>
        <v>1.1532486123025427</v>
      </c>
      <c r="L511" s="14">
        <f t="shared" si="67"/>
        <v>0.14258284016223796</v>
      </c>
      <c r="M511" s="14">
        <f t="shared" si="71"/>
        <v>2.03298663087303E-2</v>
      </c>
      <c r="N511" s="20">
        <f t="shared" si="68"/>
        <v>1.6052088890351299E-5</v>
      </c>
    </row>
    <row r="512" spans="1:14" x14ac:dyDescent="0.2">
      <c r="A512" s="6">
        <v>510</v>
      </c>
      <c r="B512" s="2" t="str">
        <f>'Исходные данные'!A762</f>
        <v>17.03.2014</v>
      </c>
      <c r="C512" s="2">
        <f>'Исходные данные'!B762</f>
        <v>948.09</v>
      </c>
      <c r="D512" s="7" t="str">
        <f>'Исходные данные'!A514</f>
        <v>20.03.2015</v>
      </c>
      <c r="E512" s="2">
        <f>'Исходные данные'!B514</f>
        <v>1447.89</v>
      </c>
      <c r="F512" s="14">
        <f t="shared" si="63"/>
        <v>1.5271651425497579</v>
      </c>
      <c r="G512" s="14">
        <f t="shared" si="64"/>
        <v>0.24040659639707296</v>
      </c>
      <c r="H512" s="14">
        <f t="shared" si="65"/>
        <v>7.8737786700306441E-4</v>
      </c>
      <c r="I512" s="14">
        <f t="shared" si="69"/>
        <v>0.42341316875152712</v>
      </c>
      <c r="J512" s="20">
        <f t="shared" si="66"/>
        <v>3.33386157672586E-4</v>
      </c>
      <c r="K512" s="14">
        <f t="shared" si="70"/>
        <v>1.199002156322591</v>
      </c>
      <c r="L512" s="14">
        <f t="shared" si="67"/>
        <v>0.18148967447794767</v>
      </c>
      <c r="M512" s="14">
        <f t="shared" si="71"/>
        <v>3.2938501942111412E-2</v>
      </c>
      <c r="N512" s="20">
        <f t="shared" si="68"/>
        <v>2.5935047401455978E-5</v>
      </c>
    </row>
    <row r="513" spans="1:14" x14ac:dyDescent="0.2">
      <c r="A513" s="6">
        <v>511</v>
      </c>
      <c r="B513" s="2" t="str">
        <f>'Исходные данные'!A763</f>
        <v>14.03.2014</v>
      </c>
      <c r="C513" s="2">
        <f>'Исходные данные'!B763</f>
        <v>914.68</v>
      </c>
      <c r="D513" s="7" t="str">
        <f>'Исходные данные'!A515</f>
        <v>19.03.2015</v>
      </c>
      <c r="E513" s="2">
        <f>'Исходные данные'!B515</f>
        <v>1453.32</v>
      </c>
      <c r="F513" s="14">
        <f t="shared" si="63"/>
        <v>1.5888835439716622</v>
      </c>
      <c r="G513" s="14">
        <f t="shared" si="64"/>
        <v>0.23973561050930342</v>
      </c>
      <c r="H513" s="14">
        <f t="shared" si="65"/>
        <v>7.8518025909621433E-4</v>
      </c>
      <c r="I513" s="14">
        <f t="shared" si="69"/>
        <v>0.46303159599006527</v>
      </c>
      <c r="J513" s="20">
        <f t="shared" si="66"/>
        <v>3.6356326850921309E-4</v>
      </c>
      <c r="K513" s="14">
        <f t="shared" si="70"/>
        <v>1.2474582756562833</v>
      </c>
      <c r="L513" s="14">
        <f t="shared" si="67"/>
        <v>0.22110810171648568</v>
      </c>
      <c r="M513" s="14">
        <f t="shared" si="71"/>
        <v>4.8888792644667778E-2</v>
      </c>
      <c r="N513" s="20">
        <f t="shared" si="68"/>
        <v>3.8386514875641344E-5</v>
      </c>
    </row>
    <row r="514" spans="1:14" x14ac:dyDescent="0.2">
      <c r="A514" s="6">
        <v>512</v>
      </c>
      <c r="B514" s="2" t="str">
        <f>'Исходные данные'!A764</f>
        <v>13.03.2014</v>
      </c>
      <c r="C514" s="2">
        <f>'Исходные данные'!B764</f>
        <v>959.19</v>
      </c>
      <c r="D514" s="7" t="str">
        <f>'Исходные данные'!A516</f>
        <v>18.03.2015</v>
      </c>
      <c r="E514" s="2">
        <f>'Исходные данные'!B516</f>
        <v>1456.84</v>
      </c>
      <c r="F514" s="14">
        <f t="shared" ref="F514:F577" si="72">E514/C514</f>
        <v>1.5188231737194924</v>
      </c>
      <c r="G514" s="14">
        <f t="shared" ref="G514:G577" si="73">1/POWER(2,A514/248)</f>
        <v>0.23906649737406374</v>
      </c>
      <c r="H514" s="14">
        <f t="shared" ref="H514:H577" si="74">G514/SUM(G$2:G$1242)</f>
        <v>7.8298878481429166E-4</v>
      </c>
      <c r="I514" s="14">
        <f t="shared" si="69"/>
        <v>0.41793580717291795</v>
      </c>
      <c r="J514" s="20">
        <f t="shared" ref="J514:J577" si="75">H514*I514</f>
        <v>3.2723904978870316E-4</v>
      </c>
      <c r="K514" s="14">
        <f t="shared" si="70"/>
        <v>1.1924527411108445</v>
      </c>
      <c r="L514" s="14">
        <f t="shared" ref="L514:L577" si="76">LN(K514)</f>
        <v>0.17601231289933839</v>
      </c>
      <c r="M514" s="14">
        <f t="shared" si="71"/>
        <v>3.0980334292174602E-2</v>
      </c>
      <c r="N514" s="20">
        <f t="shared" ref="N514:N577" si="77">M514*H514</f>
        <v>2.4257254300570319E-5</v>
      </c>
    </row>
    <row r="515" spans="1:14" x14ac:dyDescent="0.2">
      <c r="A515" s="6">
        <v>513</v>
      </c>
      <c r="B515" s="2" t="str">
        <f>'Исходные данные'!A765</f>
        <v>12.03.2014</v>
      </c>
      <c r="C515" s="2">
        <f>'Исходные данные'!B765</f>
        <v>974.23</v>
      </c>
      <c r="D515" s="7" t="str">
        <f>'Исходные данные'!A517</f>
        <v>17.03.2015</v>
      </c>
      <c r="E515" s="2">
        <f>'Исходные данные'!B517</f>
        <v>1439.25</v>
      </c>
      <c r="F515" s="14">
        <f t="shared" si="72"/>
        <v>1.47732055058867</v>
      </c>
      <c r="G515" s="14">
        <f t="shared" si="73"/>
        <v>0.23839925176441529</v>
      </c>
      <c r="H515" s="14">
        <f t="shared" si="74"/>
        <v>7.8080342703806653E-4</v>
      </c>
      <c r="I515" s="14">
        <f t="shared" ref="I515:I578" si="78">LN(F515)</f>
        <v>0.39023000815956776</v>
      </c>
      <c r="J515" s="20">
        <f t="shared" si="75"/>
        <v>3.0469292770408317E-4</v>
      </c>
      <c r="K515" s="14">
        <f t="shared" ref="K515:K578" si="79">F515/GEOMEAN(F$2:F$1242)</f>
        <v>1.1598683576408175</v>
      </c>
      <c r="L515" s="14">
        <f t="shared" si="76"/>
        <v>0.14830651388598831</v>
      </c>
      <c r="M515" s="14">
        <f t="shared" ref="M515:M578" si="80">POWER(L515-AVERAGE(L$2:L$1242),2)</f>
        <v>2.1994822061014843E-2</v>
      </c>
      <c r="N515" s="20">
        <f t="shared" si="77"/>
        <v>1.7173632442332858E-5</v>
      </c>
    </row>
    <row r="516" spans="1:14" x14ac:dyDescent="0.2">
      <c r="A516" s="6">
        <v>514</v>
      </c>
      <c r="B516" s="2" t="str">
        <f>'Исходные данные'!A766</f>
        <v>11.03.2014</v>
      </c>
      <c r="C516" s="2">
        <f>'Исходные данные'!B766</f>
        <v>994.82</v>
      </c>
      <c r="D516" s="7" t="str">
        <f>'Исходные данные'!A518</f>
        <v>16.03.2015</v>
      </c>
      <c r="E516" s="2">
        <f>'Исходные данные'!B518</f>
        <v>1448.25</v>
      </c>
      <c r="F516" s="14">
        <f t="shared" si="72"/>
        <v>1.4557909973663576</v>
      </c>
      <c r="G516" s="14">
        <f t="shared" si="73"/>
        <v>0.23773386846800798</v>
      </c>
      <c r="H516" s="14">
        <f t="shared" si="74"/>
        <v>7.7862416869608933E-4</v>
      </c>
      <c r="I516" s="14">
        <f t="shared" si="78"/>
        <v>0.37554939370595064</v>
      </c>
      <c r="J516" s="20">
        <f t="shared" si="75"/>
        <v>2.9241183447861616E-4</v>
      </c>
      <c r="K516" s="14">
        <f t="shared" si="79"/>
        <v>1.1429651557414371</v>
      </c>
      <c r="L516" s="14">
        <f t="shared" si="76"/>
        <v>0.13362589943237102</v>
      </c>
      <c r="M516" s="14">
        <f t="shared" si="80"/>
        <v>1.7855880999110132E-2</v>
      </c>
      <c r="N516" s="20">
        <f t="shared" si="77"/>
        <v>1.3903020499268424E-5</v>
      </c>
    </row>
    <row r="517" spans="1:14" x14ac:dyDescent="0.2">
      <c r="A517" s="6">
        <v>515</v>
      </c>
      <c r="B517" s="2" t="str">
        <f>'Исходные данные'!A767</f>
        <v>07.03.2014</v>
      </c>
      <c r="C517" s="2">
        <f>'Исходные данные'!B767</f>
        <v>1011.88</v>
      </c>
      <c r="D517" s="7" t="str">
        <f>'Исходные данные'!A519</f>
        <v>13.03.2015</v>
      </c>
      <c r="E517" s="2">
        <f>'Исходные данные'!B519</f>
        <v>1470.3</v>
      </c>
      <c r="F517" s="14">
        <f t="shared" si="72"/>
        <v>1.4530379096335533</v>
      </c>
      <c r="G517" s="14">
        <f t="shared" si="73"/>
        <v>0.23707034228703988</v>
      </c>
      <c r="H517" s="14">
        <f t="shared" si="74"/>
        <v>7.7645099276455853E-4</v>
      </c>
      <c r="I517" s="14">
        <f t="shared" si="78"/>
        <v>0.37365647484211656</v>
      </c>
      <c r="J517" s="20">
        <f t="shared" si="75"/>
        <v>2.9012594084406668E-4</v>
      </c>
      <c r="K517" s="14">
        <f t="shared" si="79"/>
        <v>1.1408036618491222</v>
      </c>
      <c r="L517" s="14">
        <f t="shared" si="76"/>
        <v>0.13173298056853708</v>
      </c>
      <c r="M517" s="14">
        <f t="shared" si="80"/>
        <v>1.7353578169470567E-2</v>
      </c>
      <c r="N517" s="20">
        <f t="shared" si="77"/>
        <v>1.3474202997702793E-5</v>
      </c>
    </row>
    <row r="518" spans="1:14" x14ac:dyDescent="0.2">
      <c r="A518" s="6">
        <v>516</v>
      </c>
      <c r="B518" s="2" t="str">
        <f>'Исходные данные'!A768</f>
        <v>06.03.2014</v>
      </c>
      <c r="C518" s="2">
        <f>'Исходные данные'!B768</f>
        <v>1009.61</v>
      </c>
      <c r="D518" s="7" t="str">
        <f>'Исходные данные'!A520</f>
        <v>12.03.2015</v>
      </c>
      <c r="E518" s="2">
        <f>'Исходные данные'!B520</f>
        <v>1483.42</v>
      </c>
      <c r="F518" s="14">
        <f t="shared" si="72"/>
        <v>1.4693000267429999</v>
      </c>
      <c r="G518" s="14">
        <f t="shared" si="73"/>
        <v>0.23640866803821628</v>
      </c>
      <c r="H518" s="14">
        <f t="shared" si="74"/>
        <v>7.7428388226718657E-4</v>
      </c>
      <c r="I518" s="14">
        <f t="shared" si="78"/>
        <v>0.38478611510094751</v>
      </c>
      <c r="J518" s="20">
        <f t="shared" si="75"/>
        <v>2.9793368704287014E-4</v>
      </c>
      <c r="K518" s="14">
        <f t="shared" si="79"/>
        <v>1.1535713141071107</v>
      </c>
      <c r="L518" s="14">
        <f t="shared" si="76"/>
        <v>0.14286262082736792</v>
      </c>
      <c r="M518" s="14">
        <f t="shared" si="80"/>
        <v>2.0409728429664299E-2</v>
      </c>
      <c r="N518" s="20">
        <f t="shared" si="77"/>
        <v>1.5802923764539443E-5</v>
      </c>
    </row>
    <row r="519" spans="1:14" x14ac:dyDescent="0.2">
      <c r="A519" s="6">
        <v>517</v>
      </c>
      <c r="B519" s="2" t="str">
        <f>'Исходные данные'!A769</f>
        <v>05.03.2014</v>
      </c>
      <c r="C519" s="2">
        <f>'Исходные данные'!B769</f>
        <v>1015.22</v>
      </c>
      <c r="D519" s="7" t="str">
        <f>'Исходные данные'!A521</f>
        <v>11.03.2015</v>
      </c>
      <c r="E519" s="2">
        <f>'Исходные данные'!B521</f>
        <v>1492.02</v>
      </c>
      <c r="F519" s="14">
        <f t="shared" si="72"/>
        <v>1.4696518981107543</v>
      </c>
      <c r="G519" s="14">
        <f t="shared" si="73"/>
        <v>0.23574884055270909</v>
      </c>
      <c r="H519" s="14">
        <f t="shared" si="74"/>
        <v>7.7212282027506649E-4</v>
      </c>
      <c r="I519" s="14">
        <f t="shared" si="78"/>
        <v>0.38502556874185945</v>
      </c>
      <c r="J519" s="20">
        <f t="shared" si="75"/>
        <v>2.97287028014976E-4</v>
      </c>
      <c r="K519" s="14">
        <f t="shared" si="79"/>
        <v>1.1538475740327276</v>
      </c>
      <c r="L519" s="14">
        <f t="shared" si="76"/>
        <v>0.14310207446827983</v>
      </c>
      <c r="M519" s="14">
        <f t="shared" si="80"/>
        <v>2.0478203717125106E-2</v>
      </c>
      <c r="N519" s="20">
        <f t="shared" si="77"/>
        <v>1.5811688408233987E-5</v>
      </c>
    </row>
    <row r="520" spans="1:14" x14ac:dyDescent="0.2">
      <c r="A520" s="6">
        <v>518</v>
      </c>
      <c r="B520" s="2" t="str">
        <f>'Исходные данные'!A770</f>
        <v>04.03.2014</v>
      </c>
      <c r="C520" s="2">
        <f>'Исходные данные'!B770</f>
        <v>1009.28</v>
      </c>
      <c r="D520" s="7" t="str">
        <f>'Исходные данные'!A522</f>
        <v>10.03.2015</v>
      </c>
      <c r="E520" s="2">
        <f>'Исходные данные'!B522</f>
        <v>1494.47</v>
      </c>
      <c r="F520" s="14">
        <f t="shared" si="72"/>
        <v>1.4807288363982245</v>
      </c>
      <c r="G520" s="14">
        <f t="shared" si="73"/>
        <v>0.23509085467611673</v>
      </c>
      <c r="H520" s="14">
        <f t="shared" si="74"/>
        <v>7.6996778990654153E-4</v>
      </c>
      <c r="I520" s="14">
        <f t="shared" si="78"/>
        <v>0.39253442358468443</v>
      </c>
      <c r="J520" s="20">
        <f t="shared" si="75"/>
        <v>3.0223886258973768E-4</v>
      </c>
      <c r="K520" s="14">
        <f t="shared" si="79"/>
        <v>1.1625442581843544</v>
      </c>
      <c r="L520" s="14">
        <f t="shared" si="76"/>
        <v>0.15061092931110487</v>
      </c>
      <c r="M520" s="14">
        <f t="shared" si="80"/>
        <v>2.2683652027954627E-2</v>
      </c>
      <c r="N520" s="20">
        <f t="shared" si="77"/>
        <v>1.7465681418973263E-5</v>
      </c>
    </row>
    <row r="521" spans="1:14" x14ac:dyDescent="0.2">
      <c r="A521" s="6">
        <v>519</v>
      </c>
      <c r="B521" s="2" t="str">
        <f>'Исходные данные'!A771</f>
        <v>03.03.2014</v>
      </c>
      <c r="C521" s="2">
        <f>'Исходные данные'!B771</f>
        <v>984.42</v>
      </c>
      <c r="D521" s="7" t="str">
        <f>'Исходные данные'!A523</f>
        <v>06.03.2015</v>
      </c>
      <c r="E521" s="2">
        <f>'Исходные данные'!B523</f>
        <v>1550.98</v>
      </c>
      <c r="F521" s="14">
        <f t="shared" si="72"/>
        <v>1.5755267060807381</v>
      </c>
      <c r="G521" s="14">
        <f t="shared" si="73"/>
        <v>0.23443470526842414</v>
      </c>
      <c r="H521" s="14">
        <f t="shared" si="74"/>
        <v>7.6781877432707292E-4</v>
      </c>
      <c r="I521" s="14">
        <f t="shared" si="78"/>
        <v>0.45458963293204091</v>
      </c>
      <c r="J521" s="20">
        <f t="shared" si="75"/>
        <v>3.4904245477967365E-4</v>
      </c>
      <c r="K521" s="14">
        <f t="shared" si="79"/>
        <v>1.2369716052978106</v>
      </c>
      <c r="L521" s="14">
        <f t="shared" si="76"/>
        <v>0.21266613865846132</v>
      </c>
      <c r="M521" s="14">
        <f t="shared" si="80"/>
        <v>4.5226886531899893E-2</v>
      </c>
      <c r="N521" s="20">
        <f t="shared" si="77"/>
        <v>3.4726052583552976E-5</v>
      </c>
    </row>
    <row r="522" spans="1:14" x14ac:dyDescent="0.2">
      <c r="A522" s="6">
        <v>520</v>
      </c>
      <c r="B522" s="2" t="str">
        <f>'Исходные данные'!A772</f>
        <v>28.02.2014</v>
      </c>
      <c r="C522" s="2">
        <f>'Исходные данные'!B772</f>
        <v>1073.01</v>
      </c>
      <c r="D522" s="7" t="str">
        <f>'Исходные данные'!A524</f>
        <v>05.03.2015</v>
      </c>
      <c r="E522" s="2">
        <f>'Исходные данные'!B524</f>
        <v>1572.58</v>
      </c>
      <c r="F522" s="14">
        <f t="shared" si="72"/>
        <v>1.4655781399986951</v>
      </c>
      <c r="G522" s="14">
        <f t="shared" si="73"/>
        <v>0.23378038720396174</v>
      </c>
      <c r="H522" s="14">
        <f t="shared" si="74"/>
        <v>7.6567575674910669E-4</v>
      </c>
      <c r="I522" s="14">
        <f t="shared" si="78"/>
        <v>0.38224979943258974</v>
      </c>
      <c r="J522" s="20">
        <f t="shared" si="75"/>
        <v>2.9267940444774239E-4</v>
      </c>
      <c r="K522" s="14">
        <f t="shared" si="79"/>
        <v>1.1506492003764639</v>
      </c>
      <c r="L522" s="14">
        <f t="shared" si="76"/>
        <v>0.14032630515901015</v>
      </c>
      <c r="M522" s="14">
        <f t="shared" si="80"/>
        <v>1.969147191957964E-2</v>
      </c>
      <c r="N522" s="20">
        <f t="shared" si="77"/>
        <v>1.5077282663527926E-5</v>
      </c>
    </row>
    <row r="523" spans="1:14" x14ac:dyDescent="0.2">
      <c r="A523" s="6">
        <v>521</v>
      </c>
      <c r="B523" s="2" t="str">
        <f>'Исходные данные'!A773</f>
        <v>27.02.2014</v>
      </c>
      <c r="C523" s="2">
        <f>'Исходные данные'!B773</f>
        <v>1074.67</v>
      </c>
      <c r="D523" s="7" t="str">
        <f>'Исходные данные'!A525</f>
        <v>04.03.2015</v>
      </c>
      <c r="E523" s="2">
        <f>'Исходные данные'!B525</f>
        <v>1576.37</v>
      </c>
      <c r="F523" s="14">
        <f t="shared" si="72"/>
        <v>1.4668409837438467</v>
      </c>
      <c r="G523" s="14">
        <f t="shared" si="73"/>
        <v>0.23312789537136641</v>
      </c>
      <c r="H523" s="14">
        <f t="shared" si="74"/>
        <v>7.635387204319447E-4</v>
      </c>
      <c r="I523" s="14">
        <f t="shared" si="78"/>
        <v>0.38311109774632351</v>
      </c>
      <c r="J523" s="20">
        <f t="shared" si="75"/>
        <v>2.9252015735650554E-4</v>
      </c>
      <c r="K523" s="14">
        <f t="shared" si="79"/>
        <v>1.1516406795108078</v>
      </c>
      <c r="L523" s="14">
        <f t="shared" si="76"/>
        <v>0.14118760347274403</v>
      </c>
      <c r="M523" s="14">
        <f t="shared" si="80"/>
        <v>1.9933939374376802E-2</v>
      </c>
      <c r="N523" s="20">
        <f t="shared" si="77"/>
        <v>1.5220334563079623E-5</v>
      </c>
    </row>
    <row r="524" spans="1:14" x14ac:dyDescent="0.2">
      <c r="A524" s="6">
        <v>522</v>
      </c>
      <c r="B524" s="2" t="str">
        <f>'Исходные данные'!A774</f>
        <v>26.02.2014</v>
      </c>
      <c r="C524" s="2">
        <f>'Исходные данные'!B774</f>
        <v>1080.92</v>
      </c>
      <c r="D524" s="7" t="str">
        <f>'Исходные данные'!A526</f>
        <v>03.03.2015</v>
      </c>
      <c r="E524" s="2">
        <f>'Исходные данные'!B526</f>
        <v>1590.14</v>
      </c>
      <c r="F524" s="14">
        <f t="shared" si="72"/>
        <v>1.4710986937053621</v>
      </c>
      <c r="G524" s="14">
        <f t="shared" si="73"/>
        <v>0.23247722467354062</v>
      </c>
      <c r="H524" s="14">
        <f t="shared" si="74"/>
        <v>7.6140764868161198E-4</v>
      </c>
      <c r="I524" s="14">
        <f t="shared" si="78"/>
        <v>0.38600953230229507</v>
      </c>
      <c r="J524" s="20">
        <f t="shared" si="75"/>
        <v>2.9391061035897922E-4</v>
      </c>
      <c r="K524" s="14">
        <f t="shared" si="79"/>
        <v>1.1549834767516678</v>
      </c>
      <c r="L524" s="14">
        <f t="shared" si="76"/>
        <v>0.14408603802871545</v>
      </c>
      <c r="M524" s="14">
        <f t="shared" si="80"/>
        <v>2.0760786354812433E-2</v>
      </c>
      <c r="N524" s="20">
        <f t="shared" si="77"/>
        <v>1.5807421523199029E-5</v>
      </c>
    </row>
    <row r="525" spans="1:14" x14ac:dyDescent="0.2">
      <c r="A525" s="6">
        <v>523</v>
      </c>
      <c r="B525" s="2" t="str">
        <f>'Исходные данные'!A775</f>
        <v>25.02.2014</v>
      </c>
      <c r="C525" s="2">
        <f>'Исходные данные'!B775</f>
        <v>1077.98</v>
      </c>
      <c r="D525" s="7" t="str">
        <f>'Исходные данные'!A527</f>
        <v>02.03.2015</v>
      </c>
      <c r="E525" s="2">
        <f>'Исходные данные'!B527</f>
        <v>1571.56</v>
      </c>
      <c r="F525" s="14">
        <f t="shared" si="72"/>
        <v>1.4578749141913578</v>
      </c>
      <c r="G525" s="14">
        <f t="shared" si="73"/>
        <v>0.23182837002761353</v>
      </c>
      <c r="H525" s="14">
        <f t="shared" si="74"/>
        <v>7.59282524850728E-4</v>
      </c>
      <c r="I525" s="14">
        <f t="shared" si="78"/>
        <v>0.37697983717036493</v>
      </c>
      <c r="J525" s="20">
        <f t="shared" si="75"/>
        <v>2.8623420258453098E-4</v>
      </c>
      <c r="K525" s="14">
        <f t="shared" si="79"/>
        <v>1.1446012726859349</v>
      </c>
      <c r="L525" s="14">
        <f t="shared" si="76"/>
        <v>0.13505634289678531</v>
      </c>
      <c r="M525" s="14">
        <f t="shared" si="80"/>
        <v>1.8240215756654053E-2</v>
      </c>
      <c r="N525" s="20">
        <f t="shared" si="77"/>
        <v>1.3849477073534321E-5</v>
      </c>
    </row>
    <row r="526" spans="1:14" x14ac:dyDescent="0.2">
      <c r="A526" s="6">
        <v>524</v>
      </c>
      <c r="B526" s="2" t="str">
        <f>'Исходные данные'!A776</f>
        <v>24.02.2014</v>
      </c>
      <c r="C526" s="2">
        <f>'Исходные данные'!B776</f>
        <v>1077.47</v>
      </c>
      <c r="D526" s="7" t="str">
        <f>'Исходные данные'!A528</f>
        <v>27.02.2015</v>
      </c>
      <c r="E526" s="2">
        <f>'Исходные данные'!B528</f>
        <v>1547.42</v>
      </c>
      <c r="F526" s="14">
        <f t="shared" si="72"/>
        <v>1.436160635562939</v>
      </c>
      <c r="G526" s="14">
        <f t="shared" si="73"/>
        <v>0.23118132636490046</v>
      </c>
      <c r="H526" s="14">
        <f t="shared" si="74"/>
        <v>7.5716333233837539E-4</v>
      </c>
      <c r="I526" s="14">
        <f t="shared" si="78"/>
        <v>0.36197332757519995</v>
      </c>
      <c r="J526" s="20">
        <f t="shared" si="75"/>
        <v>2.7407293092444873E-4</v>
      </c>
      <c r="K526" s="14">
        <f t="shared" si="79"/>
        <v>1.1275530398700688</v>
      </c>
      <c r="L526" s="14">
        <f t="shared" si="76"/>
        <v>0.12004983330162036</v>
      </c>
      <c r="M526" s="14">
        <f t="shared" si="80"/>
        <v>1.4411962475746838E-2</v>
      </c>
      <c r="N526" s="20">
        <f t="shared" si="77"/>
        <v>1.0912209533672099E-5</v>
      </c>
    </row>
    <row r="527" spans="1:14" x14ac:dyDescent="0.2">
      <c r="A527" s="6">
        <v>525</v>
      </c>
      <c r="B527" s="2" t="str">
        <f>'Исходные данные'!A777</f>
        <v>21.02.2014</v>
      </c>
      <c r="C527" s="2">
        <f>'Исходные данные'!B777</f>
        <v>1076.0999999999999</v>
      </c>
      <c r="D527" s="7" t="str">
        <f>'Исходные данные'!A529</f>
        <v>26.02.2015</v>
      </c>
      <c r="E527" s="2">
        <f>'Исходные данные'!B529</f>
        <v>1541.5</v>
      </c>
      <c r="F527" s="14">
        <f t="shared" si="72"/>
        <v>1.4324876870179353</v>
      </c>
      <c r="G527" s="14">
        <f t="shared" si="73"/>
        <v>0.230536088630864</v>
      </c>
      <c r="H527" s="14">
        <f t="shared" si="74"/>
        <v>7.5505005458997116E-4</v>
      </c>
      <c r="I527" s="14">
        <f t="shared" si="78"/>
        <v>0.35941257411985855</v>
      </c>
      <c r="J527" s="20">
        <f t="shared" si="75"/>
        <v>2.7137448370952128E-4</v>
      </c>
      <c r="K527" s="14">
        <f t="shared" si="79"/>
        <v>1.1246693483145056</v>
      </c>
      <c r="L527" s="14">
        <f t="shared" si="76"/>
        <v>0.1174890798462791</v>
      </c>
      <c r="M527" s="14">
        <f t="shared" si="80"/>
        <v>1.3803683883125346E-2</v>
      </c>
      <c r="N527" s="20">
        <f t="shared" si="77"/>
        <v>1.0422472269496498E-5</v>
      </c>
    </row>
    <row r="528" spans="1:14" x14ac:dyDescent="0.2">
      <c r="A528" s="6">
        <v>526</v>
      </c>
      <c r="B528" s="2" t="str">
        <f>'Исходные данные'!A778</f>
        <v>20.02.2014</v>
      </c>
      <c r="C528" s="2">
        <f>'Исходные данные'!B778</f>
        <v>1068.3599999999999</v>
      </c>
      <c r="D528" s="7" t="str">
        <f>'Исходные данные'!A530</f>
        <v>25.02.2015</v>
      </c>
      <c r="E528" s="2">
        <f>'Исходные данные'!B530</f>
        <v>1536.5</v>
      </c>
      <c r="F528" s="14">
        <f t="shared" si="72"/>
        <v>1.4381856303118801</v>
      </c>
      <c r="G528" s="14">
        <f t="shared" si="73"/>
        <v>0.2298926517850737</v>
      </c>
      <c r="H528" s="14">
        <f t="shared" si="74"/>
        <v>7.5294267509713579E-4</v>
      </c>
      <c r="I528" s="14">
        <f t="shared" si="78"/>
        <v>0.36338234019695936</v>
      </c>
      <c r="J528" s="20">
        <f t="shared" si="75"/>
        <v>2.7360607131095602E-4</v>
      </c>
      <c r="K528" s="14">
        <f t="shared" si="79"/>
        <v>1.1291428961356909</v>
      </c>
      <c r="L528" s="14">
        <f t="shared" si="76"/>
        <v>0.12145884592337981</v>
      </c>
      <c r="M528" s="14">
        <f t="shared" si="80"/>
        <v>1.4752251253039316E-2</v>
      </c>
      <c r="N528" s="20">
        <f t="shared" si="77"/>
        <v>1.1107599522168496E-5</v>
      </c>
    </row>
    <row r="529" spans="1:14" x14ac:dyDescent="0.2">
      <c r="A529" s="6">
        <v>527</v>
      </c>
      <c r="B529" s="2" t="str">
        <f>'Исходные данные'!A779</f>
        <v>19.02.2014</v>
      </c>
      <c r="C529" s="2">
        <f>'Исходные данные'!B779</f>
        <v>1074.98</v>
      </c>
      <c r="D529" s="7" t="str">
        <f>'Исходные данные'!A531</f>
        <v>24.02.2015</v>
      </c>
      <c r="E529" s="2">
        <f>'Исходные данные'!B531</f>
        <v>1554.43</v>
      </c>
      <c r="F529" s="14">
        <f t="shared" si="72"/>
        <v>1.4460082978287969</v>
      </c>
      <c r="G529" s="14">
        <f t="shared" si="73"/>
        <v>0.2292510108011678</v>
      </c>
      <c r="H529" s="14">
        <f t="shared" si="74"/>
        <v>7.5084117739756715E-4</v>
      </c>
      <c r="I529" s="14">
        <f t="shared" si="78"/>
        <v>0.3688068621909219</v>
      </c>
      <c r="J529" s="20">
        <f t="shared" si="75"/>
        <v>2.7691537863973407E-4</v>
      </c>
      <c r="K529" s="14">
        <f t="shared" si="79"/>
        <v>1.1352845994522804</v>
      </c>
      <c r="L529" s="14">
        <f t="shared" si="76"/>
        <v>0.12688336791734228</v>
      </c>
      <c r="M529" s="14">
        <f t="shared" si="80"/>
        <v>1.6099389054047644E-2</v>
      </c>
      <c r="N529" s="20">
        <f t="shared" si="77"/>
        <v>1.2088084232722638E-5</v>
      </c>
    </row>
    <row r="530" spans="1:14" x14ac:dyDescent="0.2">
      <c r="A530" s="6">
        <v>528</v>
      </c>
      <c r="B530" s="2" t="str">
        <f>'Исходные данные'!A780</f>
        <v>18.02.2014</v>
      </c>
      <c r="C530" s="2">
        <f>'Исходные данные'!B780</f>
        <v>1083.3699999999999</v>
      </c>
      <c r="D530" s="7" t="str">
        <f>'Исходные данные'!A532</f>
        <v>20.02.2015</v>
      </c>
      <c r="E530" s="2">
        <f>'Исходные данные'!B532</f>
        <v>1572.28</v>
      </c>
      <c r="F530" s="14">
        <f t="shared" si="72"/>
        <v>1.4512862641572133</v>
      </c>
      <c r="G530" s="14">
        <f t="shared" si="73"/>
        <v>0.22861116066681292</v>
      </c>
      <c r="H530" s="14">
        <f t="shared" si="74"/>
        <v>7.4874554507490892E-4</v>
      </c>
      <c r="I530" s="14">
        <f t="shared" si="78"/>
        <v>0.37245024193978843</v>
      </c>
      <c r="J530" s="20">
        <f t="shared" si="75"/>
        <v>2.7887045941448857E-4</v>
      </c>
      <c r="K530" s="14">
        <f t="shared" si="79"/>
        <v>1.1394284165369237</v>
      </c>
      <c r="L530" s="14">
        <f t="shared" si="76"/>
        <v>0.13052674766620889</v>
      </c>
      <c r="M530" s="14">
        <f t="shared" si="80"/>
        <v>1.7037231856318169E-2</v>
      </c>
      <c r="N530" s="20">
        <f t="shared" si="77"/>
        <v>1.275655145282655E-5</v>
      </c>
    </row>
    <row r="531" spans="1:14" x14ac:dyDescent="0.2">
      <c r="A531" s="6">
        <v>529</v>
      </c>
      <c r="B531" s="2" t="str">
        <f>'Исходные данные'!A781</f>
        <v>17.02.2014</v>
      </c>
      <c r="C531" s="2">
        <f>'Исходные данные'!B781</f>
        <v>1084.94</v>
      </c>
      <c r="D531" s="7" t="str">
        <f>'Исходные данные'!A533</f>
        <v>19.02.2015</v>
      </c>
      <c r="E531" s="2">
        <f>'Исходные данные'!B533</f>
        <v>1565.81</v>
      </c>
      <c r="F531" s="14">
        <f t="shared" si="72"/>
        <v>1.4432226666912455</v>
      </c>
      <c r="G531" s="14">
        <f t="shared" si="73"/>
        <v>0.22797309638366534</v>
      </c>
      <c r="H531" s="14">
        <f t="shared" si="74"/>
        <v>7.4665576175862334E-4</v>
      </c>
      <c r="I531" s="14">
        <f t="shared" si="78"/>
        <v>0.36687857605879387</v>
      </c>
      <c r="J531" s="20">
        <f t="shared" si="75"/>
        <v>2.7393200268009779E-4</v>
      </c>
      <c r="K531" s="14">
        <f t="shared" si="79"/>
        <v>1.1330975552043565</v>
      </c>
      <c r="L531" s="14">
        <f t="shared" si="76"/>
        <v>0.12495508178521432</v>
      </c>
      <c r="M531" s="14">
        <f t="shared" si="80"/>
        <v>1.5613772463949599E-2</v>
      </c>
      <c r="N531" s="20">
        <f t="shared" si="77"/>
        <v>1.1658113172996105E-5</v>
      </c>
    </row>
    <row r="532" spans="1:14" x14ac:dyDescent="0.2">
      <c r="A532" s="6">
        <v>530</v>
      </c>
      <c r="B532" s="2" t="str">
        <f>'Исходные данные'!A782</f>
        <v>14.02.2014</v>
      </c>
      <c r="C532" s="2">
        <f>'Исходные данные'!B782</f>
        <v>1078.8499999999999</v>
      </c>
      <c r="D532" s="7" t="str">
        <f>'Исходные данные'!A534</f>
        <v>18.02.2015</v>
      </c>
      <c r="E532" s="2">
        <f>'Исходные данные'!B534</f>
        <v>1601.36</v>
      </c>
      <c r="F532" s="14">
        <f t="shared" si="72"/>
        <v>1.4843212680168698</v>
      </c>
      <c r="G532" s="14">
        <f t="shared" si="73"/>
        <v>0.22733681296733221</v>
      </c>
      <c r="H532" s="14">
        <f t="shared" si="74"/>
        <v>7.4457181112386498E-4</v>
      </c>
      <c r="I532" s="14">
        <f t="shared" si="78"/>
        <v>0.39495760919705641</v>
      </c>
      <c r="J532" s="20">
        <f t="shared" si="75"/>
        <v>2.9407430239700399E-4</v>
      </c>
      <c r="K532" s="14">
        <f t="shared" si="79"/>
        <v>1.1653647345933469</v>
      </c>
      <c r="L532" s="14">
        <f t="shared" si="76"/>
        <v>0.1530341149234769</v>
      </c>
      <c r="M532" s="14">
        <f t="shared" si="80"/>
        <v>2.3419440330411937E-2</v>
      </c>
      <c r="N532" s="20">
        <f t="shared" si="77"/>
        <v>1.7437455102322102E-5</v>
      </c>
    </row>
    <row r="533" spans="1:14" x14ac:dyDescent="0.2">
      <c r="A533" s="6">
        <v>531</v>
      </c>
      <c r="B533" s="2" t="str">
        <f>'Исходные данные'!A783</f>
        <v>13.02.2014</v>
      </c>
      <c r="C533" s="2">
        <f>'Исходные данные'!B783</f>
        <v>1072.3699999999999</v>
      </c>
      <c r="D533" s="7" t="str">
        <f>'Исходные данные'!A535</f>
        <v>17.02.2015</v>
      </c>
      <c r="E533" s="2">
        <f>'Исходные данные'!B535</f>
        <v>1594.24</v>
      </c>
      <c r="F533" s="14">
        <f t="shared" si="72"/>
        <v>1.4866510625996625</v>
      </c>
      <c r="G533" s="14">
        <f t="shared" si="73"/>
        <v>0.22670230544733205</v>
      </c>
      <c r="H533" s="14">
        <f t="shared" si="74"/>
        <v>7.4249367689135015E-4</v>
      </c>
      <c r="I533" s="14">
        <f t="shared" si="78"/>
        <v>0.39652598129958389</v>
      </c>
      <c r="J533" s="20">
        <f t="shared" si="75"/>
        <v>2.9441803383807878E-4</v>
      </c>
      <c r="K533" s="14">
        <f t="shared" si="79"/>
        <v>1.1671938941588234</v>
      </c>
      <c r="L533" s="14">
        <f t="shared" si="76"/>
        <v>0.15460248702600438</v>
      </c>
      <c r="M533" s="14">
        <f t="shared" si="80"/>
        <v>2.390192899462585E-2</v>
      </c>
      <c r="N533" s="20">
        <f t="shared" si="77"/>
        <v>1.7747031144015719E-5</v>
      </c>
    </row>
    <row r="534" spans="1:14" x14ac:dyDescent="0.2">
      <c r="A534" s="6">
        <v>532</v>
      </c>
      <c r="B534" s="2" t="str">
        <f>'Исходные данные'!A784</f>
        <v>12.02.2014</v>
      </c>
      <c r="C534" s="2">
        <f>'Исходные данные'!B784</f>
        <v>1075.48</v>
      </c>
      <c r="D534" s="7" t="str">
        <f>'Исходные данные'!A536</f>
        <v>16.02.2015</v>
      </c>
      <c r="E534" s="2">
        <f>'Исходные данные'!B536</f>
        <v>1582.99</v>
      </c>
      <c r="F534" s="14">
        <f t="shared" si="72"/>
        <v>1.4718916204857366</v>
      </c>
      <c r="G534" s="14">
        <f t="shared" si="73"/>
        <v>0.22606956886705654</v>
      </c>
      <c r="H534" s="14">
        <f t="shared" si="74"/>
        <v>7.4042134282723286E-4</v>
      </c>
      <c r="I534" s="14">
        <f t="shared" si="78"/>
        <v>0.38654839020864817</v>
      </c>
      <c r="J534" s="20">
        <f t="shared" si="75"/>
        <v>2.8620867814599247E-4</v>
      </c>
      <c r="K534" s="14">
        <f t="shared" si="79"/>
        <v>1.1556060164449768</v>
      </c>
      <c r="L534" s="14">
        <f t="shared" si="76"/>
        <v>0.14462489593506866</v>
      </c>
      <c r="M534" s="14">
        <f t="shared" si="80"/>
        <v>2.091636052422944E-2</v>
      </c>
      <c r="N534" s="20">
        <f t="shared" si="77"/>
        <v>1.5486919746408487E-5</v>
      </c>
    </row>
    <row r="535" spans="1:14" x14ac:dyDescent="0.2">
      <c r="A535" s="6">
        <v>533</v>
      </c>
      <c r="B535" s="2" t="str">
        <f>'Исходные данные'!A785</f>
        <v>11.02.2014</v>
      </c>
      <c r="C535" s="2">
        <f>'Исходные данные'!B785</f>
        <v>1068.1099999999999</v>
      </c>
      <c r="D535" s="7" t="str">
        <f>'Исходные данные'!A537</f>
        <v>13.02.2015</v>
      </c>
      <c r="E535" s="2">
        <f>'Исходные данные'!B537</f>
        <v>1609.42</v>
      </c>
      <c r="F535" s="14">
        <f t="shared" si="72"/>
        <v>1.5067923715722165</v>
      </c>
      <c r="G535" s="14">
        <f t="shared" si="73"/>
        <v>0.22543859828373108</v>
      </c>
      <c r="H535" s="14">
        <f t="shared" si="74"/>
        <v>7.383547927429752E-4</v>
      </c>
      <c r="I535" s="14">
        <f t="shared" si="78"/>
        <v>0.40998313415517179</v>
      </c>
      <c r="J535" s="20">
        <f t="shared" si="75"/>
        <v>3.0271301204725726E-4</v>
      </c>
      <c r="K535" s="14">
        <f t="shared" si="79"/>
        <v>1.1830071629510455</v>
      </c>
      <c r="L535" s="14">
        <f t="shared" si="76"/>
        <v>0.16805963988159212</v>
      </c>
      <c r="M535" s="14">
        <f t="shared" si="80"/>
        <v>2.8244042557130426E-2</v>
      </c>
      <c r="N535" s="20">
        <f t="shared" si="77"/>
        <v>2.0854124188493806E-5</v>
      </c>
    </row>
    <row r="536" spans="1:14" x14ac:dyDescent="0.2">
      <c r="A536" s="6">
        <v>534</v>
      </c>
      <c r="B536" s="2" t="str">
        <f>'Исходные данные'!A786</f>
        <v>10.02.2014</v>
      </c>
      <c r="C536" s="2">
        <f>'Исходные данные'!B786</f>
        <v>1067.58</v>
      </c>
      <c r="D536" s="7" t="str">
        <f>'Исходные данные'!A538</f>
        <v>12.02.2015</v>
      </c>
      <c r="E536" s="2">
        <f>'Исходные данные'!B538</f>
        <v>1595</v>
      </c>
      <c r="F536" s="14">
        <f t="shared" si="72"/>
        <v>1.4940332340433504</v>
      </c>
      <c r="G536" s="14">
        <f t="shared" si="73"/>
        <v>0.22480938876837706</v>
      </c>
      <c r="H536" s="14">
        <f t="shared" si="74"/>
        <v>7.3629401049522347E-4</v>
      </c>
      <c r="I536" s="14">
        <f t="shared" si="78"/>
        <v>0.40147933147214504</v>
      </c>
      <c r="J536" s="20">
        <f t="shared" si="75"/>
        <v>2.9560682710056687E-4</v>
      </c>
      <c r="K536" s="14">
        <f t="shared" si="79"/>
        <v>1.1729897568541614</v>
      </c>
      <c r="L536" s="14">
        <f t="shared" si="76"/>
        <v>0.15955583719856548</v>
      </c>
      <c r="M536" s="14">
        <f t="shared" si="80"/>
        <v>2.5458065184135129E-2</v>
      </c>
      <c r="N536" s="20">
        <f t="shared" si="77"/>
        <v>1.8744620913875673E-5</v>
      </c>
    </row>
    <row r="537" spans="1:14" x14ac:dyDescent="0.2">
      <c r="A537" s="6">
        <v>535</v>
      </c>
      <c r="B537" s="2" t="str">
        <f>'Исходные данные'!A787</f>
        <v>07.02.2014</v>
      </c>
      <c r="C537" s="2">
        <f>'Исходные данные'!B787</f>
        <v>1065.77</v>
      </c>
      <c r="D537" s="7" t="str">
        <f>'Исходные данные'!A539</f>
        <v>11.02.2015</v>
      </c>
      <c r="E537" s="2">
        <f>'Исходные данные'!B539</f>
        <v>1579.39</v>
      </c>
      <c r="F537" s="14">
        <f t="shared" si="72"/>
        <v>1.4819238672509079</v>
      </c>
      <c r="G537" s="14">
        <f t="shared" si="73"/>
        <v>0.22418193540577247</v>
      </c>
      <c r="H537" s="14">
        <f t="shared" si="74"/>
        <v>7.3423897998567997E-4</v>
      </c>
      <c r="I537" s="14">
        <f t="shared" si="78"/>
        <v>0.39334115392875973</v>
      </c>
      <c r="J537" s="20">
        <f t="shared" si="75"/>
        <v>2.8880640764704287E-4</v>
      </c>
      <c r="K537" s="14">
        <f t="shared" si="79"/>
        <v>1.1634824963154624</v>
      </c>
      <c r="L537" s="14">
        <f t="shared" si="76"/>
        <v>0.15141765965518011</v>
      </c>
      <c r="M537" s="14">
        <f t="shared" si="80"/>
        <v>2.2927307655451961E-2</v>
      </c>
      <c r="N537" s="20">
        <f t="shared" si="77"/>
        <v>1.6834122986756919E-5</v>
      </c>
    </row>
    <row r="538" spans="1:14" x14ac:dyDescent="0.2">
      <c r="A538" s="6">
        <v>536</v>
      </c>
      <c r="B538" s="2" t="str">
        <f>'Исходные данные'!A788</f>
        <v>06.02.2014</v>
      </c>
      <c r="C538" s="2">
        <f>'Исходные данные'!B788</f>
        <v>1054.23</v>
      </c>
      <c r="D538" s="7" t="str">
        <f>'Исходные данные'!A540</f>
        <v>10.02.2015</v>
      </c>
      <c r="E538" s="2">
        <f>'Исходные данные'!B540</f>
        <v>1559.78</v>
      </c>
      <c r="F538" s="14">
        <f t="shared" si="72"/>
        <v>1.4795443119622853</v>
      </c>
      <c r="G538" s="14">
        <f t="shared" si="73"/>
        <v>0.22355623329441413</v>
      </c>
      <c r="H538" s="14">
        <f t="shared" si="74"/>
        <v>7.3218968516097836E-4</v>
      </c>
      <c r="I538" s="14">
        <f t="shared" si="78"/>
        <v>0.39173414304313092</v>
      </c>
      <c r="J538" s="20">
        <f t="shared" si="75"/>
        <v>2.8682369886155572E-4</v>
      </c>
      <c r="K538" s="14">
        <f t="shared" si="79"/>
        <v>1.1616142688116684</v>
      </c>
      <c r="L538" s="14">
        <f t="shared" si="76"/>
        <v>0.14981064876955147</v>
      </c>
      <c r="M538" s="14">
        <f t="shared" si="80"/>
        <v>2.2443230484753912E-2</v>
      </c>
      <c r="N538" s="20">
        <f t="shared" si="77"/>
        <v>1.6432701862627239E-5</v>
      </c>
    </row>
    <row r="539" spans="1:14" x14ac:dyDescent="0.2">
      <c r="A539" s="6">
        <v>537</v>
      </c>
      <c r="B539" s="2" t="str">
        <f>'Исходные данные'!A789</f>
        <v>05.02.2014</v>
      </c>
      <c r="C539" s="2">
        <f>'Исходные данные'!B789</f>
        <v>1046.0899999999999</v>
      </c>
      <c r="D539" s="7" t="str">
        <f>'Исходные данные'!A541</f>
        <v>09.02.2015</v>
      </c>
      <c r="E539" s="2">
        <f>'Исходные данные'!B541</f>
        <v>1577.97</v>
      </c>
      <c r="F539" s="14">
        <f t="shared" si="72"/>
        <v>1.5084457360265371</v>
      </c>
      <c r="G539" s="14">
        <f t="shared" si="73"/>
        <v>0.22293227754647901</v>
      </c>
      <c r="H539" s="14">
        <f t="shared" si="74"/>
        <v>7.3014611001255775E-4</v>
      </c>
      <c r="I539" s="14">
        <f t="shared" si="78"/>
        <v>0.41107980682978484</v>
      </c>
      <c r="J539" s="20">
        <f t="shared" si="75"/>
        <v>3.0014832186148107E-4</v>
      </c>
      <c r="K539" s="14">
        <f t="shared" si="79"/>
        <v>1.1843052462366606</v>
      </c>
      <c r="L539" s="14">
        <f t="shared" si="76"/>
        <v>0.16915631255620539</v>
      </c>
      <c r="M539" s="14">
        <f t="shared" si="80"/>
        <v>2.8613858077612648E-2</v>
      </c>
      <c r="N539" s="20">
        <f t="shared" si="77"/>
        <v>2.0892297167820278E-5</v>
      </c>
    </row>
    <row r="540" spans="1:14" x14ac:dyDescent="0.2">
      <c r="A540" s="6">
        <v>538</v>
      </c>
      <c r="B540" s="2" t="str">
        <f>'Исходные данные'!A790</f>
        <v>04.02.2014</v>
      </c>
      <c r="C540" s="2">
        <f>'Исходные данные'!B790</f>
        <v>1036.07</v>
      </c>
      <c r="D540" s="7" t="str">
        <f>'Исходные данные'!A542</f>
        <v>06.02.2015</v>
      </c>
      <c r="E540" s="2">
        <f>'Исходные данные'!B542</f>
        <v>1551.17</v>
      </c>
      <c r="F540" s="14">
        <f t="shared" si="72"/>
        <v>1.4971671798237574</v>
      </c>
      <c r="G540" s="14">
        <f t="shared" si="73"/>
        <v>0.22231006328778649</v>
      </c>
      <c r="H540" s="14">
        <f t="shared" si="74"/>
        <v>7.281082385765385E-4</v>
      </c>
      <c r="I540" s="14">
        <f t="shared" si="78"/>
        <v>0.40357477577110368</v>
      </c>
      <c r="J540" s="20">
        <f t="shared" si="75"/>
        <v>2.9384611912061979E-4</v>
      </c>
      <c r="K540" s="14">
        <f t="shared" si="79"/>
        <v>1.1754502685852191</v>
      </c>
      <c r="L540" s="14">
        <f t="shared" si="76"/>
        <v>0.16165128149752411</v>
      </c>
      <c r="M540" s="14">
        <f t="shared" si="80"/>
        <v>2.6131136809791781E-2</v>
      </c>
      <c r="N540" s="20">
        <f t="shared" si="77"/>
        <v>1.9026295994580043E-5</v>
      </c>
    </row>
    <row r="541" spans="1:14" x14ac:dyDescent="0.2">
      <c r="A541" s="6">
        <v>539</v>
      </c>
      <c r="B541" s="2" t="str">
        <f>'Исходные данные'!A791</f>
        <v>03.02.2014</v>
      </c>
      <c r="C541" s="2">
        <f>'Исходные данные'!B791</f>
        <v>1052.31</v>
      </c>
      <c r="D541" s="7" t="str">
        <f>'Исходные данные'!A543</f>
        <v>05.02.2015</v>
      </c>
      <c r="E541" s="2">
        <f>'Исходные данные'!B543</f>
        <v>1503.91</v>
      </c>
      <c r="F541" s="14">
        <f t="shared" si="72"/>
        <v>1.4291511056627801</v>
      </c>
      <c r="G541" s="14">
        <f t="shared" si="73"/>
        <v>0.22168958565775976</v>
      </c>
      <c r="H541" s="14">
        <f t="shared" si="74"/>
        <v>7.2607605493359617E-4</v>
      </c>
      <c r="I541" s="14">
        <f t="shared" si="78"/>
        <v>0.35708063559868736</v>
      </c>
      <c r="J541" s="20">
        <f t="shared" si="75"/>
        <v>2.5926769918867596E-4</v>
      </c>
      <c r="K541" s="14">
        <f t="shared" si="79"/>
        <v>1.1220497441026798</v>
      </c>
      <c r="L541" s="14">
        <f t="shared" si="76"/>
        <v>0.11515714132510779</v>
      </c>
      <c r="M541" s="14">
        <f t="shared" si="80"/>
        <v>1.3261167198170849E-2</v>
      </c>
      <c r="N541" s="20">
        <f t="shared" si="77"/>
        <v>9.6286159630627008E-6</v>
      </c>
    </row>
    <row r="542" spans="1:14" x14ac:dyDescent="0.2">
      <c r="A542" s="6">
        <v>540</v>
      </c>
      <c r="B542" s="2" t="str">
        <f>'Исходные данные'!A792</f>
        <v>31.01.2014</v>
      </c>
      <c r="C542" s="2">
        <f>'Исходные данные'!B792</f>
        <v>1052.82</v>
      </c>
      <c r="D542" s="7" t="str">
        <f>'Исходные данные'!A544</f>
        <v>04.02.2015</v>
      </c>
      <c r="E542" s="2">
        <f>'Исходные данные'!B544</f>
        <v>1489.17</v>
      </c>
      <c r="F542" s="14">
        <f t="shared" si="72"/>
        <v>1.414458311962159</v>
      </c>
      <c r="G542" s="14">
        <f t="shared" si="73"/>
        <v>0.22107083980938821</v>
      </c>
      <c r="H542" s="14">
        <f t="shared" si="74"/>
        <v>7.2404954320883831E-4</v>
      </c>
      <c r="I542" s="14">
        <f t="shared" si="78"/>
        <v>0.34674663940022965</v>
      </c>
      <c r="J542" s="20">
        <f t="shared" si="75"/>
        <v>2.5106174586693604E-4</v>
      </c>
      <c r="K542" s="14">
        <f t="shared" si="79"/>
        <v>1.1105141931405651</v>
      </c>
      <c r="L542" s="14">
        <f t="shared" si="76"/>
        <v>0.10482314512665002</v>
      </c>
      <c r="M542" s="14">
        <f t="shared" si="80"/>
        <v>1.098789175424273E-2</v>
      </c>
      <c r="N542" s="20">
        <f t="shared" si="77"/>
        <v>7.9557780054876105E-6</v>
      </c>
    </row>
    <row r="543" spans="1:14" x14ac:dyDescent="0.2">
      <c r="A543" s="6">
        <v>541</v>
      </c>
      <c r="B543" s="2" t="str">
        <f>'Исходные данные'!A793</f>
        <v>30.01.2014</v>
      </c>
      <c r="C543" s="2">
        <f>'Исходные данные'!B793</f>
        <v>1051.31</v>
      </c>
      <c r="D543" s="7" t="str">
        <f>'Исходные данные'!A545</f>
        <v>03.02.2015</v>
      </c>
      <c r="E543" s="2">
        <f>'Исходные данные'!B545</f>
        <v>1481.52</v>
      </c>
      <c r="F543" s="14">
        <f t="shared" si="72"/>
        <v>1.4092132672570412</v>
      </c>
      <c r="G543" s="14">
        <f t="shared" si="73"/>
        <v>0.22045382090918944</v>
      </c>
      <c r="H543" s="14">
        <f t="shared" si="74"/>
        <v>7.2202868757167992E-4</v>
      </c>
      <c r="I543" s="14">
        <f t="shared" si="78"/>
        <v>0.34303158218448265</v>
      </c>
      <c r="J543" s="20">
        <f t="shared" si="75"/>
        <v>2.4767864308029885E-4</v>
      </c>
      <c r="K543" s="14">
        <f t="shared" si="79"/>
        <v>1.1063962233570586</v>
      </c>
      <c r="L543" s="14">
        <f t="shared" si="76"/>
        <v>0.10110808791090313</v>
      </c>
      <c r="M543" s="14">
        <f t="shared" si="80"/>
        <v>1.0222845440998916E-2</v>
      </c>
      <c r="N543" s="20">
        <f t="shared" si="77"/>
        <v>7.3811876770125783E-6</v>
      </c>
    </row>
    <row r="544" spans="1:14" x14ac:dyDescent="0.2">
      <c r="A544" s="6">
        <v>542</v>
      </c>
      <c r="B544" s="2" t="str">
        <f>'Исходные данные'!A794</f>
        <v>29.01.2014</v>
      </c>
      <c r="C544" s="2">
        <f>'Исходные данные'!B794</f>
        <v>1065.98</v>
      </c>
      <c r="D544" s="7" t="str">
        <f>'Исходные данные'!A546</f>
        <v>02.02.2015</v>
      </c>
      <c r="E544" s="2">
        <f>'Исходные данные'!B546</f>
        <v>1478.3</v>
      </c>
      <c r="F544" s="14">
        <f t="shared" si="72"/>
        <v>1.3867990018574456</v>
      </c>
      <c r="G544" s="14">
        <f t="shared" si="73"/>
        <v>0.2198385241371715</v>
      </c>
      <c r="H544" s="14">
        <f t="shared" si="74"/>
        <v>7.2001347223571985E-4</v>
      </c>
      <c r="I544" s="14">
        <f t="shared" si="78"/>
        <v>0.32699821508333649</v>
      </c>
      <c r="J544" s="20">
        <f t="shared" si="75"/>
        <v>2.3544312025703583E-4</v>
      </c>
      <c r="K544" s="14">
        <f t="shared" si="79"/>
        <v>1.0887984195585565</v>
      </c>
      <c r="L544" s="14">
        <f t="shared" si="76"/>
        <v>8.5074720809756893E-2</v>
      </c>
      <c r="M544" s="14">
        <f t="shared" si="80"/>
        <v>7.2377081208580829E-3</v>
      </c>
      <c r="N544" s="20">
        <f t="shared" si="77"/>
        <v>5.2112473551276954E-6</v>
      </c>
    </row>
    <row r="545" spans="1:14" x14ac:dyDescent="0.2">
      <c r="A545" s="6">
        <v>543</v>
      </c>
      <c r="B545" s="2" t="str">
        <f>'Исходные данные'!A795</f>
        <v>28.01.2014</v>
      </c>
      <c r="C545" s="2">
        <f>'Исходные данные'!B795</f>
        <v>1064.93</v>
      </c>
      <c r="D545" s="7" t="str">
        <f>'Исходные данные'!A547</f>
        <v>30.01.2015</v>
      </c>
      <c r="E545" s="2">
        <f>'Исходные данные'!B547</f>
        <v>1479.81</v>
      </c>
      <c r="F545" s="14">
        <f t="shared" si="72"/>
        <v>1.3895842919252908</v>
      </c>
      <c r="G545" s="14">
        <f t="shared" si="73"/>
        <v>0.21922494468679538</v>
      </c>
      <c r="H545" s="14">
        <f t="shared" si="74"/>
        <v>7.1800388145861773E-4</v>
      </c>
      <c r="I545" s="14">
        <f t="shared" si="78"/>
        <v>0.32900463185473788</v>
      </c>
      <c r="J545" s="20">
        <f t="shared" si="75"/>
        <v>2.3622660268956538E-4</v>
      </c>
      <c r="K545" s="14">
        <f t="shared" si="79"/>
        <v>1.0909851960271149</v>
      </c>
      <c r="L545" s="14">
        <f t="shared" si="76"/>
        <v>8.7081137581158402E-2</v>
      </c>
      <c r="M545" s="14">
        <f t="shared" si="80"/>
        <v>7.5831245224286378E-3</v>
      </c>
      <c r="N545" s="20">
        <f t="shared" si="77"/>
        <v>5.4447128406877888E-6</v>
      </c>
    </row>
    <row r="546" spans="1:14" x14ac:dyDescent="0.2">
      <c r="A546" s="6">
        <v>544</v>
      </c>
      <c r="B546" s="2" t="str">
        <f>'Исходные данные'!A796</f>
        <v>27.01.2014</v>
      </c>
      <c r="C546" s="2">
        <f>'Исходные данные'!B796</f>
        <v>1074.8599999999999</v>
      </c>
      <c r="D546" s="7" t="str">
        <f>'Исходные данные'!A548</f>
        <v>29.01.2015</v>
      </c>
      <c r="E546" s="2">
        <f>'Исходные данные'!B548</f>
        <v>1488.23</v>
      </c>
      <c r="F546" s="14">
        <f t="shared" si="72"/>
        <v>1.3845803174366895</v>
      </c>
      <c r="G546" s="14">
        <f t="shared" si="73"/>
        <v>0.21861307776493721</v>
      </c>
      <c r="H546" s="14">
        <f t="shared" si="74"/>
        <v>7.1599989954197068E-4</v>
      </c>
      <c r="I546" s="14">
        <f t="shared" si="78"/>
        <v>0.32539707381818767</v>
      </c>
      <c r="J546" s="20">
        <f t="shared" si="75"/>
        <v>2.3298427216507359E-4</v>
      </c>
      <c r="K546" s="14">
        <f t="shared" si="79"/>
        <v>1.0870564943858509</v>
      </c>
      <c r="L546" s="14">
        <f t="shared" si="76"/>
        <v>8.3473579544608129E-2</v>
      </c>
      <c r="M546" s="14">
        <f t="shared" si="80"/>
        <v>6.9678384819900204E-3</v>
      </c>
      <c r="N546" s="20">
        <f t="shared" si="77"/>
        <v>4.9889716531295321E-6</v>
      </c>
    </row>
    <row r="547" spans="1:14" x14ac:dyDescent="0.2">
      <c r="A547" s="6">
        <v>545</v>
      </c>
      <c r="B547" s="2" t="str">
        <f>'Исходные данные'!A797</f>
        <v>24.01.2014</v>
      </c>
      <c r="C547" s="2">
        <f>'Исходные данные'!B797</f>
        <v>1083.1400000000001</v>
      </c>
      <c r="D547" s="7" t="str">
        <f>'Исходные данные'!A549</f>
        <v>28.01.2015</v>
      </c>
      <c r="E547" s="2">
        <f>'Исходные данные'!B549</f>
        <v>1502.45</v>
      </c>
      <c r="F547" s="14">
        <f t="shared" si="72"/>
        <v>1.3871244714441346</v>
      </c>
      <c r="G547" s="14">
        <f t="shared" si="73"/>
        <v>0.21800291859185081</v>
      </c>
      <c r="H547" s="14">
        <f t="shared" si="74"/>
        <v>7.1400151083118987E-4</v>
      </c>
      <c r="I547" s="14">
        <f t="shared" si="78"/>
        <v>0.32723287879436896</v>
      </c>
      <c r="J547" s="20">
        <f t="shared" si="75"/>
        <v>2.3364476985281908E-4</v>
      </c>
      <c r="K547" s="14">
        <f t="shared" si="79"/>
        <v>1.089053951017064</v>
      </c>
      <c r="L547" s="14">
        <f t="shared" si="76"/>
        <v>8.5309384520789441E-2</v>
      </c>
      <c r="M547" s="14">
        <f t="shared" si="80"/>
        <v>7.277691087315909E-3</v>
      </c>
      <c r="N547" s="20">
        <f t="shared" si="77"/>
        <v>5.1962824317062442E-6</v>
      </c>
    </row>
    <row r="548" spans="1:14" x14ac:dyDescent="0.2">
      <c r="A548" s="6">
        <v>546</v>
      </c>
      <c r="B548" s="2" t="str">
        <f>'Исходные данные'!A798</f>
        <v>23.01.2014</v>
      </c>
      <c r="C548" s="2">
        <f>'Исходные данные'!B798</f>
        <v>1093.2</v>
      </c>
      <c r="D548" s="7" t="str">
        <f>'Исходные данные'!A550</f>
        <v>27.01.2015</v>
      </c>
      <c r="E548" s="2">
        <f>'Исходные данные'!B550</f>
        <v>1474.66</v>
      </c>
      <c r="F548" s="14">
        <f t="shared" si="72"/>
        <v>1.3489388949871937</v>
      </c>
      <c r="G548" s="14">
        <f t="shared" si="73"/>
        <v>0.21739446240113092</v>
      </c>
      <c r="H548" s="14">
        <f t="shared" si="74"/>
        <v>7.120086997153811E-4</v>
      </c>
      <c r="I548" s="14">
        <f t="shared" si="78"/>
        <v>0.29931827967426927</v>
      </c>
      <c r="J548" s="20">
        <f t="shared" si="75"/>
        <v>2.1311721911192126E-4</v>
      </c>
      <c r="K548" s="14">
        <f t="shared" si="79"/>
        <v>1.0590738347633291</v>
      </c>
      <c r="L548" s="14">
        <f t="shared" si="76"/>
        <v>5.7394785400689714E-2</v>
      </c>
      <c r="M548" s="14">
        <f t="shared" si="80"/>
        <v>3.2941613911912251E-3</v>
      </c>
      <c r="N548" s="20">
        <f t="shared" si="77"/>
        <v>2.3454715687946749E-6</v>
      </c>
    </row>
    <row r="549" spans="1:14" x14ac:dyDescent="0.2">
      <c r="A549" s="6">
        <v>547</v>
      </c>
      <c r="B549" s="2" t="str">
        <f>'Исходные данные'!A799</f>
        <v>22.01.2014</v>
      </c>
      <c r="C549" s="2">
        <f>'Исходные данные'!B799</f>
        <v>1083.98</v>
      </c>
      <c r="D549" s="7" t="str">
        <f>'Исходные данные'!A551</f>
        <v>26.01.2015</v>
      </c>
      <c r="E549" s="2">
        <f>'Исходные данные'!B551</f>
        <v>1430.79</v>
      </c>
      <c r="F549" s="14">
        <f t="shared" si="72"/>
        <v>1.3199413273307625</v>
      </c>
      <c r="G549" s="14">
        <f t="shared" si="73"/>
        <v>0.21678770443967524</v>
      </c>
      <c r="H549" s="14">
        <f t="shared" si="74"/>
        <v>7.1002145062721959E-4</v>
      </c>
      <c r="I549" s="14">
        <f t="shared" si="78"/>
        <v>0.2775872866185472</v>
      </c>
      <c r="J549" s="20">
        <f t="shared" si="75"/>
        <v>1.9709292792057466E-4</v>
      </c>
      <c r="K549" s="14">
        <f t="shared" si="79"/>
        <v>1.0363073734426351</v>
      </c>
      <c r="L549" s="14">
        <f t="shared" si="76"/>
        <v>3.5663792344967644E-2</v>
      </c>
      <c r="M549" s="14">
        <f t="shared" si="80"/>
        <v>1.2719060844249728E-3</v>
      </c>
      <c r="N549" s="20">
        <f t="shared" si="77"/>
        <v>9.03080603125006E-7</v>
      </c>
    </row>
    <row r="550" spans="1:14" x14ac:dyDescent="0.2">
      <c r="A550" s="6">
        <v>548</v>
      </c>
      <c r="B550" s="2" t="str">
        <f>'Исходные данные'!A800</f>
        <v>21.01.2014</v>
      </c>
      <c r="C550" s="2">
        <f>'Исходные данные'!B800</f>
        <v>1093.6600000000001</v>
      </c>
      <c r="D550" s="7" t="str">
        <f>'Исходные данные'!A552</f>
        <v>23.01.2015</v>
      </c>
      <c r="E550" s="2">
        <f>'Исходные данные'!B552</f>
        <v>1465.11</v>
      </c>
      <c r="F550" s="14">
        <f t="shared" si="72"/>
        <v>1.3396393760400853</v>
      </c>
      <c r="G550" s="14">
        <f t="shared" si="73"/>
        <v>0.21618263996764758</v>
      </c>
      <c r="H550" s="14">
        <f t="shared" si="74"/>
        <v>7.0803974804282965E-4</v>
      </c>
      <c r="I550" s="14">
        <f t="shared" si="78"/>
        <v>0.29240045538475434</v>
      </c>
      <c r="J550" s="20">
        <f t="shared" si="75"/>
        <v>2.0703114475823011E-4</v>
      </c>
      <c r="K550" s="14">
        <f t="shared" si="79"/>
        <v>1.0517726314031415</v>
      </c>
      <c r="L550" s="14">
        <f t="shared" si="76"/>
        <v>5.0476961111174799E-2</v>
      </c>
      <c r="M550" s="14">
        <f t="shared" si="80"/>
        <v>2.5479236030190532E-3</v>
      </c>
      <c r="N550" s="20">
        <f t="shared" si="77"/>
        <v>1.8040311859139892E-6</v>
      </c>
    </row>
    <row r="551" spans="1:14" x14ac:dyDescent="0.2">
      <c r="A551" s="6">
        <v>549</v>
      </c>
      <c r="B551" s="2" t="str">
        <f>'Исходные данные'!A801</f>
        <v>20.01.2014</v>
      </c>
      <c r="C551" s="2">
        <f>'Исходные данные'!B801</f>
        <v>1089.04</v>
      </c>
      <c r="D551" s="7" t="str">
        <f>'Исходные данные'!A553</f>
        <v>22.01.2015</v>
      </c>
      <c r="E551" s="2">
        <f>'Исходные данные'!B553</f>
        <v>1440.29</v>
      </c>
      <c r="F551" s="14">
        <f t="shared" si="72"/>
        <v>1.3225317711011533</v>
      </c>
      <c r="G551" s="14">
        <f t="shared" si="73"/>
        <v>0.21557926425844084</v>
      </c>
      <c r="H551" s="14">
        <f t="shared" si="74"/>
        <v>7.0606357648166345E-4</v>
      </c>
      <c r="I551" s="14">
        <f t="shared" si="78"/>
        <v>0.27954790797869744</v>
      </c>
      <c r="J551" s="20">
        <f t="shared" si="75"/>
        <v>1.9737859570540604E-4</v>
      </c>
      <c r="K551" s="14">
        <f t="shared" si="79"/>
        <v>1.0383411729185354</v>
      </c>
      <c r="L551" s="14">
        <f t="shared" si="76"/>
        <v>3.7624413705117876E-2</v>
      </c>
      <c r="M551" s="14">
        <f t="shared" si="80"/>
        <v>1.415596506653862E-3</v>
      </c>
      <c r="N551" s="20">
        <f t="shared" si="77"/>
        <v>9.9950113234297465E-7</v>
      </c>
    </row>
    <row r="552" spans="1:14" x14ac:dyDescent="0.2">
      <c r="A552" s="6">
        <v>550</v>
      </c>
      <c r="B552" s="2" t="str">
        <f>'Исходные данные'!A802</f>
        <v>17.01.2014</v>
      </c>
      <c r="C552" s="2">
        <f>'Исходные данные'!B802</f>
        <v>1084.97</v>
      </c>
      <c r="D552" s="7" t="str">
        <f>'Исходные данные'!A554</f>
        <v>21.01.2015</v>
      </c>
      <c r="E552" s="2">
        <f>'Исходные данные'!B554</f>
        <v>1393.86</v>
      </c>
      <c r="F552" s="14">
        <f t="shared" si="72"/>
        <v>1.2846991161045926</v>
      </c>
      <c r="G552" s="14">
        <f t="shared" si="73"/>
        <v>0.21497757259864034</v>
      </c>
      <c r="H552" s="14">
        <f t="shared" si="74"/>
        <v>7.0409292050638078E-4</v>
      </c>
      <c r="I552" s="14">
        <f t="shared" si="78"/>
        <v>0.25052454003821556</v>
      </c>
      <c r="J552" s="20">
        <f t="shared" si="75"/>
        <v>1.7639255505402492E-4</v>
      </c>
      <c r="K552" s="14">
        <f t="shared" si="79"/>
        <v>1.0086381410351928</v>
      </c>
      <c r="L552" s="14">
        <f t="shared" si="76"/>
        <v>8.601045764635917E-3</v>
      </c>
      <c r="M552" s="14">
        <f t="shared" si="80"/>
        <v>7.397798824536148E-5</v>
      </c>
      <c r="N552" s="20">
        <f t="shared" si="77"/>
        <v>5.2087377796863271E-8</v>
      </c>
    </row>
    <row r="553" spans="1:14" x14ac:dyDescent="0.2">
      <c r="A553" s="6">
        <v>551</v>
      </c>
      <c r="B553" s="2" t="str">
        <f>'Исходные данные'!A803</f>
        <v>16.01.2014</v>
      </c>
      <c r="C553" s="2">
        <f>'Исходные данные'!B803</f>
        <v>1087.33</v>
      </c>
      <c r="D553" s="7" t="str">
        <f>'Исходные данные'!A555</f>
        <v>20.01.2015</v>
      </c>
      <c r="E553" s="2">
        <f>'Исходные данные'!B555</f>
        <v>1375.03</v>
      </c>
      <c r="F553" s="14">
        <f t="shared" si="72"/>
        <v>1.2645930858157137</v>
      </c>
      <c r="G553" s="14">
        <f t="shared" si="73"/>
        <v>0.21437756028798652</v>
      </c>
      <c r="H553" s="14">
        <f t="shared" si="74"/>
        <v>7.0212776472272718E-4</v>
      </c>
      <c r="I553" s="14">
        <f t="shared" si="78"/>
        <v>0.23475039914025025</v>
      </c>
      <c r="J553" s="20">
        <f t="shared" si="75"/>
        <v>1.6482477301611192E-4</v>
      </c>
      <c r="K553" s="14">
        <f t="shared" si="79"/>
        <v>0.99285257011049</v>
      </c>
      <c r="L553" s="14">
        <f t="shared" si="76"/>
        <v>-7.1730951333293484E-3</v>
      </c>
      <c r="M553" s="14">
        <f t="shared" si="80"/>
        <v>5.145329379179317E-5</v>
      </c>
      <c r="N553" s="20">
        <f t="shared" si="77"/>
        <v>3.6126786157653512E-8</v>
      </c>
    </row>
    <row r="554" spans="1:14" x14ac:dyDescent="0.2">
      <c r="A554" s="6">
        <v>552</v>
      </c>
      <c r="B554" s="2" t="str">
        <f>'Исходные данные'!A804</f>
        <v>15.01.2014</v>
      </c>
      <c r="C554" s="2">
        <f>'Исходные данные'!B804</f>
        <v>1090.73</v>
      </c>
      <c r="D554" s="7" t="str">
        <f>'Исходные данные'!A556</f>
        <v>19.01.2015</v>
      </c>
      <c r="E554" s="2">
        <f>'Исходные данные'!B556</f>
        <v>1385.65</v>
      </c>
      <c r="F554" s="14">
        <f t="shared" si="72"/>
        <v>1.2703877219843591</v>
      </c>
      <c r="G554" s="14">
        <f t="shared" si="73"/>
        <v>0.21377922263933855</v>
      </c>
      <c r="H554" s="14">
        <f t="shared" si="74"/>
        <v>7.0016809377941439E-4</v>
      </c>
      <c r="I554" s="14">
        <f t="shared" si="78"/>
        <v>0.23932214677917499</v>
      </c>
      <c r="J554" s="20">
        <f t="shared" si="75"/>
        <v>1.6756573130957217E-4</v>
      </c>
      <c r="K554" s="14">
        <f t="shared" si="79"/>
        <v>0.99740203307800557</v>
      </c>
      <c r="L554" s="14">
        <f t="shared" si="76"/>
        <v>-2.6013474944045541E-3</v>
      </c>
      <c r="M554" s="14">
        <f t="shared" si="80"/>
        <v>6.7670087866448454E-6</v>
      </c>
      <c r="N554" s="20">
        <f t="shared" si="77"/>
        <v>4.738043642733669E-9</v>
      </c>
    </row>
    <row r="555" spans="1:14" x14ac:dyDescent="0.2">
      <c r="A555" s="6">
        <v>553</v>
      </c>
      <c r="B555" s="2" t="str">
        <f>'Исходные данные'!A805</f>
        <v>14.01.2014</v>
      </c>
      <c r="C555" s="2">
        <f>'Исходные данные'!B805</f>
        <v>1081.33</v>
      </c>
      <c r="D555" s="7" t="str">
        <f>'Исходные данные'!A557</f>
        <v>16.01.2015</v>
      </c>
      <c r="E555" s="2">
        <f>'Исходные данные'!B557</f>
        <v>1357.95</v>
      </c>
      <c r="F555" s="14">
        <f t="shared" si="72"/>
        <v>1.255814598688652</v>
      </c>
      <c r="G555" s="14">
        <f t="shared" si="73"/>
        <v>0.2131825549786375</v>
      </c>
      <c r="H555" s="14">
        <f t="shared" si="74"/>
        <v>6.9821389236799996E-4</v>
      </c>
      <c r="I555" s="14">
        <f t="shared" si="78"/>
        <v>0.22778444464117323</v>
      </c>
      <c r="J555" s="20">
        <f t="shared" si="75"/>
        <v>1.5904226371379676E-4</v>
      </c>
      <c r="K555" s="14">
        <f t="shared" si="79"/>
        <v>0.9859604372943731</v>
      </c>
      <c r="L555" s="14">
        <f t="shared" si="76"/>
        <v>-1.4139049632406288E-2</v>
      </c>
      <c r="M555" s="14">
        <f t="shared" si="80"/>
        <v>1.9991272450764833E-4</v>
      </c>
      <c r="N555" s="20">
        <f t="shared" si="77"/>
        <v>1.3958184151237679E-7</v>
      </c>
    </row>
    <row r="556" spans="1:14" x14ac:dyDescent="0.2">
      <c r="A556" s="6">
        <v>554</v>
      </c>
      <c r="B556" s="2" t="str">
        <f>'Исходные данные'!A806</f>
        <v>13.01.2014</v>
      </c>
      <c r="C556" s="2">
        <f>'Исходные данные'!B806</f>
        <v>1085.08</v>
      </c>
      <c r="D556" s="7" t="str">
        <f>'Исходные данные'!A558</f>
        <v>15.01.2015</v>
      </c>
      <c r="E556" s="2">
        <f>'Исходные данные'!B558</f>
        <v>1347.07</v>
      </c>
      <c r="F556" s="14">
        <f t="shared" si="72"/>
        <v>1.2414476351974049</v>
      </c>
      <c r="G556" s="14">
        <f t="shared" si="73"/>
        <v>0.21258755264487023</v>
      </c>
      <c r="H556" s="14">
        <f t="shared" si="74"/>
        <v>6.9626514522276887E-4</v>
      </c>
      <c r="I556" s="14">
        <f t="shared" si="78"/>
        <v>0.21627814641959636</v>
      </c>
      <c r="J556" s="20">
        <f t="shared" si="75"/>
        <v>1.5058693502535152E-4</v>
      </c>
      <c r="K556" s="14">
        <f t="shared" si="79"/>
        <v>0.97468070092149284</v>
      </c>
      <c r="L556" s="14">
        <f t="shared" si="76"/>
        <v>-2.5645347853983255E-2</v>
      </c>
      <c r="M556" s="14">
        <f t="shared" si="80"/>
        <v>6.5768386655180356E-4</v>
      </c>
      <c r="N556" s="20">
        <f t="shared" si="77"/>
        <v>4.5792235285536364E-7</v>
      </c>
    </row>
    <row r="557" spans="1:14" x14ac:dyDescent="0.2">
      <c r="A557" s="6">
        <v>555</v>
      </c>
      <c r="B557" s="2" t="str">
        <f>'Исходные данные'!A807</f>
        <v>10.01.2014</v>
      </c>
      <c r="C557" s="2">
        <f>'Исходные данные'!B807</f>
        <v>1071.5</v>
      </c>
      <c r="D557" s="7" t="str">
        <f>'Исходные данные'!A559</f>
        <v>14.01.2015</v>
      </c>
      <c r="E557" s="2">
        <f>'Исходные данные'!B559</f>
        <v>1331.99</v>
      </c>
      <c r="F557" s="14">
        <f t="shared" si="72"/>
        <v>1.2431077928138123</v>
      </c>
      <c r="G557" s="14">
        <f t="shared" si="73"/>
        <v>0.21199421099003243</v>
      </c>
      <c r="H557" s="14">
        <f t="shared" si="74"/>
        <v>6.9432183712061254E-4</v>
      </c>
      <c r="I557" s="14">
        <f t="shared" si="78"/>
        <v>0.21761452865101369</v>
      </c>
      <c r="J557" s="20">
        <f t="shared" si="75"/>
        <v>1.5109451931710801E-4</v>
      </c>
      <c r="K557" s="14">
        <f t="shared" si="79"/>
        <v>0.97598411762899095</v>
      </c>
      <c r="L557" s="14">
        <f t="shared" si="76"/>
        <v>-2.4308965622565806E-2</v>
      </c>
      <c r="M557" s="14">
        <f t="shared" si="80"/>
        <v>5.909258096390862E-4</v>
      </c>
      <c r="N557" s="20">
        <f t="shared" si="77"/>
        <v>4.1029269375059568E-7</v>
      </c>
    </row>
    <row r="558" spans="1:14" x14ac:dyDescent="0.2">
      <c r="A558" s="6">
        <v>556</v>
      </c>
      <c r="B558" s="2" t="str">
        <f>'Исходные данные'!A808</f>
        <v>09.01.2014</v>
      </c>
      <c r="C558" s="2">
        <f>'Исходные данные'!B808</f>
        <v>1069.77</v>
      </c>
      <c r="D558" s="7" t="str">
        <f>'Исходные данные'!A560</f>
        <v>13.01.2015</v>
      </c>
      <c r="E558" s="2">
        <f>'Исходные данные'!B560</f>
        <v>1315.1</v>
      </c>
      <c r="F558" s="14">
        <f t="shared" si="72"/>
        <v>1.2293296689942697</v>
      </c>
      <c r="G558" s="14">
        <f t="shared" si="73"/>
        <v>0.21140252537909268</v>
      </c>
      <c r="H558" s="14">
        <f t="shared" si="74"/>
        <v>6.9238395288091119E-4</v>
      </c>
      <c r="I558" s="14">
        <f t="shared" si="78"/>
        <v>0.20646903626876081</v>
      </c>
      <c r="J558" s="20">
        <f t="shared" si="75"/>
        <v>1.4295584747927684E-4</v>
      </c>
      <c r="K558" s="14">
        <f t="shared" si="79"/>
        <v>0.96516668884579493</v>
      </c>
      <c r="L558" s="14">
        <f t="shared" si="76"/>
        <v>-3.5454458004818751E-2</v>
      </c>
      <c r="M558" s="14">
        <f t="shared" si="80"/>
        <v>1.2570185924154565E-3</v>
      </c>
      <c r="N558" s="20">
        <f t="shared" si="77"/>
        <v>8.7033950186141269E-7</v>
      </c>
    </row>
    <row r="559" spans="1:14" x14ac:dyDescent="0.2">
      <c r="A559" s="6">
        <v>557</v>
      </c>
      <c r="B559" s="2" t="str">
        <f>'Исходные данные'!A809</f>
        <v>31.12.2013</v>
      </c>
      <c r="C559" s="2">
        <f>'Исходные данные'!B809</f>
        <v>1095.32</v>
      </c>
      <c r="D559" s="7" t="str">
        <f>'Исходные данные'!A561</f>
        <v>12.01.2015</v>
      </c>
      <c r="E559" s="2">
        <f>'Исходные данные'!B561</f>
        <v>1299.8399999999999</v>
      </c>
      <c r="F559" s="14">
        <f t="shared" si="72"/>
        <v>1.1867216886389365</v>
      </c>
      <c r="G559" s="14">
        <f t="shared" si="73"/>
        <v>0.21081249118995615</v>
      </c>
      <c r="H559" s="14">
        <f t="shared" si="74"/>
        <v>6.9045147736541458E-4</v>
      </c>
      <c r="I559" s="14">
        <f t="shared" si="78"/>
        <v>0.17119462195148558</v>
      </c>
      <c r="J559" s="20">
        <f t="shared" si="75"/>
        <v>1.1820157964341684E-4</v>
      </c>
      <c r="K559" s="14">
        <f t="shared" si="79"/>
        <v>0.93171447146654018</v>
      </c>
      <c r="L559" s="14">
        <f t="shared" si="76"/>
        <v>-7.0728872322093961E-2</v>
      </c>
      <c r="M559" s="14">
        <f t="shared" si="80"/>
        <v>5.0025733799550689E-3</v>
      </c>
      <c r="N559" s="20">
        <f t="shared" si="77"/>
        <v>3.4540341808188727E-6</v>
      </c>
    </row>
    <row r="560" spans="1:14" x14ac:dyDescent="0.2">
      <c r="A560" s="6">
        <v>558</v>
      </c>
      <c r="B560" s="2" t="str">
        <f>'Исходные данные'!A810</f>
        <v>30.12.2013</v>
      </c>
      <c r="C560" s="2">
        <f>'Исходные данные'!B810</f>
        <v>1092.8399999999999</v>
      </c>
      <c r="D560" s="7" t="str">
        <f>'Исходные данные'!A562</f>
        <v>31.12.2014</v>
      </c>
      <c r="E560" s="2">
        <f>'Исходные данные'!B562</f>
        <v>1189.07</v>
      </c>
      <c r="F560" s="14">
        <f t="shared" si="72"/>
        <v>1.0880549760257678</v>
      </c>
      <c r="G560" s="14">
        <f t="shared" si="73"/>
        <v>0.21022410381342865</v>
      </c>
      <c r="H560" s="14">
        <f t="shared" si="74"/>
        <v>6.88524395478125E-4</v>
      </c>
      <c r="I560" s="14">
        <f t="shared" si="78"/>
        <v>8.4391676592630346E-2</v>
      </c>
      <c r="J560" s="20">
        <f t="shared" si="75"/>
        <v>5.8105728109326243E-5</v>
      </c>
      <c r="K560" s="14">
        <f t="shared" si="79"/>
        <v>0.85424963293379708</v>
      </c>
      <c r="L560" s="14">
        <f t="shared" si="76"/>
        <v>-0.15753181768094923</v>
      </c>
      <c r="M560" s="14">
        <f t="shared" si="80"/>
        <v>2.4816273581863828E-2</v>
      </c>
      <c r="N560" s="20">
        <f t="shared" si="77"/>
        <v>1.7086609765972556E-5</v>
      </c>
    </row>
    <row r="561" spans="1:14" x14ac:dyDescent="0.2">
      <c r="A561" s="6">
        <v>559</v>
      </c>
      <c r="B561" s="2" t="str">
        <f>'Исходные данные'!A811</f>
        <v>27.12.2013</v>
      </c>
      <c r="C561" s="2">
        <f>'Исходные данные'!B811</f>
        <v>1090.9000000000001</v>
      </c>
      <c r="D561" s="7" t="str">
        <f>'Исходные данные'!A563</f>
        <v>30.12.2014</v>
      </c>
      <c r="E561" s="2">
        <f>'Исходные данные'!B563</f>
        <v>1189.21</v>
      </c>
      <c r="F561" s="14">
        <f t="shared" si="72"/>
        <v>1.0901182509854248</v>
      </c>
      <c r="G561" s="14">
        <f t="shared" si="73"/>
        <v>0.20963735865318014</v>
      </c>
      <c r="H561" s="14">
        <f t="shared" si="74"/>
        <v>6.8660269216517687E-4</v>
      </c>
      <c r="I561" s="14">
        <f t="shared" si="78"/>
        <v>8.6286177499339423E-2</v>
      </c>
      <c r="J561" s="20">
        <f t="shared" si="75"/>
        <v>5.9244321767688758E-5</v>
      </c>
      <c r="K561" s="14">
        <f t="shared" si="79"/>
        <v>0.85586954361456646</v>
      </c>
      <c r="L561" s="14">
        <f t="shared" si="76"/>
        <v>-0.1556373167742402</v>
      </c>
      <c r="M561" s="14">
        <f t="shared" si="80"/>
        <v>2.422297437268519E-2</v>
      </c>
      <c r="N561" s="20">
        <f t="shared" si="77"/>
        <v>1.6631559416533737E-5</v>
      </c>
    </row>
    <row r="562" spans="1:14" x14ac:dyDescent="0.2">
      <c r="A562" s="6">
        <v>560</v>
      </c>
      <c r="B562" s="2" t="str">
        <f>'Исходные данные'!A812</f>
        <v>26.12.2013</v>
      </c>
      <c r="C562" s="2">
        <f>'Исходные данные'!B812</f>
        <v>1090.05</v>
      </c>
      <c r="D562" s="7" t="str">
        <f>'Исходные данные'!A564</f>
        <v>29.12.2014</v>
      </c>
      <c r="E562" s="2">
        <f>'Исходные данные'!B564</f>
        <v>1223.1400000000001</v>
      </c>
      <c r="F562" s="14">
        <f t="shared" si="72"/>
        <v>1.1220953167285905</v>
      </c>
      <c r="G562" s="14">
        <f t="shared" si="73"/>
        <v>0.20905225112570933</v>
      </c>
      <c r="H562" s="14">
        <f t="shared" si="74"/>
        <v>6.8468635241472143E-4</v>
      </c>
      <c r="I562" s="14">
        <f t="shared" si="78"/>
        <v>0.11519775601326894</v>
      </c>
      <c r="J562" s="20">
        <f t="shared" si="75"/>
        <v>7.8874331371086147E-5</v>
      </c>
      <c r="K562" s="14">
        <f t="shared" si="79"/>
        <v>0.88097525727360892</v>
      </c>
      <c r="L562" s="14">
        <f t="shared" si="76"/>
        <v>-0.12672573826031064</v>
      </c>
      <c r="M562" s="14">
        <f t="shared" si="80"/>
        <v>1.6059412737620758E-2</v>
      </c>
      <c r="N562" s="20">
        <f t="shared" si="77"/>
        <v>1.0995660729244072E-5</v>
      </c>
    </row>
    <row r="563" spans="1:14" x14ac:dyDescent="0.2">
      <c r="A563" s="6">
        <v>561</v>
      </c>
      <c r="B563" s="2" t="str">
        <f>'Исходные данные'!A813</f>
        <v>25.12.2013</v>
      </c>
      <c r="C563" s="2">
        <f>'Исходные данные'!B813</f>
        <v>1092.23</v>
      </c>
      <c r="D563" s="7" t="str">
        <f>'Исходные данные'!A565</f>
        <v>26.12.2014</v>
      </c>
      <c r="E563" s="2">
        <f>'Исходные данные'!B565</f>
        <v>1202.05</v>
      </c>
      <c r="F563" s="14">
        <f t="shared" si="72"/>
        <v>1.1005465881728207</v>
      </c>
      <c r="G563" s="14">
        <f t="shared" si="73"/>
        <v>0.20846877666030775</v>
      </c>
      <c r="H563" s="14">
        <f t="shared" si="74"/>
        <v>6.8277536125680891E-4</v>
      </c>
      <c r="I563" s="14">
        <f t="shared" si="78"/>
        <v>9.5806954730153965E-2</v>
      </c>
      <c r="J563" s="20">
        <f t="shared" si="75"/>
        <v>6.5414628126795606E-5</v>
      </c>
      <c r="K563" s="14">
        <f t="shared" si="79"/>
        <v>0.86405700050850187</v>
      </c>
      <c r="L563" s="14">
        <f t="shared" si="76"/>
        <v>-0.14611653954342554</v>
      </c>
      <c r="M563" s="14">
        <f t="shared" si="80"/>
        <v>2.1350043128145441E-2</v>
      </c>
      <c r="N563" s="20">
        <f t="shared" si="77"/>
        <v>1.4577283409667955E-5</v>
      </c>
    </row>
    <row r="564" spans="1:14" x14ac:dyDescent="0.2">
      <c r="A564" s="6">
        <v>562</v>
      </c>
      <c r="B564" s="2" t="str">
        <f>'Исходные данные'!A814</f>
        <v>24.12.2013</v>
      </c>
      <c r="C564" s="2">
        <f>'Исходные данные'!B814</f>
        <v>1091.95</v>
      </c>
      <c r="D564" s="7" t="str">
        <f>'Исходные данные'!A566</f>
        <v>25.12.2014</v>
      </c>
      <c r="E564" s="2">
        <f>'Исходные данные'!B566</f>
        <v>1183.56</v>
      </c>
      <c r="F564" s="14">
        <f t="shared" si="72"/>
        <v>1.0838957827739364</v>
      </c>
      <c r="G564" s="14">
        <f t="shared" si="73"/>
        <v>0.20788693069902386</v>
      </c>
      <c r="H564" s="14">
        <f t="shared" si="74"/>
        <v>6.8086970376327082E-4</v>
      </c>
      <c r="I564" s="14">
        <f t="shared" si="78"/>
        <v>8.0561757043121199E-2</v>
      </c>
      <c r="J564" s="20">
        <f t="shared" si="75"/>
        <v>5.4852059652598531E-5</v>
      </c>
      <c r="K564" s="14">
        <f t="shared" si="79"/>
        <v>0.85098418276173371</v>
      </c>
      <c r="L564" s="14">
        <f t="shared" si="76"/>
        <v>-0.16136173723045838</v>
      </c>
      <c r="M564" s="14">
        <f t="shared" si="80"/>
        <v>2.6037610242031498E-2</v>
      </c>
      <c r="N564" s="20">
        <f t="shared" si="77"/>
        <v>1.7728219972195492E-5</v>
      </c>
    </row>
    <row r="565" spans="1:14" x14ac:dyDescent="0.2">
      <c r="A565" s="6">
        <v>563</v>
      </c>
      <c r="B565" s="2" t="str">
        <f>'Исходные данные'!A815</f>
        <v>23.12.2013</v>
      </c>
      <c r="C565" s="2">
        <f>'Исходные данные'!B815</f>
        <v>1092.1400000000001</v>
      </c>
      <c r="D565" s="7" t="str">
        <f>'Исходные данные'!A567</f>
        <v>24.12.2014</v>
      </c>
      <c r="E565" s="2">
        <f>'Исходные данные'!B567</f>
        <v>1192.1199999999999</v>
      </c>
      <c r="F565" s="14">
        <f t="shared" si="72"/>
        <v>1.091545040013185</v>
      </c>
      <c r="G565" s="14">
        <f t="shared" si="73"/>
        <v>0.20730670869662771</v>
      </c>
      <c r="H565" s="14">
        <f t="shared" si="74"/>
        <v>6.7896936504760453E-4</v>
      </c>
      <c r="I565" s="14">
        <f t="shared" si="78"/>
        <v>8.7594160483754901E-2</v>
      </c>
      <c r="J565" s="20">
        <f t="shared" si="75"/>
        <v>5.9473751525533039E-5</v>
      </c>
      <c r="K565" s="14">
        <f t="shared" si="79"/>
        <v>0.85698973885294505</v>
      </c>
      <c r="L565" s="14">
        <f t="shared" si="76"/>
        <v>-0.15432933378982461</v>
      </c>
      <c r="M565" s="14">
        <f t="shared" si="80"/>
        <v>2.3817543268011099E-2</v>
      </c>
      <c r="N565" s="20">
        <f t="shared" si="77"/>
        <v>1.6171382229675345E-5</v>
      </c>
    </row>
    <row r="566" spans="1:14" x14ac:dyDescent="0.2">
      <c r="A566" s="6">
        <v>564</v>
      </c>
      <c r="B566" s="2" t="str">
        <f>'Исходные данные'!A816</f>
        <v>20.12.2013</v>
      </c>
      <c r="C566" s="2">
        <f>'Исходные данные'!B816</f>
        <v>1084.49</v>
      </c>
      <c r="D566" s="7" t="str">
        <f>'Исходные данные'!A568</f>
        <v>23.12.2014</v>
      </c>
      <c r="E566" s="2">
        <f>'Исходные данные'!B568</f>
        <v>1203.3499999999999</v>
      </c>
      <c r="F566" s="14">
        <f t="shared" si="72"/>
        <v>1.109599904102389</v>
      </c>
      <c r="G566" s="14">
        <f t="shared" si="73"/>
        <v>0.20672810612057507</v>
      </c>
      <c r="H566" s="14">
        <f t="shared" si="74"/>
        <v>6.7707433026485534E-4</v>
      </c>
      <c r="I566" s="14">
        <f t="shared" si="78"/>
        <v>0.10399950359309258</v>
      </c>
      <c r="J566" s="20">
        <f t="shared" si="75"/>
        <v>7.0415394243170576E-5</v>
      </c>
      <c r="K566" s="14">
        <f t="shared" si="79"/>
        <v>0.87116490588100037</v>
      </c>
      <c r="L566" s="14">
        <f t="shared" si="76"/>
        <v>-0.13792399068048705</v>
      </c>
      <c r="M566" s="14">
        <f t="shared" si="80"/>
        <v>1.902302720523108E-2</v>
      </c>
      <c r="N566" s="20">
        <f t="shared" si="77"/>
        <v>1.2880003404591957E-5</v>
      </c>
    </row>
    <row r="567" spans="1:14" x14ac:dyDescent="0.2">
      <c r="A567" s="6">
        <v>565</v>
      </c>
      <c r="B567" s="2" t="str">
        <f>'Исходные данные'!A817</f>
        <v>19.12.2013</v>
      </c>
      <c r="C567" s="2">
        <f>'Исходные данные'!B817</f>
        <v>1087.8699999999999</v>
      </c>
      <c r="D567" s="7" t="str">
        <f>'Исходные данные'!A569</f>
        <v>22.12.2014</v>
      </c>
      <c r="E567" s="2">
        <f>'Исходные данные'!B569</f>
        <v>1241.21</v>
      </c>
      <c r="F567" s="14">
        <f t="shared" si="72"/>
        <v>1.1409543419710078</v>
      </c>
      <c r="G567" s="14">
        <f t="shared" si="73"/>
        <v>0.20615111845097259</v>
      </c>
      <c r="H567" s="14">
        <f t="shared" si="74"/>
        <v>6.7518458461150266E-4</v>
      </c>
      <c r="I567" s="14">
        <f t="shared" si="78"/>
        <v>0.13186505427824016</v>
      </c>
      <c r="J567" s="20">
        <f t="shared" si="75"/>
        <v>8.9033251897626835E-5</v>
      </c>
      <c r="K567" s="14">
        <f t="shared" si="79"/>
        <v>0.89578178428354804</v>
      </c>
      <c r="L567" s="14">
        <f t="shared" si="76"/>
        <v>-0.11005843999533937</v>
      </c>
      <c r="M567" s="14">
        <f t="shared" si="80"/>
        <v>1.2112860214207717E-2</v>
      </c>
      <c r="N567" s="20">
        <f t="shared" si="77"/>
        <v>8.1784164921870338E-6</v>
      </c>
    </row>
    <row r="568" spans="1:14" x14ac:dyDescent="0.2">
      <c r="A568" s="6">
        <v>566</v>
      </c>
      <c r="B568" s="2" t="str">
        <f>'Исходные данные'!A818</f>
        <v>18.12.2013</v>
      </c>
      <c r="C568" s="2">
        <f>'Исходные данные'!B818</f>
        <v>1077.68</v>
      </c>
      <c r="D568" s="7" t="str">
        <f>'Исходные данные'!A570</f>
        <v>19.12.2014</v>
      </c>
      <c r="E568" s="2">
        <f>'Исходные данные'!B570</f>
        <v>1244.9100000000001</v>
      </c>
      <c r="F568" s="14">
        <f t="shared" si="72"/>
        <v>1.1551759334867493</v>
      </c>
      <c r="G568" s="14">
        <f t="shared" si="73"/>
        <v>0.20557574118054184</v>
      </c>
      <c r="H568" s="14">
        <f t="shared" si="74"/>
        <v>6.7330011332534232E-4</v>
      </c>
      <c r="I568" s="14">
        <f t="shared" si="78"/>
        <v>0.14425265573888194</v>
      </c>
      <c r="J568" s="20">
        <f t="shared" si="75"/>
        <v>9.7125329456470801E-5</v>
      </c>
      <c r="K568" s="14">
        <f t="shared" si="79"/>
        <v>0.90694738675745179</v>
      </c>
      <c r="L568" s="14">
        <f t="shared" si="76"/>
        <v>-9.7670838534697602E-2</v>
      </c>
      <c r="M568" s="14">
        <f t="shared" si="80"/>
        <v>9.5395927000709695E-3</v>
      </c>
      <c r="N568" s="20">
        <f t="shared" si="77"/>
        <v>6.4230088460353919E-6</v>
      </c>
    </row>
    <row r="569" spans="1:14" x14ac:dyDescent="0.2">
      <c r="A569" s="6">
        <v>567</v>
      </c>
      <c r="B569" s="2" t="str">
        <f>'Исходные данные'!A819</f>
        <v>17.12.2013</v>
      </c>
      <c r="C569" s="2">
        <f>'Исходные данные'!B819</f>
        <v>1072.28</v>
      </c>
      <c r="D569" s="7" t="str">
        <f>'Исходные данные'!A571</f>
        <v>18.12.2014</v>
      </c>
      <c r="E569" s="2">
        <f>'Исходные данные'!B571</f>
        <v>1283.8399999999999</v>
      </c>
      <c r="F569" s="14">
        <f t="shared" si="72"/>
        <v>1.1972992128921549</v>
      </c>
      <c r="G569" s="14">
        <f t="shared" si="73"/>
        <v>0.20500196981458449</v>
      </c>
      <c r="H569" s="14">
        <f t="shared" si="74"/>
        <v>6.7142090168537246E-4</v>
      </c>
      <c r="I569" s="14">
        <f t="shared" si="78"/>
        <v>0.18006836433808521</v>
      </c>
      <c r="J569" s="20">
        <f t="shared" si="75"/>
        <v>1.2090166354888733E-4</v>
      </c>
      <c r="K569" s="14">
        <f t="shared" si="79"/>
        <v>0.9400190575488212</v>
      </c>
      <c r="L569" s="14">
        <f t="shared" si="76"/>
        <v>-6.185512993549433E-2</v>
      </c>
      <c r="M569" s="14">
        <f t="shared" si="80"/>
        <v>3.8260570993368867E-3</v>
      </c>
      <c r="N569" s="20">
        <f t="shared" si="77"/>
        <v>2.5688947075364934E-6</v>
      </c>
    </row>
    <row r="570" spans="1:14" x14ac:dyDescent="0.2">
      <c r="A570" s="6">
        <v>568</v>
      </c>
      <c r="B570" s="2" t="str">
        <f>'Исходные данные'!A820</f>
        <v>16.12.2013</v>
      </c>
      <c r="C570" s="2">
        <f>'Исходные данные'!B820</f>
        <v>1063.2</v>
      </c>
      <c r="D570" s="7" t="str">
        <f>'Исходные данные'!A572</f>
        <v>17.12.2014</v>
      </c>
      <c r="E570" s="2">
        <f>'Исходные данные'!B572</f>
        <v>1259.95</v>
      </c>
      <c r="F570" s="14">
        <f t="shared" si="72"/>
        <v>1.1850545522949587</v>
      </c>
      <c r="G570" s="14">
        <f t="shared" si="73"/>
        <v>0.20442979987094717</v>
      </c>
      <c r="H570" s="14">
        <f t="shared" si="74"/>
        <v>6.6954693501167803E-4</v>
      </c>
      <c r="I570" s="14">
        <f t="shared" si="78"/>
        <v>0.16978880921943285</v>
      </c>
      <c r="J570" s="20">
        <f t="shared" si="75"/>
        <v>1.136815768121538E-4</v>
      </c>
      <c r="K570" s="14">
        <f t="shared" si="79"/>
        <v>0.93040557564668425</v>
      </c>
      <c r="L570" s="14">
        <f t="shared" si="76"/>
        <v>-7.2134685054146691E-2</v>
      </c>
      <c r="M570" s="14">
        <f t="shared" si="80"/>
        <v>5.2034127878609338E-3</v>
      </c>
      <c r="N570" s="20">
        <f t="shared" si="77"/>
        <v>3.4839290837128591E-6</v>
      </c>
    </row>
    <row r="571" spans="1:14" x14ac:dyDescent="0.2">
      <c r="A571" s="6">
        <v>569</v>
      </c>
      <c r="B571" s="2" t="str">
        <f>'Исходные данные'!A821</f>
        <v>13.12.2013</v>
      </c>
      <c r="C571" s="2">
        <f>'Исходные данные'!B821</f>
        <v>1059.3399999999999</v>
      </c>
      <c r="D571" s="7" t="str">
        <f>'Исходные данные'!A573</f>
        <v>16.12.2014</v>
      </c>
      <c r="E571" s="2">
        <f>'Исходные данные'!B573</f>
        <v>1233.97</v>
      </c>
      <c r="F571" s="14">
        <f t="shared" si="72"/>
        <v>1.164847924179206</v>
      </c>
      <c r="G571" s="14">
        <f t="shared" si="73"/>
        <v>0.20385922687998656</v>
      </c>
      <c r="H571" s="14">
        <f t="shared" si="74"/>
        <v>6.6767819866531716E-4</v>
      </c>
      <c r="I571" s="14">
        <f t="shared" si="78"/>
        <v>0.15259054131171312</v>
      </c>
      <c r="J571" s="20">
        <f t="shared" si="75"/>
        <v>1.0188137775637027E-4</v>
      </c>
      <c r="K571" s="14">
        <f t="shared" si="79"/>
        <v>0.91454102373427915</v>
      </c>
      <c r="L571" s="14">
        <f t="shared" si="76"/>
        <v>-8.9332952961866413E-2</v>
      </c>
      <c r="M571" s="14">
        <f t="shared" si="80"/>
        <v>7.9803764848870376E-3</v>
      </c>
      <c r="N571" s="20">
        <f t="shared" si="77"/>
        <v>5.3283233961004327E-6</v>
      </c>
    </row>
    <row r="572" spans="1:14" x14ac:dyDescent="0.2">
      <c r="A572" s="6">
        <v>570</v>
      </c>
      <c r="B572" s="2" t="str">
        <f>'Исходные данные'!A822</f>
        <v>12.12.2013</v>
      </c>
      <c r="C572" s="2">
        <f>'Исходные данные'!B822</f>
        <v>1057.81</v>
      </c>
      <c r="D572" s="7" t="str">
        <f>'Исходные данные'!A574</f>
        <v>15.12.2014</v>
      </c>
      <c r="E572" s="2">
        <f>'Исходные данные'!B574</f>
        <v>1272.8499999999999</v>
      </c>
      <c r="F572" s="14">
        <f t="shared" si="72"/>
        <v>1.2032879250527031</v>
      </c>
      <c r="G572" s="14">
        <f t="shared" si="73"/>
        <v>0.20329024638453402</v>
      </c>
      <c r="H572" s="14">
        <f t="shared" si="74"/>
        <v>6.6581467804820475E-4</v>
      </c>
      <c r="I572" s="14">
        <f t="shared" si="78"/>
        <v>0.18505774755141513</v>
      </c>
      <c r="J572" s="20">
        <f t="shared" si="75"/>
        <v>1.2321416460627142E-4</v>
      </c>
      <c r="K572" s="14">
        <f t="shared" si="79"/>
        <v>0.94472089272959547</v>
      </c>
      <c r="L572" s="14">
        <f t="shared" si="76"/>
        <v>-5.6865746722164413E-2</v>
      </c>
      <c r="M572" s="14">
        <f t="shared" si="80"/>
        <v>3.2337131502693526E-3</v>
      </c>
      <c r="N572" s="20">
        <f t="shared" si="77"/>
        <v>2.1530536800468349E-6</v>
      </c>
    </row>
    <row r="573" spans="1:14" x14ac:dyDescent="0.2">
      <c r="A573" s="6">
        <v>571</v>
      </c>
      <c r="B573" s="2" t="str">
        <f>'Исходные данные'!A823</f>
        <v>11.12.2013</v>
      </c>
      <c r="C573" s="2">
        <f>'Исходные данные'!B823</f>
        <v>1059.9100000000001</v>
      </c>
      <c r="D573" s="7" t="str">
        <f>'Исходные данные'!A575</f>
        <v>12.12.2014</v>
      </c>
      <c r="E573" s="2">
        <f>'Исходные данные'!B575</f>
        <v>1285.6199999999999</v>
      </c>
      <c r="F573" s="14">
        <f t="shared" si="72"/>
        <v>1.2129520430979988</v>
      </c>
      <c r="G573" s="14">
        <f t="shared" si="73"/>
        <v>0.2027228539398612</v>
      </c>
      <c r="H573" s="14">
        <f t="shared" si="74"/>
        <v>6.639563586030001E-4</v>
      </c>
      <c r="I573" s="14">
        <f t="shared" si="78"/>
        <v>0.1930570933996435</v>
      </c>
      <c r="J573" s="20">
        <f t="shared" si="75"/>
        <v>1.2818148473610659E-4</v>
      </c>
      <c r="K573" s="14">
        <f t="shared" si="79"/>
        <v>0.95230834876327586</v>
      </c>
      <c r="L573" s="14">
        <f t="shared" si="76"/>
        <v>-4.886640087393606E-2</v>
      </c>
      <c r="M573" s="14">
        <f t="shared" si="80"/>
        <v>2.387925134372219E-3</v>
      </c>
      <c r="N573" s="20">
        <f t="shared" si="77"/>
        <v>1.5854780768343584E-6</v>
      </c>
    </row>
    <row r="574" spans="1:14" x14ac:dyDescent="0.2">
      <c r="A574" s="6">
        <v>572</v>
      </c>
      <c r="B574" s="2" t="str">
        <f>'Исходные данные'!A824</f>
        <v>10.12.2013</v>
      </c>
      <c r="C574" s="2">
        <f>'Исходные данные'!B824</f>
        <v>1062.31</v>
      </c>
      <c r="D574" s="7" t="str">
        <f>'Исходные данные'!A576</f>
        <v>11.12.2014</v>
      </c>
      <c r="E574" s="2">
        <f>'Исходные данные'!B576</f>
        <v>1289</v>
      </c>
      <c r="F574" s="14">
        <f t="shared" si="72"/>
        <v>1.2133934538882247</v>
      </c>
      <c r="G574" s="14">
        <f t="shared" si="73"/>
        <v>0.20215704511364521</v>
      </c>
      <c r="H574" s="14">
        <f t="shared" si="74"/>
        <v>6.6210322581299291E-4</v>
      </c>
      <c r="I574" s="14">
        <f t="shared" si="78"/>
        <v>0.19342094166086099</v>
      </c>
      <c r="J574" s="20">
        <f t="shared" si="75"/>
        <v>1.2806462941344278E-4</v>
      </c>
      <c r="K574" s="14">
        <f t="shared" si="79"/>
        <v>0.95265490754369786</v>
      </c>
      <c r="L574" s="14">
        <f t="shared" si="76"/>
        <v>-4.850255261271854E-2</v>
      </c>
      <c r="M574" s="14">
        <f t="shared" si="80"/>
        <v>2.35249760994953E-3</v>
      </c>
      <c r="N574" s="20">
        <f t="shared" si="77"/>
        <v>1.5575962562649397E-6</v>
      </c>
    </row>
    <row r="575" spans="1:14" x14ac:dyDescent="0.2">
      <c r="A575" s="6">
        <v>573</v>
      </c>
      <c r="B575" s="2" t="str">
        <f>'Исходные данные'!A825</f>
        <v>09.12.2013</v>
      </c>
      <c r="C575" s="2">
        <f>'Исходные данные'!B825</f>
        <v>1056.24</v>
      </c>
      <c r="D575" s="7" t="str">
        <f>'Исходные данные'!A577</f>
        <v>10.12.2014</v>
      </c>
      <c r="E575" s="2">
        <f>'Исходные данные'!B577</f>
        <v>1304.1300000000001</v>
      </c>
      <c r="F575" s="14">
        <f t="shared" si="72"/>
        <v>1.2346909793228813</v>
      </c>
      <c r="G575" s="14">
        <f t="shared" si="73"/>
        <v>0.20159281548593397</v>
      </c>
      <c r="H575" s="14">
        <f t="shared" si="74"/>
        <v>6.6025526520198938E-4</v>
      </c>
      <c r="I575" s="14">
        <f t="shared" si="78"/>
        <v>0.2108207195981445</v>
      </c>
      <c r="J575" s="20">
        <f t="shared" si="75"/>
        <v>1.3919549012834714E-4</v>
      </c>
      <c r="K575" s="14">
        <f t="shared" si="79"/>
        <v>0.96937594065859323</v>
      </c>
      <c r="L575" s="14">
        <f t="shared" si="76"/>
        <v>-3.1102774675435055E-2</v>
      </c>
      <c r="M575" s="14">
        <f t="shared" si="80"/>
        <v>9.6738259251088414E-4</v>
      </c>
      <c r="N575" s="20">
        <f t="shared" si="77"/>
        <v>6.3871945017006183E-7</v>
      </c>
    </row>
    <row r="576" spans="1:14" x14ac:dyDescent="0.2">
      <c r="A576" s="6">
        <v>574</v>
      </c>
      <c r="B576" s="2" t="str">
        <f>'Исходные данные'!A826</f>
        <v>06.12.2013</v>
      </c>
      <c r="C576" s="2">
        <f>'Исходные данные'!B826</f>
        <v>1041.0899999999999</v>
      </c>
      <c r="D576" s="7" t="str">
        <f>'Исходные данные'!A578</f>
        <v>09.12.2014</v>
      </c>
      <c r="E576" s="2">
        <f>'Исходные данные'!B578</f>
        <v>1281.19</v>
      </c>
      <c r="F576" s="14">
        <f t="shared" si="72"/>
        <v>1.23062367326552</v>
      </c>
      <c r="G576" s="14">
        <f t="shared" si="73"/>
        <v>0.20103016064911178</v>
      </c>
      <c r="H576" s="14">
        <f t="shared" si="74"/>
        <v>6.5841246233419993E-4</v>
      </c>
      <c r="I576" s="14">
        <f t="shared" si="78"/>
        <v>0.20752109231256718</v>
      </c>
      <c r="J576" s="20">
        <f t="shared" si="75"/>
        <v>1.3663447337580018E-4</v>
      </c>
      <c r="K576" s="14">
        <f t="shared" si="79"/>
        <v>0.96618263261526138</v>
      </c>
      <c r="L576" s="14">
        <f t="shared" si="76"/>
        <v>-3.4402401961012415E-2</v>
      </c>
      <c r="M576" s="14">
        <f t="shared" si="80"/>
        <v>1.1835252606870708E-3</v>
      </c>
      <c r="N576" s="20">
        <f t="shared" si="77"/>
        <v>7.7924778112370015E-7</v>
      </c>
    </row>
    <row r="577" spans="1:14" x14ac:dyDescent="0.2">
      <c r="A577" s="6">
        <v>575</v>
      </c>
      <c r="B577" s="2" t="str">
        <f>'Исходные данные'!A827</f>
        <v>05.12.2013</v>
      </c>
      <c r="C577" s="2">
        <f>'Исходные данные'!B827</f>
        <v>1040.31</v>
      </c>
      <c r="D577" s="7" t="str">
        <f>'Исходные данные'!A579</f>
        <v>08.12.2014</v>
      </c>
      <c r="E577" s="2">
        <f>'Исходные данные'!B579</f>
        <v>1303.02</v>
      </c>
      <c r="F577" s="14">
        <f t="shared" si="72"/>
        <v>1.2525304957176226</v>
      </c>
      <c r="G577" s="14">
        <f t="shared" si="73"/>
        <v>0.20046907620786461</v>
      </c>
      <c r="H577" s="14">
        <f t="shared" si="74"/>
        <v>6.5657480281412545E-4</v>
      </c>
      <c r="I577" s="14">
        <f t="shared" si="78"/>
        <v>0.22516590155881946</v>
      </c>
      <c r="J577" s="20">
        <f t="shared" si="75"/>
        <v>1.4783825741644668E-4</v>
      </c>
      <c r="K577" s="14">
        <f t="shared" si="79"/>
        <v>0.98338203471423347</v>
      </c>
      <c r="L577" s="14">
        <f t="shared" si="76"/>
        <v>-1.6757592714760055E-2</v>
      </c>
      <c r="M577" s="14">
        <f t="shared" si="80"/>
        <v>2.8081691359377927E-4</v>
      </c>
      <c r="N577" s="20">
        <f t="shared" si="77"/>
        <v>1.8437730966970694E-7</v>
      </c>
    </row>
    <row r="578" spans="1:14" x14ac:dyDescent="0.2">
      <c r="A578" s="6">
        <v>576</v>
      </c>
      <c r="B578" s="2" t="str">
        <f>'Исходные данные'!A828</f>
        <v>04.12.2013</v>
      </c>
      <c r="C578" s="2">
        <f>'Исходные данные'!B828</f>
        <v>1044.5999999999999</v>
      </c>
      <c r="D578" s="7" t="str">
        <f>'Исходные данные'!A580</f>
        <v>05.12.2014</v>
      </c>
      <c r="E578" s="2">
        <f>'Исходные данные'!B580</f>
        <v>1334.34</v>
      </c>
      <c r="F578" s="14">
        <f t="shared" ref="F578:F641" si="81">E578/C578</f>
        <v>1.2773693279724296</v>
      </c>
      <c r="G578" s="14">
        <f t="shared" ref="G578:G641" si="82">1/POWER(2,A578/248)</f>
        <v>0.19990955777914601</v>
      </c>
      <c r="H578" s="14">
        <f t="shared" ref="H578:H641" si="83">G578/SUM(G$2:G$1242)</f>
        <v>6.5474227228644506E-4</v>
      </c>
      <c r="I578" s="14">
        <f t="shared" si="78"/>
        <v>0.24480275056259473</v>
      </c>
      <c r="J578" s="20">
        <f t="shared" ref="J578:J641" si="84">H578*I578</f>
        <v>1.602827091653251E-4</v>
      </c>
      <c r="K578" s="14">
        <f t="shared" si="79"/>
        <v>1.0028834053284978</v>
      </c>
      <c r="L578" s="14">
        <f t="shared" ref="L578:L641" si="85">LN(K578)</f>
        <v>2.879256289015216E-3</v>
      </c>
      <c r="M578" s="14">
        <f t="shared" si="80"/>
        <v>8.2901167778336801E-6</v>
      </c>
      <c r="N578" s="20">
        <f t="shared" ref="N578:N641" si="86">M578*H578</f>
        <v>5.4278898966388057E-9</v>
      </c>
    </row>
    <row r="579" spans="1:14" x14ac:dyDescent="0.2">
      <c r="A579" s="6">
        <v>577</v>
      </c>
      <c r="B579" s="2" t="str">
        <f>'Исходные данные'!A829</f>
        <v>03.12.2013</v>
      </c>
      <c r="C579" s="2">
        <f>'Исходные данные'!B829</f>
        <v>1042.4000000000001</v>
      </c>
      <c r="D579" s="7" t="str">
        <f>'Исходные данные'!A581</f>
        <v>04.12.2014</v>
      </c>
      <c r="E579" s="2">
        <f>'Исходные данные'!B581</f>
        <v>1364.44</v>
      </c>
      <c r="F579" s="14">
        <f t="shared" si="81"/>
        <v>1.3089409056024559</v>
      </c>
      <c r="G579" s="14">
        <f t="shared" si="82"/>
        <v>0.199351600992143</v>
      </c>
      <c r="H579" s="14">
        <f t="shared" si="83"/>
        <v>6.5291485643590537E-4</v>
      </c>
      <c r="I579" s="14">
        <f t="shared" ref="I579:I642" si="87">LN(F579)</f>
        <v>0.26921834121998339</v>
      </c>
      <c r="J579" s="20">
        <f t="shared" si="84"/>
        <v>1.7577665460755804E-4</v>
      </c>
      <c r="K579" s="14">
        <f t="shared" ref="K579:K642" si="88">F579/GEOMEAN(F$2:F$1242)</f>
        <v>1.0276707636843243</v>
      </c>
      <c r="L579" s="14">
        <f t="shared" si="85"/>
        <v>2.7294846946403939E-2</v>
      </c>
      <c r="M579" s="14">
        <f t="shared" ref="M579:M642" si="89">POWER(L579-AVERAGE(L$2:L$1242),2)</f>
        <v>7.4500866982761646E-4</v>
      </c>
      <c r="N579" s="20">
        <f t="shared" si="86"/>
        <v>4.8642722870400307E-7</v>
      </c>
    </row>
    <row r="580" spans="1:14" x14ac:dyDescent="0.2">
      <c r="A580" s="6">
        <v>578</v>
      </c>
      <c r="B580" s="2" t="str">
        <f>'Исходные данные'!A830</f>
        <v>02.12.2013</v>
      </c>
      <c r="C580" s="2">
        <f>'Исходные данные'!B830</f>
        <v>1059.2</v>
      </c>
      <c r="D580" s="7" t="str">
        <f>'Исходные данные'!A582</f>
        <v>03.12.2014</v>
      </c>
      <c r="E580" s="2">
        <f>'Исходные данные'!B582</f>
        <v>1354.93</v>
      </c>
      <c r="F580" s="14">
        <f t="shared" si="81"/>
        <v>1.2792012839879154</v>
      </c>
      <c r="G580" s="14">
        <f t="shared" si="82"/>
        <v>0.19879520148824145</v>
      </c>
      <c r="H580" s="14">
        <f t="shared" si="83"/>
        <v>6.5109254098720624E-4</v>
      </c>
      <c r="I580" s="14">
        <f t="shared" si="87"/>
        <v>0.24623588628000193</v>
      </c>
      <c r="J580" s="20">
        <f t="shared" si="84"/>
        <v>1.6032234888028321E-4</v>
      </c>
      <c r="K580" s="14">
        <f t="shared" si="88"/>
        <v>1.0043217037493144</v>
      </c>
      <c r="L580" s="14">
        <f t="shared" si="85"/>
        <v>4.3123920064222689E-3</v>
      </c>
      <c r="M580" s="14">
        <f t="shared" si="89"/>
        <v>1.8596724817054689E-5</v>
      </c>
      <c r="N580" s="20">
        <f t="shared" si="86"/>
        <v>1.2108188815175976E-8</v>
      </c>
    </row>
    <row r="581" spans="1:14" x14ac:dyDescent="0.2">
      <c r="A581" s="6">
        <v>579</v>
      </c>
      <c r="B581" s="2" t="str">
        <f>'Исходные данные'!A831</f>
        <v>29.11.2013</v>
      </c>
      <c r="C581" s="2">
        <f>'Исходные данные'!B831</f>
        <v>1057.8</v>
      </c>
      <c r="D581" s="7" t="str">
        <f>'Исходные данные'!A583</f>
        <v>02.12.2014</v>
      </c>
      <c r="E581" s="2">
        <f>'Исходные данные'!B583</f>
        <v>1333.82</v>
      </c>
      <c r="F581" s="14">
        <f t="shared" si="81"/>
        <v>1.2609377954244658</v>
      </c>
      <c r="G581" s="14">
        <f t="shared" si="82"/>
        <v>0.19824035492099257</v>
      </c>
      <c r="H581" s="14">
        <f t="shared" si="83"/>
        <v>6.4927531170489144E-4</v>
      </c>
      <c r="I581" s="14">
        <f t="shared" si="87"/>
        <v>0.23185572620574299</v>
      </c>
      <c r="J581" s="20">
        <f t="shared" si="84"/>
        <v>1.5053819890279774E-4</v>
      </c>
      <c r="K581" s="14">
        <f t="shared" si="88"/>
        <v>0.98998274225822902</v>
      </c>
      <c r="L581" s="14">
        <f t="shared" si="85"/>
        <v>-1.0067768067836536E-2</v>
      </c>
      <c r="M581" s="14">
        <f t="shared" si="89"/>
        <v>1.0135995386774899E-4</v>
      </c>
      <c r="N581" s="20">
        <f t="shared" si="86"/>
        <v>6.5810515641876148E-8</v>
      </c>
    </row>
    <row r="582" spans="1:14" x14ac:dyDescent="0.2">
      <c r="A582" s="6">
        <v>580</v>
      </c>
      <c r="B582" s="2" t="str">
        <f>'Исходные данные'!A832</f>
        <v>28.11.2013</v>
      </c>
      <c r="C582" s="2">
        <f>'Исходные данные'!B832</f>
        <v>1062.99</v>
      </c>
      <c r="D582" s="7" t="str">
        <f>'Исходные данные'!A584</f>
        <v>01.12.2014</v>
      </c>
      <c r="E582" s="2">
        <f>'Исходные данные'!B584</f>
        <v>1319.39</v>
      </c>
      <c r="F582" s="14">
        <f t="shared" si="81"/>
        <v>1.2412064083387426</v>
      </c>
      <c r="G582" s="14">
        <f t="shared" si="82"/>
        <v>0.19768705695607852</v>
      </c>
      <c r="H582" s="14">
        <f t="shared" si="83"/>
        <v>6.4746315439323597E-4</v>
      </c>
      <c r="I582" s="14">
        <f t="shared" si="87"/>
        <v>0.21608381659740511</v>
      </c>
      <c r="J582" s="20">
        <f t="shared" si="84"/>
        <v>1.3990630950748539E-4</v>
      </c>
      <c r="K582" s="14">
        <f t="shared" si="88"/>
        <v>0.97449130979695742</v>
      </c>
      <c r="L582" s="14">
        <f t="shared" si="85"/>
        <v>-2.5839677676174396E-2</v>
      </c>
      <c r="M582" s="14">
        <f t="shared" si="89"/>
        <v>6.6768894240858546E-4</v>
      </c>
      <c r="N582" s="20">
        <f t="shared" si="86"/>
        <v>4.3230398880534642E-7</v>
      </c>
    </row>
    <row r="583" spans="1:14" x14ac:dyDescent="0.2">
      <c r="A583" s="6">
        <v>581</v>
      </c>
      <c r="B583" s="2" t="str">
        <f>'Исходные данные'!A833</f>
        <v>27.11.2013</v>
      </c>
      <c r="C583" s="2">
        <f>'Исходные данные'!B833</f>
        <v>1062.3</v>
      </c>
      <c r="D583" s="7" t="str">
        <f>'Исходные данные'!A585</f>
        <v>28.11.2014</v>
      </c>
      <c r="E583" s="2">
        <f>'Исходные данные'!B585</f>
        <v>1272.8</v>
      </c>
      <c r="F583" s="14">
        <f t="shared" si="81"/>
        <v>1.1981549468135178</v>
      </c>
      <c r="G583" s="14">
        <f t="shared" si="82"/>
        <v>0.19713530327127896</v>
      </c>
      <c r="H583" s="14">
        <f t="shared" si="83"/>
        <v>6.4565605489613645E-4</v>
      </c>
      <c r="I583" s="14">
        <f t="shared" si="87"/>
        <v>0.1807828292376093</v>
      </c>
      <c r="J583" s="20">
        <f t="shared" si="84"/>
        <v>1.1672352831851673E-4</v>
      </c>
      <c r="K583" s="14">
        <f t="shared" si="88"/>
        <v>0.9406909081485797</v>
      </c>
      <c r="L583" s="14">
        <f t="shared" si="85"/>
        <v>-6.1140665035970314E-2</v>
      </c>
      <c r="M583" s="14">
        <f t="shared" si="89"/>
        <v>3.7381809210407227E-3</v>
      </c>
      <c r="N583" s="20">
        <f t="shared" si="86"/>
        <v>2.4135791459671589E-6</v>
      </c>
    </row>
    <row r="584" spans="1:14" x14ac:dyDescent="0.2">
      <c r="A584" s="6">
        <v>582</v>
      </c>
      <c r="B584" s="2" t="str">
        <f>'Исходные данные'!A834</f>
        <v>26.11.2013</v>
      </c>
      <c r="C584" s="2">
        <f>'Исходные данные'!B834</f>
        <v>1068.5899999999999</v>
      </c>
      <c r="D584" s="7" t="str">
        <f>'Исходные данные'!A586</f>
        <v>27.11.2014</v>
      </c>
      <c r="E584" s="2">
        <f>'Исходные данные'!B586</f>
        <v>1259.22</v>
      </c>
      <c r="F584" s="14">
        <f t="shared" si="81"/>
        <v>1.1783939583937713</v>
      </c>
      <c r="G584" s="14">
        <f t="shared" si="82"/>
        <v>0.1965850895564368</v>
      </c>
      <c r="H584" s="14">
        <f t="shared" si="83"/>
        <v>6.4385399909699893E-4</v>
      </c>
      <c r="I584" s="14">
        <f t="shared" si="87"/>
        <v>0.16415245919605576</v>
      </c>
      <c r="J584" s="20">
        <f t="shared" si="84"/>
        <v>1.0569021731498743E-4</v>
      </c>
      <c r="K584" s="14">
        <f t="shared" si="88"/>
        <v>0.92517623519920689</v>
      </c>
      <c r="L584" s="14">
        <f t="shared" si="85"/>
        <v>-7.7771035077523851E-2</v>
      </c>
      <c r="M584" s="14">
        <f t="shared" si="89"/>
        <v>6.048333897029445E-3</v>
      </c>
      <c r="N584" s="20">
        <f t="shared" si="86"/>
        <v>3.8942439674763441E-6</v>
      </c>
    </row>
    <row r="585" spans="1:14" x14ac:dyDescent="0.2">
      <c r="A585" s="6">
        <v>583</v>
      </c>
      <c r="B585" s="2" t="str">
        <f>'Исходные данные'!A835</f>
        <v>25.11.2013</v>
      </c>
      <c r="C585" s="2">
        <f>'Исходные данные'!B835</f>
        <v>1079.4100000000001</v>
      </c>
      <c r="D585" s="7" t="str">
        <f>'Исходные данные'!A587</f>
        <v>26.11.2014</v>
      </c>
      <c r="E585" s="2">
        <f>'Исходные данные'!B587</f>
        <v>1257.01</v>
      </c>
      <c r="F585" s="14">
        <f t="shared" si="81"/>
        <v>1.1645343289389574</v>
      </c>
      <c r="G585" s="14">
        <f t="shared" si="82"/>
        <v>0.19603641151342502</v>
      </c>
      <c r="H585" s="14">
        <f t="shared" si="83"/>
        <v>6.4205697291863032E-4</v>
      </c>
      <c r="I585" s="14">
        <f t="shared" si="87"/>
        <v>0.15232128946030624</v>
      </c>
      <c r="J585" s="20">
        <f t="shared" si="84"/>
        <v>9.7798946021946694E-5</v>
      </c>
      <c r="K585" s="14">
        <f t="shared" si="88"/>
        <v>0.91429481501801491</v>
      </c>
      <c r="L585" s="14">
        <f t="shared" si="85"/>
        <v>-8.9602204813273328E-2</v>
      </c>
      <c r="M585" s="14">
        <f t="shared" si="89"/>
        <v>8.0285551073997815E-3</v>
      </c>
      <c r="N585" s="20">
        <f t="shared" si="86"/>
        <v>5.1547897891675129E-6</v>
      </c>
    </row>
    <row r="586" spans="1:14" x14ac:dyDescent="0.2">
      <c r="A586" s="6">
        <v>584</v>
      </c>
      <c r="B586" s="2" t="str">
        <f>'Исходные данные'!A836</f>
        <v>22.11.2013</v>
      </c>
      <c r="C586" s="2">
        <f>'Исходные данные'!B836</f>
        <v>1072.8499999999999</v>
      </c>
      <c r="D586" s="7" t="str">
        <f>'Исходные данные'!A588</f>
        <v>25.11.2014</v>
      </c>
      <c r="E586" s="2">
        <f>'Исходные данные'!B588</f>
        <v>1258.82</v>
      </c>
      <c r="F586" s="14">
        <f t="shared" si="81"/>
        <v>1.1733420329030153</v>
      </c>
      <c r="G586" s="14">
        <f t="shared" si="82"/>
        <v>0.19548926485611268</v>
      </c>
      <c r="H586" s="14">
        <f t="shared" si="83"/>
        <v>6.4026496232312709E-4</v>
      </c>
      <c r="I586" s="14">
        <f t="shared" si="87"/>
        <v>0.1598561153203884</v>
      </c>
      <c r="J586" s="20">
        <f t="shared" si="84"/>
        <v>1.0235026965272994E-4</v>
      </c>
      <c r="K586" s="14">
        <f t="shared" si="88"/>
        <v>0.92120988644737245</v>
      </c>
      <c r="L586" s="14">
        <f t="shared" si="85"/>
        <v>-8.2067378953191092E-2</v>
      </c>
      <c r="M586" s="14">
        <f t="shared" si="89"/>
        <v>6.7350546882466722E-3</v>
      </c>
      <c r="N586" s="20">
        <f t="shared" si="86"/>
        <v>4.3122195362144557E-6</v>
      </c>
    </row>
    <row r="587" spans="1:14" x14ac:dyDescent="0.2">
      <c r="A587" s="6">
        <v>585</v>
      </c>
      <c r="B587" s="2" t="str">
        <f>'Исходные данные'!A837</f>
        <v>21.11.2013</v>
      </c>
      <c r="C587" s="2">
        <f>'Исходные данные'!B837</f>
        <v>1070.81</v>
      </c>
      <c r="D587" s="7" t="str">
        <f>'Исходные данные'!A589</f>
        <v>24.11.2014</v>
      </c>
      <c r="E587" s="2">
        <f>'Исходные данные'!B589</f>
        <v>1261.5899999999999</v>
      </c>
      <c r="F587" s="14">
        <f t="shared" si="81"/>
        <v>1.1781641934610247</v>
      </c>
      <c r="G587" s="14">
        <f t="shared" si="82"/>
        <v>0.1949436453103319</v>
      </c>
      <c r="H587" s="14">
        <f t="shared" si="83"/>
        <v>6.3847795331176669E-4</v>
      </c>
      <c r="I587" s="14">
        <f t="shared" si="87"/>
        <v>0.16395745876010748</v>
      </c>
      <c r="J587" s="20">
        <f t="shared" si="84"/>
        <v>1.0468322269935181E-4</v>
      </c>
      <c r="K587" s="14">
        <f t="shared" si="88"/>
        <v>0.92499584301886262</v>
      </c>
      <c r="L587" s="14">
        <f t="shared" si="85"/>
        <v>-7.7966035513472087E-2</v>
      </c>
      <c r="M587" s="14">
        <f t="shared" si="89"/>
        <v>6.0787026936879908E-3</v>
      </c>
      <c r="N587" s="20">
        <f t="shared" si="86"/>
        <v>3.8811176546566317E-6</v>
      </c>
    </row>
    <row r="588" spans="1:14" x14ac:dyDescent="0.2">
      <c r="A588" s="6">
        <v>586</v>
      </c>
      <c r="B588" s="2" t="str">
        <f>'Исходные данные'!A838</f>
        <v>20.11.2013</v>
      </c>
      <c r="C588" s="2">
        <f>'Исходные данные'!B838</f>
        <v>1071.24</v>
      </c>
      <c r="D588" s="7" t="str">
        <f>'Исходные данные'!A590</f>
        <v>21.11.2014</v>
      </c>
      <c r="E588" s="2">
        <f>'Исходные данные'!B590</f>
        <v>1271.56</v>
      </c>
      <c r="F588" s="14">
        <f t="shared" si="81"/>
        <v>1.1869982450244576</v>
      </c>
      <c r="G588" s="14">
        <f t="shared" si="82"/>
        <v>0.1943995486138439</v>
      </c>
      <c r="H588" s="14">
        <f t="shared" si="83"/>
        <v>6.366959319248969E-4</v>
      </c>
      <c r="I588" s="14">
        <f t="shared" si="87"/>
        <v>0.17142763712977213</v>
      </c>
      <c r="J588" s="20">
        <f t="shared" si="84"/>
        <v>1.0914727918002333E-4</v>
      </c>
      <c r="K588" s="14">
        <f t="shared" si="88"/>
        <v>0.93193160037640455</v>
      </c>
      <c r="L588" s="14">
        <f t="shared" si="85"/>
        <v>-7.0495857143807378E-2</v>
      </c>
      <c r="M588" s="14">
        <f t="shared" si="89"/>
        <v>4.9696658744400974E-3</v>
      </c>
      <c r="N588" s="20">
        <f t="shared" si="86"/>
        <v>3.1641660452819956E-6</v>
      </c>
    </row>
    <row r="589" spans="1:14" x14ac:dyDescent="0.2">
      <c r="A589" s="6">
        <v>587</v>
      </c>
      <c r="B589" s="2" t="str">
        <f>'Исходные данные'!A839</f>
        <v>19.11.2013</v>
      </c>
      <c r="C589" s="2">
        <f>'Исходные данные'!B839</f>
        <v>1075.69</v>
      </c>
      <c r="D589" s="7" t="str">
        <f>'Исходные данные'!A591</f>
        <v>20.11.2014</v>
      </c>
      <c r="E589" s="2">
        <f>'Исходные данные'!B591</f>
        <v>1275.4100000000001</v>
      </c>
      <c r="F589" s="14">
        <f t="shared" si="81"/>
        <v>1.1856668742853425</v>
      </c>
      <c r="G589" s="14">
        <f t="shared" si="82"/>
        <v>0.19385697051630613</v>
      </c>
      <c r="H589" s="14">
        <f t="shared" si="83"/>
        <v>6.3491888424182814E-4</v>
      </c>
      <c r="I589" s="14">
        <f t="shared" si="87"/>
        <v>0.17030537940531354</v>
      </c>
      <c r="J589" s="20">
        <f t="shared" si="84"/>
        <v>1.0813010147240289E-4</v>
      </c>
      <c r="K589" s="14">
        <f t="shared" si="88"/>
        <v>0.93088631958614321</v>
      </c>
      <c r="L589" s="14">
        <f t="shared" si="85"/>
        <v>-7.1618114868266025E-2</v>
      </c>
      <c r="M589" s="14">
        <f t="shared" si="89"/>
        <v>5.129154377284147E-3</v>
      </c>
      <c r="N589" s="20">
        <f t="shared" si="86"/>
        <v>3.2565969743293392E-6</v>
      </c>
    </row>
    <row r="590" spans="1:14" x14ac:dyDescent="0.2">
      <c r="A590" s="6">
        <v>588</v>
      </c>
      <c r="B590" s="2" t="str">
        <f>'Исходные данные'!A840</f>
        <v>18.11.2013</v>
      </c>
      <c r="C590" s="2">
        <f>'Исходные данные'!B840</f>
        <v>1069.67</v>
      </c>
      <c r="D590" s="7" t="str">
        <f>'Исходные данные'!A592</f>
        <v>19.11.2014</v>
      </c>
      <c r="E590" s="2">
        <f>'Исходные данные'!B592</f>
        <v>1254.48</v>
      </c>
      <c r="F590" s="14">
        <f t="shared" si="81"/>
        <v>1.1727729112717005</v>
      </c>
      <c r="G590" s="14">
        <f t="shared" si="82"/>
        <v>0.19331590677923899</v>
      </c>
      <c r="H590" s="14">
        <f t="shared" si="83"/>
        <v>6.3314679638072397E-4</v>
      </c>
      <c r="I590" s="14">
        <f t="shared" si="87"/>
        <v>0.15937095440029683</v>
      </c>
      <c r="J590" s="20">
        <f t="shared" si="84"/>
        <v>1.0090520921468638E-4</v>
      </c>
      <c r="K590" s="14">
        <f t="shared" si="88"/>
        <v>0.92076305981144158</v>
      </c>
      <c r="L590" s="14">
        <f t="shared" si="85"/>
        <v>-8.2552539873282732E-2</v>
      </c>
      <c r="M590" s="14">
        <f t="shared" si="89"/>
        <v>6.814921839529935E-3</v>
      </c>
      <c r="N590" s="20">
        <f t="shared" si="86"/>
        <v>4.3148459302834089E-6</v>
      </c>
    </row>
    <row r="591" spans="1:14" x14ac:dyDescent="0.2">
      <c r="A591" s="6">
        <v>589</v>
      </c>
      <c r="B591" s="2" t="str">
        <f>'Исходные данные'!A841</f>
        <v>15.11.2013</v>
      </c>
      <c r="C591" s="2">
        <f>'Исходные данные'!B841</f>
        <v>1063.23</v>
      </c>
      <c r="D591" s="7" t="str">
        <f>'Исходные данные'!A593</f>
        <v>18.11.2014</v>
      </c>
      <c r="E591" s="2">
        <f>'Исходные данные'!B593</f>
        <v>1256.81</v>
      </c>
      <c r="F591" s="14">
        <f t="shared" si="81"/>
        <v>1.1820678498537476</v>
      </c>
      <c r="G591" s="14">
        <f t="shared" si="82"/>
        <v>0.19277635317599259</v>
      </c>
      <c r="H591" s="14">
        <f t="shared" si="83"/>
        <v>6.3137965449849257E-4</v>
      </c>
      <c r="I591" s="14">
        <f t="shared" si="87"/>
        <v>0.167265319919984</v>
      </c>
      <c r="J591" s="20">
        <f t="shared" si="84"/>
        <v>1.0560791990065933E-4</v>
      </c>
      <c r="K591" s="14">
        <f t="shared" si="88"/>
        <v>0.92806066705262924</v>
      </c>
      <c r="L591" s="14">
        <f t="shared" si="85"/>
        <v>-7.4658174353595591E-2</v>
      </c>
      <c r="M591" s="14">
        <f t="shared" si="89"/>
        <v>5.5738429978118781E-3</v>
      </c>
      <c r="N591" s="20">
        <f t="shared" si="86"/>
        <v>3.5192110661873055E-6</v>
      </c>
    </row>
    <row r="592" spans="1:14" x14ac:dyDescent="0.2">
      <c r="A592" s="6">
        <v>590</v>
      </c>
      <c r="B592" s="2" t="str">
        <f>'Исходные данные'!A842</f>
        <v>14.11.2013</v>
      </c>
      <c r="C592" s="2">
        <f>'Исходные данные'!B842</f>
        <v>1058.93</v>
      </c>
      <c r="D592" s="7" t="str">
        <f>'Исходные данные'!A594</f>
        <v>17.11.2014</v>
      </c>
      <c r="E592" s="2">
        <f>'Исходные данные'!B594</f>
        <v>1252.58</v>
      </c>
      <c r="F592" s="14">
        <f t="shared" si="81"/>
        <v>1.182873277742627</v>
      </c>
      <c r="G592" s="14">
        <f t="shared" si="82"/>
        <v>0.19223830549171395</v>
      </c>
      <c r="H592" s="14">
        <f t="shared" si="83"/>
        <v>6.2961744479067929E-4</v>
      </c>
      <c r="I592" s="14">
        <f t="shared" si="87"/>
        <v>0.16794645985249296</v>
      </c>
      <c r="J592" s="20">
        <f t="shared" si="84"/>
        <v>1.0574202091396702E-4</v>
      </c>
      <c r="K592" s="14">
        <f t="shared" si="88"/>
        <v>0.92869302156925759</v>
      </c>
      <c r="L592" s="14">
        <f t="shared" si="85"/>
        <v>-7.3977034421086621E-2</v>
      </c>
      <c r="M592" s="14">
        <f t="shared" si="89"/>
        <v>5.4726016217386351E-3</v>
      </c>
      <c r="N592" s="20">
        <f t="shared" si="86"/>
        <v>3.4456454494364072E-6</v>
      </c>
    </row>
    <row r="593" spans="1:14" x14ac:dyDescent="0.2">
      <c r="A593" s="6">
        <v>591</v>
      </c>
      <c r="B593" s="2" t="str">
        <f>'Исходные данные'!A843</f>
        <v>13.11.2013</v>
      </c>
      <c r="C593" s="2">
        <f>'Исходные данные'!B843</f>
        <v>1056.07</v>
      </c>
      <c r="D593" s="7" t="str">
        <f>'Исходные данные'!A595</f>
        <v>14.11.2014</v>
      </c>
      <c r="E593" s="2">
        <f>'Исходные данные'!B595</f>
        <v>1242.3699999999999</v>
      </c>
      <c r="F593" s="14">
        <f t="shared" si="81"/>
        <v>1.1764087607829026</v>
      </c>
      <c r="G593" s="14">
        <f t="shared" si="82"/>
        <v>0.19170175952331373</v>
      </c>
      <c r="H593" s="14">
        <f t="shared" si="83"/>
        <v>6.2786015349135791E-4</v>
      </c>
      <c r="I593" s="14">
        <f t="shared" si="87"/>
        <v>0.16246637478226722</v>
      </c>
      <c r="J593" s="20">
        <f t="shared" si="84"/>
        <v>1.0200616300797878E-4</v>
      </c>
      <c r="K593" s="14">
        <f t="shared" si="88"/>
        <v>0.92361762431303651</v>
      </c>
      <c r="L593" s="14">
        <f t="shared" si="85"/>
        <v>-7.9457119491312372E-2</v>
      </c>
      <c r="M593" s="14">
        <f t="shared" si="89"/>
        <v>6.3134338378566923E-3</v>
      </c>
      <c r="N593" s="20">
        <f t="shared" si="86"/>
        <v>3.9639535384942356E-6</v>
      </c>
    </row>
    <row r="594" spans="1:14" x14ac:dyDescent="0.2">
      <c r="A594" s="6">
        <v>592</v>
      </c>
      <c r="B594" s="2" t="str">
        <f>'Исходные данные'!A844</f>
        <v>12.11.2013</v>
      </c>
      <c r="C594" s="2">
        <f>'Исходные данные'!B844</f>
        <v>1066.8900000000001</v>
      </c>
      <c r="D594" s="7" t="str">
        <f>'Исходные данные'!A596</f>
        <v>13.11.2014</v>
      </c>
      <c r="E594" s="2">
        <f>'Исходные данные'!B596</f>
        <v>1246.18</v>
      </c>
      <c r="F594" s="14">
        <f t="shared" si="81"/>
        <v>1.1680491897009064</v>
      </c>
      <c r="G594" s="14">
        <f t="shared" si="82"/>
        <v>0.19116671107943381</v>
      </c>
      <c r="H594" s="14">
        <f t="shared" si="83"/>
        <v>6.2610776687302384E-4</v>
      </c>
      <c r="I594" s="14">
        <f t="shared" si="87"/>
        <v>0.15533499798920006</v>
      </c>
      <c r="J594" s="20">
        <f t="shared" si="84"/>
        <v>9.7256448708243703E-5</v>
      </c>
      <c r="K594" s="14">
        <f t="shared" si="88"/>
        <v>0.91705438928757577</v>
      </c>
      <c r="L594" s="14">
        <f t="shared" si="85"/>
        <v>-8.6588496284379521E-2</v>
      </c>
      <c r="M594" s="14">
        <f t="shared" si="89"/>
        <v>7.4975676887900061E-3</v>
      </c>
      <c r="N594" s="20">
        <f t="shared" si="86"/>
        <v>4.6942853626076489E-6</v>
      </c>
    </row>
    <row r="595" spans="1:14" x14ac:dyDescent="0.2">
      <c r="A595" s="6">
        <v>593</v>
      </c>
      <c r="B595" s="2" t="str">
        <f>'Исходные данные'!A845</f>
        <v>11.11.2013</v>
      </c>
      <c r="C595" s="2">
        <f>'Исходные данные'!B845</f>
        <v>1061.6199999999999</v>
      </c>
      <c r="D595" s="7" t="str">
        <f>'Исходные данные'!A597</f>
        <v>12.11.2014</v>
      </c>
      <c r="E595" s="2">
        <f>'Исходные данные'!B597</f>
        <v>1255.1400000000001</v>
      </c>
      <c r="F595" s="14">
        <f t="shared" si="81"/>
        <v>1.182287447485918</v>
      </c>
      <c r="G595" s="14">
        <f t="shared" si="82"/>
        <v>0.19063315598041417</v>
      </c>
      <c r="H595" s="14">
        <f t="shared" si="83"/>
        <v>6.2436027124648612E-4</v>
      </c>
      <c r="I595" s="14">
        <f t="shared" si="87"/>
        <v>0.16745107680098145</v>
      </c>
      <c r="J595" s="20">
        <f t="shared" si="84"/>
        <v>1.0454979973197696E-4</v>
      </c>
      <c r="K595" s="14">
        <f t="shared" si="88"/>
        <v>0.92823307672016264</v>
      </c>
      <c r="L595" s="14">
        <f t="shared" si="85"/>
        <v>-7.447241747259814E-2</v>
      </c>
      <c r="M595" s="14">
        <f t="shared" si="89"/>
        <v>5.546140964212941E-3</v>
      </c>
      <c r="N595" s="20">
        <f t="shared" si="86"/>
        <v>3.4627900767872397E-6</v>
      </c>
    </row>
    <row r="596" spans="1:14" x14ac:dyDescent="0.2">
      <c r="A596" s="6">
        <v>594</v>
      </c>
      <c r="B596" s="2" t="str">
        <f>'Исходные данные'!A846</f>
        <v>08.11.2013</v>
      </c>
      <c r="C596" s="2">
        <f>'Исходные данные'!B846</f>
        <v>1064.6600000000001</v>
      </c>
      <c r="D596" s="7" t="str">
        <f>'Исходные данные'!A598</f>
        <v>11.11.2014</v>
      </c>
      <c r="E596" s="2">
        <f>'Исходные данные'!B598</f>
        <v>1262.5999999999999</v>
      </c>
      <c r="F596" s="14">
        <f t="shared" si="81"/>
        <v>1.1859185091954236</v>
      </c>
      <c r="G596" s="14">
        <f t="shared" si="82"/>
        <v>0.19010109005826059</v>
      </c>
      <c r="H596" s="14">
        <f t="shared" si="83"/>
        <v>6.2261765296076175E-4</v>
      </c>
      <c r="I596" s="14">
        <f t="shared" si="87"/>
        <v>0.17051758758704569</v>
      </c>
      <c r="J596" s="20">
        <f t="shared" si="84"/>
        <v>1.0616726017197751E-4</v>
      </c>
      <c r="K596" s="14">
        <f t="shared" si="88"/>
        <v>0.93108388224088645</v>
      </c>
      <c r="L596" s="14">
        <f t="shared" si="85"/>
        <v>-7.1405906686533821E-2</v>
      </c>
      <c r="M596" s="14">
        <f t="shared" si="89"/>
        <v>5.0988035097259757E-3</v>
      </c>
      <c r="N596" s="20">
        <f t="shared" si="86"/>
        <v>3.1746050741336813E-6</v>
      </c>
    </row>
    <row r="597" spans="1:14" x14ac:dyDescent="0.2">
      <c r="A597" s="6">
        <v>595</v>
      </c>
      <c r="B597" s="2" t="str">
        <f>'Исходные данные'!A847</f>
        <v>07.11.2013</v>
      </c>
      <c r="C597" s="2">
        <f>'Исходные данные'!B847</f>
        <v>1074.3900000000001</v>
      </c>
      <c r="D597" s="7" t="str">
        <f>'Исходные данные'!A599</f>
        <v>10.11.2014</v>
      </c>
      <c r="E597" s="2">
        <f>'Исходные данные'!B599</f>
        <v>1246.28</v>
      </c>
      <c r="F597" s="14">
        <f t="shared" si="81"/>
        <v>1.1599884585671869</v>
      </c>
      <c r="G597" s="14">
        <f t="shared" si="82"/>
        <v>0.18957050915661167</v>
      </c>
      <c r="H597" s="14">
        <f t="shared" si="83"/>
        <v>6.2087989840296711E-4</v>
      </c>
      <c r="I597" s="14">
        <f t="shared" si="87"/>
        <v>0.14841005555773079</v>
      </c>
      <c r="J597" s="20">
        <f t="shared" si="84"/>
        <v>9.2144820216662592E-5</v>
      </c>
      <c r="K597" s="14">
        <f t="shared" si="88"/>
        <v>0.91072577835900925</v>
      </c>
      <c r="L597" s="14">
        <f t="shared" si="85"/>
        <v>-9.3513438715848704E-2</v>
      </c>
      <c r="M597" s="14">
        <f t="shared" si="89"/>
        <v>8.7447632204627913E-3</v>
      </c>
      <c r="N597" s="20">
        <f t="shared" si="86"/>
        <v>5.4294476998789411E-6</v>
      </c>
    </row>
    <row r="598" spans="1:14" x14ac:dyDescent="0.2">
      <c r="A598" s="6">
        <v>596</v>
      </c>
      <c r="B598" s="2" t="str">
        <f>'Исходные данные'!A848</f>
        <v>06.11.2013</v>
      </c>
      <c r="C598" s="2">
        <f>'Исходные данные'!B848</f>
        <v>1072.6500000000001</v>
      </c>
      <c r="D598" s="7" t="str">
        <f>'Исходные данные'!A600</f>
        <v>07.11.2014</v>
      </c>
      <c r="E598" s="2">
        <f>'Исходные данные'!B600</f>
        <v>1240.31</v>
      </c>
      <c r="F598" s="14">
        <f t="shared" si="81"/>
        <v>1.1563044795599682</v>
      </c>
      <c r="G598" s="14">
        <f t="shared" si="82"/>
        <v>0.18904140913070697</v>
      </c>
      <c r="H598" s="14">
        <f t="shared" si="83"/>
        <v>6.1914699399821436E-4</v>
      </c>
      <c r="I598" s="14">
        <f t="shared" si="87"/>
        <v>0.14522912619177514</v>
      </c>
      <c r="J598" s="20">
        <f t="shared" si="84"/>
        <v>8.9918176922624922E-5</v>
      </c>
      <c r="K598" s="14">
        <f t="shared" si="88"/>
        <v>0.9078334266084136</v>
      </c>
      <c r="L598" s="14">
        <f t="shared" si="85"/>
        <v>-9.6694368081804385E-2</v>
      </c>
      <c r="M598" s="14">
        <f t="shared" si="89"/>
        <v>9.3498008187394704E-3</v>
      </c>
      <c r="N598" s="20">
        <f t="shared" si="86"/>
        <v>5.7889010714045869E-6</v>
      </c>
    </row>
    <row r="599" spans="1:14" x14ac:dyDescent="0.2">
      <c r="A599" s="6">
        <v>597</v>
      </c>
      <c r="B599" s="2" t="str">
        <f>'Исходные данные'!A849</f>
        <v>05.11.2013</v>
      </c>
      <c r="C599" s="2">
        <f>'Исходные данные'!B849</f>
        <v>1075.58</v>
      </c>
      <c r="D599" s="7" t="str">
        <f>'Исходные данные'!A601</f>
        <v>06.11.2014</v>
      </c>
      <c r="E599" s="2">
        <f>'Исходные данные'!B601</f>
        <v>1241.31</v>
      </c>
      <c r="F599" s="14">
        <f t="shared" si="81"/>
        <v>1.1540843080012644</v>
      </c>
      <c r="G599" s="14">
        <f t="shared" si="82"/>
        <v>0.1885137858473539</v>
      </c>
      <c r="H599" s="14">
        <f t="shared" si="83"/>
        <v>6.1741892620950233E-4</v>
      </c>
      <c r="I599" s="14">
        <f t="shared" si="87"/>
        <v>0.14330722261083104</v>
      </c>
      <c r="J599" s="20">
        <f t="shared" si="84"/>
        <v>8.8480591502445406E-5</v>
      </c>
      <c r="K599" s="14">
        <f t="shared" si="88"/>
        <v>0.9060903338595524</v>
      </c>
      <c r="L599" s="14">
        <f t="shared" si="85"/>
        <v>-9.8616271662748584E-2</v>
      </c>
      <c r="M599" s="14">
        <f t="shared" si="89"/>
        <v>9.7251690366610289E-3</v>
      </c>
      <c r="N599" s="20">
        <f t="shared" si="86"/>
        <v>6.0045034238211528E-6</v>
      </c>
    </row>
    <row r="600" spans="1:14" x14ac:dyDescent="0.2">
      <c r="A600" s="6">
        <v>598</v>
      </c>
      <c r="B600" s="2" t="str">
        <f>'Исходные данные'!A850</f>
        <v>01.11.2013</v>
      </c>
      <c r="C600" s="2">
        <f>'Исходные данные'!B850</f>
        <v>1077.05</v>
      </c>
      <c r="D600" s="7" t="str">
        <f>'Исходные данные'!A602</f>
        <v>05.11.2014</v>
      </c>
      <c r="E600" s="2">
        <f>'Исходные данные'!B602</f>
        <v>1219.06</v>
      </c>
      <c r="F600" s="14">
        <f t="shared" si="81"/>
        <v>1.1318508890023675</v>
      </c>
      <c r="G600" s="14">
        <f t="shared" si="82"/>
        <v>0.18798763518489592</v>
      </c>
      <c r="H600" s="14">
        <f t="shared" si="83"/>
        <v>6.1569568153761246E-4</v>
      </c>
      <c r="I600" s="14">
        <f t="shared" si="87"/>
        <v>0.12385424760854778</v>
      </c>
      <c r="J600" s="20">
        <f t="shared" si="84"/>
        <v>7.6256525392673035E-5</v>
      </c>
      <c r="K600" s="14">
        <f t="shared" si="88"/>
        <v>0.88863451550739125</v>
      </c>
      <c r="L600" s="14">
        <f t="shared" si="85"/>
        <v>-0.11806924666503173</v>
      </c>
      <c r="M600" s="14">
        <f t="shared" si="89"/>
        <v>1.3940347008048106E-2</v>
      </c>
      <c r="N600" s="20">
        <f t="shared" si="86"/>
        <v>8.5830114519909946E-6</v>
      </c>
    </row>
    <row r="601" spans="1:14" x14ac:dyDescent="0.2">
      <c r="A601" s="6">
        <v>599</v>
      </c>
      <c r="B601" s="2" t="str">
        <f>'Исходные данные'!A851</f>
        <v>31.10.2013</v>
      </c>
      <c r="C601" s="2">
        <f>'Исходные данные'!B851</f>
        <v>1071.24</v>
      </c>
      <c r="D601" s="7" t="str">
        <f>'Исходные данные'!A603</f>
        <v>31.10.2014</v>
      </c>
      <c r="E601" s="2">
        <f>'Исходные данные'!B603</f>
        <v>1204.9100000000001</v>
      </c>
      <c r="F601" s="14">
        <f t="shared" si="81"/>
        <v>1.1247806280572048</v>
      </c>
      <c r="G601" s="14">
        <f t="shared" si="82"/>
        <v>0.18746295303318039</v>
      </c>
      <c r="H601" s="14">
        <f t="shared" si="83"/>
        <v>6.1397724652100417E-4</v>
      </c>
      <c r="I601" s="14">
        <f t="shared" si="87"/>
        <v>0.11758801935945686</v>
      </c>
      <c r="J601" s="20">
        <f t="shared" si="84"/>
        <v>7.2196368350177859E-5</v>
      </c>
      <c r="K601" s="14">
        <f t="shared" si="88"/>
        <v>0.88308353881022805</v>
      </c>
      <c r="L601" s="14">
        <f t="shared" si="85"/>
        <v>-0.12433547491412274</v>
      </c>
      <c r="M601" s="14">
        <f t="shared" si="89"/>
        <v>1.5459310322120445E-2</v>
      </c>
      <c r="N601" s="20">
        <f t="shared" si="86"/>
        <v>9.4916647846892496E-6</v>
      </c>
    </row>
    <row r="602" spans="1:14" x14ac:dyDescent="0.2">
      <c r="A602" s="6">
        <v>600</v>
      </c>
      <c r="B602" s="2" t="str">
        <f>'Исходные данные'!A852</f>
        <v>30.10.2013</v>
      </c>
      <c r="C602" s="2">
        <f>'Исходные данные'!B852</f>
        <v>1080.3</v>
      </c>
      <c r="D602" s="7" t="str">
        <f>'Исходные данные'!A604</f>
        <v>30.10.2014</v>
      </c>
      <c r="E602" s="2">
        <f>'Исходные данные'!B604</f>
        <v>1185.8900000000001</v>
      </c>
      <c r="F602" s="14">
        <f t="shared" si="81"/>
        <v>1.0977413681384802</v>
      </c>
      <c r="G602" s="14">
        <f t="shared" si="82"/>
        <v>0.18693973529352606</v>
      </c>
      <c r="H602" s="14">
        <f t="shared" si="83"/>
        <v>6.122636077357075E-4</v>
      </c>
      <c r="I602" s="14">
        <f t="shared" si="87"/>
        <v>9.325476719805724E-2</v>
      </c>
      <c r="J602" s="20">
        <f t="shared" si="84"/>
        <v>5.709650020323604E-5</v>
      </c>
      <c r="K602" s="14">
        <f t="shared" si="88"/>
        <v>0.86185457669956267</v>
      </c>
      <c r="L602" s="14">
        <f t="shared" si="85"/>
        <v>-0.14866872707552231</v>
      </c>
      <c r="M602" s="14">
        <f t="shared" si="89"/>
        <v>2.2102390410256141E-2</v>
      </c>
      <c r="N602" s="20">
        <f t="shared" si="86"/>
        <v>1.3532489292166529E-5</v>
      </c>
    </row>
    <row r="603" spans="1:14" x14ac:dyDescent="0.2">
      <c r="A603" s="6">
        <v>601</v>
      </c>
      <c r="B603" s="2" t="str">
        <f>'Исходные данные'!A853</f>
        <v>29.10.2013</v>
      </c>
      <c r="C603" s="2">
        <f>'Исходные данные'!B853</f>
        <v>1076.4000000000001</v>
      </c>
      <c r="D603" s="7" t="str">
        <f>'Исходные данные'!A605</f>
        <v>29.10.2014</v>
      </c>
      <c r="E603" s="2">
        <f>'Исходные данные'!B605</f>
        <v>1175.5999999999999</v>
      </c>
      <c r="F603" s="14">
        <f t="shared" si="81"/>
        <v>1.0921590486807877</v>
      </c>
      <c r="G603" s="14">
        <f t="shared" si="82"/>
        <v>0.18641797787869149</v>
      </c>
      <c r="H603" s="14">
        <f t="shared" si="83"/>
        <v>6.1055475179522018E-4</v>
      </c>
      <c r="I603" s="14">
        <f t="shared" si="87"/>
        <v>8.8156515692011467E-2</v>
      </c>
      <c r="J603" s="20">
        <f t="shared" si="84"/>
        <v>5.3824379557467492E-5</v>
      </c>
      <c r="K603" s="14">
        <f t="shared" si="88"/>
        <v>0.85747180703008219</v>
      </c>
      <c r="L603" s="14">
        <f t="shared" si="85"/>
        <v>-0.15376697858156813</v>
      </c>
      <c r="M603" s="14">
        <f t="shared" si="89"/>
        <v>2.3644283702104432E-2</v>
      </c>
      <c r="N603" s="20">
        <f t="shared" si="86"/>
        <v>1.4436129767114142E-5</v>
      </c>
    </row>
    <row r="604" spans="1:14" x14ac:dyDescent="0.2">
      <c r="A604" s="6">
        <v>602</v>
      </c>
      <c r="B604" s="2" t="str">
        <f>'Исходные данные'!A854</f>
        <v>28.10.2013</v>
      </c>
      <c r="C604" s="2">
        <f>'Исходные данные'!B854</f>
        <v>1077.45</v>
      </c>
      <c r="D604" s="7" t="str">
        <f>'Исходные данные'!A606</f>
        <v>28.10.2014</v>
      </c>
      <c r="E604" s="2">
        <f>'Исходные данные'!B606</f>
        <v>1161.6199999999999</v>
      </c>
      <c r="F604" s="14">
        <f t="shared" si="81"/>
        <v>1.078119634321778</v>
      </c>
      <c r="G604" s="14">
        <f t="shared" si="82"/>
        <v>0.18589767671284271</v>
      </c>
      <c r="H604" s="14">
        <f t="shared" si="83"/>
        <v>6.0885066535040159E-4</v>
      </c>
      <c r="I604" s="14">
        <f t="shared" si="87"/>
        <v>7.5218444364243409E-2</v>
      </c>
      <c r="J604" s="20">
        <f t="shared" si="84"/>
        <v>4.5796799897791761E-5</v>
      </c>
      <c r="K604" s="14">
        <f t="shared" si="88"/>
        <v>0.84644923480069378</v>
      </c>
      <c r="L604" s="14">
        <f t="shared" si="85"/>
        <v>-0.16670504990933618</v>
      </c>
      <c r="M604" s="14">
        <f t="shared" si="89"/>
        <v>2.7790573665274269E-2</v>
      </c>
      <c r="N604" s="20">
        <f t="shared" si="86"/>
        <v>1.6920309266571588E-5</v>
      </c>
    </row>
    <row r="605" spans="1:14" x14ac:dyDescent="0.2">
      <c r="A605" s="6">
        <v>603</v>
      </c>
      <c r="B605" s="2" t="str">
        <f>'Исходные данные'!A855</f>
        <v>25.10.2013</v>
      </c>
      <c r="C605" s="2">
        <f>'Исходные данные'!B855</f>
        <v>1070.94</v>
      </c>
      <c r="D605" s="7" t="str">
        <f>'Исходные данные'!A607</f>
        <v>27.10.2014</v>
      </c>
      <c r="E605" s="2">
        <f>'Исходные данные'!B607</f>
        <v>1147.28</v>
      </c>
      <c r="F605" s="14">
        <f t="shared" si="81"/>
        <v>1.0712831717930043</v>
      </c>
      <c r="G605" s="14">
        <f t="shared" si="82"/>
        <v>0.18537882773152176</v>
      </c>
      <c r="H605" s="14">
        <f t="shared" si="83"/>
        <v>6.0715133508936977E-4</v>
      </c>
      <c r="I605" s="14">
        <f t="shared" si="87"/>
        <v>6.8857155951485408E-2</v>
      </c>
      <c r="J605" s="20">
        <f t="shared" si="84"/>
        <v>4.1806714166401309E-5</v>
      </c>
      <c r="K605" s="14">
        <f t="shared" si="88"/>
        <v>0.84108181703739104</v>
      </c>
      <c r="L605" s="14">
        <f t="shared" si="85"/>
        <v>-0.17306633832209417</v>
      </c>
      <c r="M605" s="14">
        <f t="shared" si="89"/>
        <v>2.995195746021756E-2</v>
      </c>
      <c r="N605" s="20">
        <f t="shared" si="86"/>
        <v>1.8185370960511101E-5</v>
      </c>
    </row>
    <row r="606" spans="1:14" x14ac:dyDescent="0.2">
      <c r="A606" s="6">
        <v>604</v>
      </c>
      <c r="B606" s="2" t="str">
        <f>'Исходные данные'!A856</f>
        <v>24.10.2013</v>
      </c>
      <c r="C606" s="2">
        <f>'Исходные данные'!B856</f>
        <v>1071.8800000000001</v>
      </c>
      <c r="D606" s="7" t="str">
        <f>'Исходные данные'!A608</f>
        <v>24.10.2014</v>
      </c>
      <c r="E606" s="2">
        <f>'Исходные данные'!B608</f>
        <v>1126.0999999999999</v>
      </c>
      <c r="F606" s="14">
        <f t="shared" si="81"/>
        <v>1.0505840205993207</v>
      </c>
      <c r="G606" s="14">
        <f t="shared" si="82"/>
        <v>0.18486142688161469</v>
      </c>
      <c r="H606" s="14">
        <f t="shared" si="83"/>
        <v>6.0545674773739662E-4</v>
      </c>
      <c r="I606" s="14">
        <f t="shared" si="87"/>
        <v>4.9346219636522699E-2</v>
      </c>
      <c r="J606" s="20">
        <f t="shared" si="84"/>
        <v>2.9877001654264293E-5</v>
      </c>
      <c r="K606" s="14">
        <f t="shared" si="88"/>
        <v>0.82483057725736486</v>
      </c>
      <c r="L606" s="14">
        <f t="shared" si="85"/>
        <v>-0.19257727463705687</v>
      </c>
      <c r="M606" s="14">
        <f t="shared" si="89"/>
        <v>3.7086006706636428E-2</v>
      </c>
      <c r="N606" s="20">
        <f t="shared" si="86"/>
        <v>2.2453973007167371E-5</v>
      </c>
    </row>
    <row r="607" spans="1:14" x14ac:dyDescent="0.2">
      <c r="A607" s="6">
        <v>605</v>
      </c>
      <c r="B607" s="2" t="str">
        <f>'Исходные данные'!A857</f>
        <v>23.10.2013</v>
      </c>
      <c r="C607" s="2">
        <f>'Исходные данные'!B857</f>
        <v>1079.3900000000001</v>
      </c>
      <c r="D607" s="7" t="str">
        <f>'Исходные данные'!A609</f>
        <v>23.10.2014</v>
      </c>
      <c r="E607" s="2">
        <f>'Исходные данные'!B609</f>
        <v>1119.32</v>
      </c>
      <c r="F607" s="14">
        <f t="shared" si="81"/>
        <v>1.0369931164824575</v>
      </c>
      <c r="G607" s="14">
        <f t="shared" si="82"/>
        <v>0.18434547012132008</v>
      </c>
      <c r="H607" s="14">
        <f t="shared" si="83"/>
        <v>6.0376689005680456E-4</v>
      </c>
      <c r="I607" s="14">
        <f t="shared" si="87"/>
        <v>3.6325291310660583E-2</v>
      </c>
      <c r="J607" s="20">
        <f t="shared" si="84"/>
        <v>2.1932008165045008E-5</v>
      </c>
      <c r="K607" s="14">
        <f t="shared" si="88"/>
        <v>0.81416013770340445</v>
      </c>
      <c r="L607" s="14">
        <f t="shared" si="85"/>
        <v>-0.20559820296291903</v>
      </c>
      <c r="M607" s="14">
        <f t="shared" si="89"/>
        <v>4.2270621061581651E-2</v>
      </c>
      <c r="N607" s="20">
        <f t="shared" si="86"/>
        <v>2.5521601419120816E-5</v>
      </c>
    </row>
    <row r="608" spans="1:14" x14ac:dyDescent="0.2">
      <c r="A608" s="6">
        <v>606</v>
      </c>
      <c r="B608" s="2" t="str">
        <f>'Исходные данные'!A858</f>
        <v>22.10.2013</v>
      </c>
      <c r="C608" s="2">
        <f>'Исходные данные'!B858</f>
        <v>1090.08</v>
      </c>
      <c r="D608" s="7" t="str">
        <f>'Исходные данные'!A610</f>
        <v>22.10.2014</v>
      </c>
      <c r="E608" s="2">
        <f>'Исходные данные'!B610</f>
        <v>1132.26</v>
      </c>
      <c r="F608" s="14">
        <f t="shared" si="81"/>
        <v>1.0386944077498901</v>
      </c>
      <c r="G608" s="14">
        <f t="shared" si="82"/>
        <v>0.18383095342011721</v>
      </c>
      <c r="H608" s="14">
        <f t="shared" si="83"/>
        <v>6.0208174884686274E-4</v>
      </c>
      <c r="I608" s="14">
        <f t="shared" si="87"/>
        <v>3.7964547343701437E-2</v>
      </c>
      <c r="J608" s="20">
        <f t="shared" si="84"/>
        <v>2.2857761058875278E-5</v>
      </c>
      <c r="K608" s="14">
        <f t="shared" si="88"/>
        <v>0.8154958491083798</v>
      </c>
      <c r="L608" s="14">
        <f t="shared" si="85"/>
        <v>-0.20395894692987812</v>
      </c>
      <c r="M608" s="14">
        <f t="shared" si="89"/>
        <v>4.1599252032744838E-2</v>
      </c>
      <c r="N608" s="20">
        <f t="shared" si="86"/>
        <v>2.5046150414596421E-5</v>
      </c>
    </row>
    <row r="609" spans="1:14" x14ac:dyDescent="0.2">
      <c r="A609" s="6">
        <v>607</v>
      </c>
      <c r="B609" s="2" t="str">
        <f>'Исходные данные'!A859</f>
        <v>21.10.2013</v>
      </c>
      <c r="C609" s="2">
        <f>'Исходные данные'!B859</f>
        <v>1090.6099999999999</v>
      </c>
      <c r="D609" s="7" t="str">
        <f>'Исходные данные'!A611</f>
        <v>21.10.2014</v>
      </c>
      <c r="E609" s="2">
        <f>'Исходные данные'!B611</f>
        <v>1133.9100000000001</v>
      </c>
      <c r="F609" s="14">
        <f t="shared" si="81"/>
        <v>1.0397025517829472</v>
      </c>
      <c r="G609" s="14">
        <f t="shared" si="82"/>
        <v>0.18331787275873473</v>
      </c>
      <c r="H609" s="14">
        <f t="shared" si="83"/>
        <v>6.0040131094368397E-4</v>
      </c>
      <c r="I609" s="14">
        <f t="shared" si="87"/>
        <v>3.8934664344209099E-2</v>
      </c>
      <c r="J609" s="20">
        <f t="shared" si="84"/>
        <v>2.3376423513415453E-5</v>
      </c>
      <c r="K609" s="14">
        <f t="shared" si="88"/>
        <v>0.81628735936214392</v>
      </c>
      <c r="L609" s="14">
        <f t="shared" si="85"/>
        <v>-0.20298882992937045</v>
      </c>
      <c r="M609" s="14">
        <f t="shared" si="89"/>
        <v>4.1204465076094883E-2</v>
      </c>
      <c r="N609" s="20">
        <f t="shared" si="86"/>
        <v>2.4739214848420611E-5</v>
      </c>
    </row>
    <row r="610" spans="1:14" x14ac:dyDescent="0.2">
      <c r="A610" s="6">
        <v>608</v>
      </c>
      <c r="B610" s="2" t="str">
        <f>'Исходные данные'!A860</f>
        <v>18.10.2013</v>
      </c>
      <c r="C610" s="2">
        <f>'Исходные данные'!B860</f>
        <v>1086.3499999999999</v>
      </c>
      <c r="D610" s="7" t="str">
        <f>'Исходные данные'!A612</f>
        <v>20.10.2014</v>
      </c>
      <c r="E610" s="2">
        <f>'Исходные данные'!B612</f>
        <v>1133.6199999999999</v>
      </c>
      <c r="F610" s="14">
        <f t="shared" si="81"/>
        <v>1.0435126800754821</v>
      </c>
      <c r="G610" s="14">
        <f t="shared" si="82"/>
        <v>0.18280622412911948</v>
      </c>
      <c r="H610" s="14">
        <f t="shared" si="83"/>
        <v>5.9872556322012271E-4</v>
      </c>
      <c r="I610" s="14">
        <f t="shared" si="87"/>
        <v>4.2592598947137447E-2</v>
      </c>
      <c r="J610" s="20">
        <f t="shared" si="84"/>
        <v>2.5501277793633672E-5</v>
      </c>
      <c r="K610" s="14">
        <f t="shared" si="88"/>
        <v>0.81927875296544983</v>
      </c>
      <c r="L610" s="14">
        <f t="shared" si="85"/>
        <v>-0.19933089532644208</v>
      </c>
      <c r="M610" s="14">
        <f t="shared" si="89"/>
        <v>3.9732805831641009E-2</v>
      </c>
      <c r="N610" s="20">
        <f t="shared" si="86"/>
        <v>2.3789046549865039E-5</v>
      </c>
    </row>
    <row r="611" spans="1:14" x14ac:dyDescent="0.2">
      <c r="A611" s="6">
        <v>609</v>
      </c>
      <c r="B611" s="2" t="str">
        <f>'Исходные данные'!A861</f>
        <v>17.10.2013</v>
      </c>
      <c r="C611" s="2">
        <f>'Исходные данные'!B861</f>
        <v>1080.8699999999999</v>
      </c>
      <c r="D611" s="7" t="str">
        <f>'Исходные данные'!A613</f>
        <v>17.10.2014</v>
      </c>
      <c r="E611" s="2">
        <f>'Исходные данные'!B613</f>
        <v>1134.18</v>
      </c>
      <c r="F611" s="14">
        <f t="shared" si="81"/>
        <v>1.049321379999445</v>
      </c>
      <c r="G611" s="14">
        <f t="shared" si="82"/>
        <v>0.1822960035344047</v>
      </c>
      <c r="H611" s="14">
        <f t="shared" si="83"/>
        <v>5.9705449258567133E-4</v>
      </c>
      <c r="I611" s="14">
        <f t="shared" si="87"/>
        <v>4.8143650462042741E-2</v>
      </c>
      <c r="J611" s="20">
        <f t="shared" si="84"/>
        <v>2.874438279783685E-5</v>
      </c>
      <c r="K611" s="14">
        <f t="shared" si="88"/>
        <v>0.82383925761567656</v>
      </c>
      <c r="L611" s="14">
        <f t="shared" si="85"/>
        <v>-0.19377984381153676</v>
      </c>
      <c r="M611" s="14">
        <f t="shared" si="89"/>
        <v>3.755062786762358E-2</v>
      </c>
      <c r="N611" s="20">
        <f t="shared" si="86"/>
        <v>2.2419771067777366E-5</v>
      </c>
    </row>
    <row r="612" spans="1:14" x14ac:dyDescent="0.2">
      <c r="A612" s="6">
        <v>610</v>
      </c>
      <c r="B612" s="2" t="str">
        <f>'Исходные данные'!A862</f>
        <v>16.10.2013</v>
      </c>
      <c r="C612" s="2">
        <f>'Исходные данные'!B862</f>
        <v>1094.06</v>
      </c>
      <c r="D612" s="7" t="str">
        <f>'Исходные данные'!A614</f>
        <v>16.10.2014</v>
      </c>
      <c r="E612" s="2">
        <f>'Исходные данные'!B614</f>
        <v>1126.3</v>
      </c>
      <c r="F612" s="14">
        <f t="shared" si="81"/>
        <v>1.0294682192932747</v>
      </c>
      <c r="G612" s="14">
        <f t="shared" si="82"/>
        <v>0.18178720698887926</v>
      </c>
      <c r="H612" s="14">
        <f t="shared" si="83"/>
        <v>5.9538808598635874E-4</v>
      </c>
      <c r="I612" s="14">
        <f t="shared" si="87"/>
        <v>2.9042376968687906E-2</v>
      </c>
      <c r="J612" s="20">
        <f t="shared" si="84"/>
        <v>1.7291485235881401E-5</v>
      </c>
      <c r="K612" s="14">
        <f t="shared" si="88"/>
        <v>0.80825221870724917</v>
      </c>
      <c r="L612" s="14">
        <f t="shared" si="85"/>
        <v>-0.21288111730489162</v>
      </c>
      <c r="M612" s="14">
        <f t="shared" si="89"/>
        <v>4.5318370104979029E-2</v>
      </c>
      <c r="N612" s="20">
        <f t="shared" si="86"/>
        <v>2.6982017636824882E-5</v>
      </c>
    </row>
    <row r="613" spans="1:14" x14ac:dyDescent="0.2">
      <c r="A613" s="6">
        <v>611</v>
      </c>
      <c r="B613" s="2" t="str">
        <f>'Исходные данные'!A863</f>
        <v>15.10.2013</v>
      </c>
      <c r="C613" s="2">
        <f>'Исходные данные'!B863</f>
        <v>1092.03</v>
      </c>
      <c r="D613" s="7" t="str">
        <f>'Исходные данные'!A615</f>
        <v>15.10.2014</v>
      </c>
      <c r="E613" s="2">
        <f>'Исходные данные'!B615</f>
        <v>1134.1600000000001</v>
      </c>
      <c r="F613" s="14">
        <f t="shared" si="81"/>
        <v>1.0385795262034927</v>
      </c>
      <c r="G613" s="14">
        <f t="shared" si="82"/>
        <v>0.18127983051795613</v>
      </c>
      <c r="H613" s="14">
        <f t="shared" si="83"/>
        <v>5.9372633040464769E-4</v>
      </c>
      <c r="I613" s="14">
        <f t="shared" si="87"/>
        <v>3.7853939354416298E-2</v>
      </c>
      <c r="J613" s="20">
        <f t="shared" si="84"/>
        <v>2.2474880504257666E-5</v>
      </c>
      <c r="K613" s="14">
        <f t="shared" si="88"/>
        <v>0.81540565374049567</v>
      </c>
      <c r="L613" s="14">
        <f t="shared" si="85"/>
        <v>-0.2040695549191632</v>
      </c>
      <c r="M613" s="14">
        <f t="shared" si="89"/>
        <v>4.1644383244905367E-2</v>
      </c>
      <c r="N613" s="20">
        <f t="shared" si="86"/>
        <v>2.4725366845962459E-5</v>
      </c>
    </row>
    <row r="614" spans="1:14" x14ac:dyDescent="0.2">
      <c r="A614" s="6">
        <v>612</v>
      </c>
      <c r="B614" s="2" t="str">
        <f>'Исходные данные'!A864</f>
        <v>14.10.2013</v>
      </c>
      <c r="C614" s="2">
        <f>'Исходные данные'!B864</f>
        <v>1077.21</v>
      </c>
      <c r="D614" s="7" t="str">
        <f>'Исходные данные'!A616</f>
        <v>14.10.2014</v>
      </c>
      <c r="E614" s="2">
        <f>'Исходные данные'!B616</f>
        <v>1142.54</v>
      </c>
      <c r="F614" s="14">
        <f t="shared" si="81"/>
        <v>1.0606474132249051</v>
      </c>
      <c r="G614" s="14">
        <f t="shared" si="82"/>
        <v>0.18077387015814186</v>
      </c>
      <c r="H614" s="14">
        <f t="shared" si="83"/>
        <v>5.920692128593343E-4</v>
      </c>
      <c r="I614" s="14">
        <f t="shared" si="87"/>
        <v>5.8879488874911637E-2</v>
      </c>
      <c r="J614" s="20">
        <f t="shared" si="84"/>
        <v>3.4860732631728865E-5</v>
      </c>
      <c r="K614" s="14">
        <f t="shared" si="88"/>
        <v>0.8327315102487054</v>
      </c>
      <c r="L614" s="14">
        <f t="shared" si="85"/>
        <v>-0.18304400539866789</v>
      </c>
      <c r="M614" s="14">
        <f t="shared" si="89"/>
        <v>3.3505107912387561E-2</v>
      </c>
      <c r="N614" s="20">
        <f t="shared" si="86"/>
        <v>1.9837342868454355E-5</v>
      </c>
    </row>
    <row r="615" spans="1:14" x14ac:dyDescent="0.2">
      <c r="A615" s="6">
        <v>613</v>
      </c>
      <c r="B615" s="2" t="str">
        <f>'Исходные данные'!A865</f>
        <v>11.10.2013</v>
      </c>
      <c r="C615" s="2">
        <f>'Исходные данные'!B865</f>
        <v>1080.22</v>
      </c>
      <c r="D615" s="7" t="str">
        <f>'Исходные данные'!A617</f>
        <v>13.10.2014</v>
      </c>
      <c r="E615" s="2">
        <f>'Исходные данные'!B617</f>
        <v>1134.6099999999999</v>
      </c>
      <c r="F615" s="14">
        <f t="shared" si="81"/>
        <v>1.0503508544555737</v>
      </c>
      <c r="G615" s="14">
        <f t="shared" si="82"/>
        <v>0.18026932195700493</v>
      </c>
      <c r="H615" s="14">
        <f t="shared" si="83"/>
        <v>5.9041672040544479E-4</v>
      </c>
      <c r="I615" s="14">
        <f t="shared" si="87"/>
        <v>4.9124255455269231E-2</v>
      </c>
      <c r="J615" s="20">
        <f t="shared" si="84"/>
        <v>2.900378179825934E-5</v>
      </c>
      <c r="K615" s="14">
        <f t="shared" si="88"/>
        <v>0.8246475147310246</v>
      </c>
      <c r="L615" s="14">
        <f t="shared" si="85"/>
        <v>-0.19279923881831032</v>
      </c>
      <c r="M615" s="14">
        <f t="shared" si="89"/>
        <v>3.7171546488919856E-2</v>
      </c>
      <c r="N615" s="20">
        <f t="shared" si="86"/>
        <v>2.1946702570386586E-5</v>
      </c>
    </row>
    <row r="616" spans="1:14" x14ac:dyDescent="0.2">
      <c r="A616" s="6">
        <v>614</v>
      </c>
      <c r="B616" s="2" t="str">
        <f>'Исходные данные'!A866</f>
        <v>10.10.2013</v>
      </c>
      <c r="C616" s="2">
        <f>'Исходные данные'!B866</f>
        <v>1078.18</v>
      </c>
      <c r="D616" s="7" t="str">
        <f>'Исходные данные'!A618</f>
        <v>10.10.2014</v>
      </c>
      <c r="E616" s="2">
        <f>'Исходные данные'!B618</f>
        <v>1120.69</v>
      </c>
      <c r="F616" s="14">
        <f t="shared" si="81"/>
        <v>1.0394275538407316</v>
      </c>
      <c r="G616" s="14">
        <f t="shared" si="82"/>
        <v>0.17976618197314553</v>
      </c>
      <c r="H616" s="14">
        <f t="shared" si="83"/>
        <v>5.8876884013413624E-4</v>
      </c>
      <c r="I616" s="14">
        <f t="shared" si="87"/>
        <v>3.8670132612331959E-2</v>
      </c>
      <c r="J616" s="20">
        <f t="shared" si="84"/>
        <v>2.2767769125995921E-5</v>
      </c>
      <c r="K616" s="14">
        <f t="shared" si="88"/>
        <v>0.81607145401142966</v>
      </c>
      <c r="L616" s="14">
        <f t="shared" si="85"/>
        <v>-0.20325336166124758</v>
      </c>
      <c r="M616" s="14">
        <f t="shared" si="89"/>
        <v>4.1311929026597909E-2</v>
      </c>
      <c r="N616" s="20">
        <f t="shared" si="86"/>
        <v>2.4323176536693806E-5</v>
      </c>
    </row>
    <row r="617" spans="1:14" x14ac:dyDescent="0.2">
      <c r="A617" s="6">
        <v>615</v>
      </c>
      <c r="B617" s="2" t="str">
        <f>'Исходные данные'!A867</f>
        <v>09.10.2013</v>
      </c>
      <c r="C617" s="2">
        <f>'Исходные данные'!B867</f>
        <v>1067.07</v>
      </c>
      <c r="D617" s="7" t="str">
        <f>'Исходные данные'!A619</f>
        <v>09.10.2014</v>
      </c>
      <c r="E617" s="2">
        <f>'Исходные данные'!B619</f>
        <v>1137.9000000000001</v>
      </c>
      <c r="F617" s="14">
        <f t="shared" si="81"/>
        <v>1.0663780258089912</v>
      </c>
      <c r="G617" s="14">
        <f t="shared" si="82"/>
        <v>0.1792644462761642</v>
      </c>
      <c r="H617" s="14">
        <f t="shared" si="83"/>
        <v>5.8712555917259405E-4</v>
      </c>
      <c r="I617" s="14">
        <f t="shared" si="87"/>
        <v>6.4267883714496613E-2</v>
      </c>
      <c r="J617" s="20">
        <f t="shared" si="84"/>
        <v>3.7733317162713077E-5</v>
      </c>
      <c r="K617" s="14">
        <f t="shared" si="88"/>
        <v>0.83723070726016724</v>
      </c>
      <c r="L617" s="14">
        <f t="shared" si="85"/>
        <v>-0.17765561055908297</v>
      </c>
      <c r="M617" s="14">
        <f t="shared" si="89"/>
        <v>3.1561515963120554E-2</v>
      </c>
      <c r="N617" s="20">
        <f t="shared" si="86"/>
        <v>1.8530572708181908E-5</v>
      </c>
    </row>
    <row r="618" spans="1:14" x14ac:dyDescent="0.2">
      <c r="A618" s="6">
        <v>616</v>
      </c>
      <c r="B618" s="2" t="str">
        <f>'Исходные данные'!A868</f>
        <v>08.10.2013</v>
      </c>
      <c r="C618" s="2">
        <f>'Исходные данные'!B868</f>
        <v>1059.1300000000001</v>
      </c>
      <c r="D618" s="7" t="str">
        <f>'Исходные данные'!A620</f>
        <v>08.10.2014</v>
      </c>
      <c r="E618" s="2">
        <f>'Исходные данные'!B620</f>
        <v>1132.98</v>
      </c>
      <c r="F618" s="14">
        <f t="shared" si="81"/>
        <v>1.0697270401178325</v>
      </c>
      <c r="G618" s="14">
        <f t="shared" si="82"/>
        <v>0.17876411094663169</v>
      </c>
      <c r="H618" s="14">
        <f t="shared" si="83"/>
        <v>5.8548686468393337E-4</v>
      </c>
      <c r="I618" s="14">
        <f t="shared" si="87"/>
        <v>6.7403513235973295E-2</v>
      </c>
      <c r="J618" s="20">
        <f t="shared" si="84"/>
        <v>3.946387163321201E-5</v>
      </c>
      <c r="K618" s="14">
        <f t="shared" si="88"/>
        <v>0.83986007278585728</v>
      </c>
      <c r="L618" s="14">
        <f t="shared" si="85"/>
        <v>-0.17451998103760633</v>
      </c>
      <c r="M618" s="14">
        <f t="shared" si="89"/>
        <v>3.045722378136647E-2</v>
      </c>
      <c r="N618" s="20">
        <f t="shared" si="86"/>
        <v>1.7832304458729188E-5</v>
      </c>
    </row>
    <row r="619" spans="1:14" x14ac:dyDescent="0.2">
      <c r="A619" s="6">
        <v>617</v>
      </c>
      <c r="B619" s="2" t="str">
        <f>'Исходные данные'!A869</f>
        <v>07.10.2013</v>
      </c>
      <c r="C619" s="2">
        <f>'Исходные данные'!B869</f>
        <v>1049.72</v>
      </c>
      <c r="D619" s="7" t="str">
        <f>'Исходные данные'!A621</f>
        <v>07.10.2014</v>
      </c>
      <c r="E619" s="2">
        <f>'Исходные данные'!B621</f>
        <v>1145.43</v>
      </c>
      <c r="F619" s="14">
        <f t="shared" si="81"/>
        <v>1.0911766947376444</v>
      </c>
      <c r="G619" s="14">
        <f t="shared" si="82"/>
        <v>0.17826517207605791</v>
      </c>
      <c r="H619" s="14">
        <f t="shared" si="83"/>
        <v>5.8385274386709666E-4</v>
      </c>
      <c r="I619" s="14">
        <f t="shared" si="87"/>
        <v>8.7256650417150666E-2</v>
      </c>
      <c r="J619" s="20">
        <f t="shared" si="84"/>
        <v>5.0945034766705459E-5</v>
      </c>
      <c r="K619" s="14">
        <f t="shared" si="88"/>
        <v>0.85670054499477</v>
      </c>
      <c r="L619" s="14">
        <f t="shared" si="85"/>
        <v>-0.1546668438564289</v>
      </c>
      <c r="M619" s="14">
        <f t="shared" si="89"/>
        <v>2.3921832588508957E-2</v>
      </c>
      <c r="N619" s="20">
        <f t="shared" si="86"/>
        <v>1.3966827595130286E-5</v>
      </c>
    </row>
    <row r="620" spans="1:14" x14ac:dyDescent="0.2">
      <c r="A620" s="6">
        <v>618</v>
      </c>
      <c r="B620" s="2" t="str">
        <f>'Исходные данные'!A870</f>
        <v>04.10.2013</v>
      </c>
      <c r="C620" s="2">
        <f>'Исходные данные'!B870</f>
        <v>1044.19</v>
      </c>
      <c r="D620" s="7" t="str">
        <f>'Исходные данные'!A622</f>
        <v>06.10.2014</v>
      </c>
      <c r="E620" s="2">
        <f>'Исходные данные'!B622</f>
        <v>1148.75</v>
      </c>
      <c r="F620" s="14">
        <f t="shared" si="81"/>
        <v>1.100135032896312</v>
      </c>
      <c r="G620" s="14">
        <f t="shared" si="82"/>
        <v>0.17776762576686148</v>
      </c>
      <c r="H620" s="14">
        <f t="shared" si="83"/>
        <v>5.8222318395675509E-4</v>
      </c>
      <c r="I620" s="14">
        <f t="shared" si="87"/>
        <v>9.543292944874443E-2</v>
      </c>
      <c r="J620" s="20">
        <f t="shared" si="84"/>
        <v>5.5563264037968359E-5</v>
      </c>
      <c r="K620" s="14">
        <f t="shared" si="88"/>
        <v>0.86373388177678689</v>
      </c>
      <c r="L620" s="14">
        <f t="shared" si="85"/>
        <v>-0.14649056482483516</v>
      </c>
      <c r="M620" s="14">
        <f t="shared" si="89"/>
        <v>2.1459485582699233E-2</v>
      </c>
      <c r="N620" s="20">
        <f t="shared" si="86"/>
        <v>1.249421002203323E-5</v>
      </c>
    </row>
    <row r="621" spans="1:14" x14ac:dyDescent="0.2">
      <c r="A621" s="6">
        <v>619</v>
      </c>
      <c r="B621" s="2" t="str">
        <f>'Исходные данные'!A871</f>
        <v>03.10.2013</v>
      </c>
      <c r="C621" s="2">
        <f>'Исходные данные'!B871</f>
        <v>1042.23</v>
      </c>
      <c r="D621" s="7" t="str">
        <f>'Исходные данные'!A623</f>
        <v>03.10.2014</v>
      </c>
      <c r="E621" s="2">
        <f>'Исходные данные'!B623</f>
        <v>1133.25</v>
      </c>
      <c r="F621" s="14">
        <f t="shared" si="81"/>
        <v>1.0873319708701534</v>
      </c>
      <c r="G621" s="14">
        <f t="shared" si="82"/>
        <v>0.17727146813233946</v>
      </c>
      <c r="H621" s="14">
        <f t="shared" si="83"/>
        <v>5.8059817222320855E-4</v>
      </c>
      <c r="I621" s="14">
        <f t="shared" si="87"/>
        <v>8.3726962498186216E-2</v>
      </c>
      <c r="J621" s="20">
        <f t="shared" si="84"/>
        <v>4.8611721392248047E-5</v>
      </c>
      <c r="K621" s="14">
        <f t="shared" si="88"/>
        <v>0.85368198984369437</v>
      </c>
      <c r="L621" s="14">
        <f t="shared" si="85"/>
        <v>-0.15819653177539342</v>
      </c>
      <c r="M621" s="14">
        <f t="shared" si="89"/>
        <v>2.502614266576306E-2</v>
      </c>
      <c r="N621" s="20">
        <f t="shared" si="86"/>
        <v>1.4530132689539289E-5</v>
      </c>
    </row>
    <row r="622" spans="1:14" x14ac:dyDescent="0.2">
      <c r="A622" s="6">
        <v>620</v>
      </c>
      <c r="B622" s="2" t="str">
        <f>'Исходные данные'!A872</f>
        <v>02.10.2013</v>
      </c>
      <c r="C622" s="2">
        <f>'Исходные данные'!B872</f>
        <v>1041.3599999999999</v>
      </c>
      <c r="D622" s="7" t="str">
        <f>'Исходные данные'!A624</f>
        <v>02.10.2014</v>
      </c>
      <c r="E622" s="2">
        <f>'Исходные данные'!B624</f>
        <v>1132.1099999999999</v>
      </c>
      <c r="F622" s="14">
        <f t="shared" si="81"/>
        <v>1.0871456556810326</v>
      </c>
      <c r="G622" s="14">
        <f t="shared" si="82"/>
        <v>0.17677669529663687</v>
      </c>
      <c r="H622" s="14">
        <f t="shared" si="83"/>
        <v>5.7897769597228604E-4</v>
      </c>
      <c r="I622" s="14">
        <f t="shared" si="87"/>
        <v>8.3555597028795503E-2</v>
      </c>
      <c r="J622" s="20">
        <f t="shared" si="84"/>
        <v>4.8376827053320807E-5</v>
      </c>
      <c r="K622" s="14">
        <f t="shared" si="88"/>
        <v>0.85353571076274415</v>
      </c>
      <c r="L622" s="14">
        <f t="shared" si="85"/>
        <v>-0.15836789724478401</v>
      </c>
      <c r="M622" s="14">
        <f t="shared" si="89"/>
        <v>2.5080390877734466E-2</v>
      </c>
      <c r="N622" s="20">
        <f t="shared" si="86"/>
        <v>1.4520986924475042E-5</v>
      </c>
    </row>
    <row r="623" spans="1:14" x14ac:dyDescent="0.2">
      <c r="A623" s="6">
        <v>621</v>
      </c>
      <c r="B623" s="2" t="str">
        <f>'Исходные данные'!A873</f>
        <v>01.10.2013</v>
      </c>
      <c r="C623" s="2">
        <f>'Исходные данные'!B873</f>
        <v>1046.92</v>
      </c>
      <c r="D623" s="7" t="str">
        <f>'Исходные данные'!A625</f>
        <v>01.10.2014</v>
      </c>
      <c r="E623" s="2">
        <f>'Исходные данные'!B625</f>
        <v>1153.46</v>
      </c>
      <c r="F623" s="14">
        <f t="shared" si="81"/>
        <v>1.1017651778550415</v>
      </c>
      <c r="G623" s="14">
        <f t="shared" si="82"/>
        <v>0.17628330339471648</v>
      </c>
      <c r="H623" s="14">
        <f t="shared" si="83"/>
        <v>5.7736174254524695E-4</v>
      </c>
      <c r="I623" s="14">
        <f t="shared" si="87"/>
        <v>9.6913600778531006E-2</v>
      </c>
      <c r="J623" s="20">
        <f t="shared" si="84"/>
        <v>5.5954205421827064E-5</v>
      </c>
      <c r="K623" s="14">
        <f t="shared" si="88"/>
        <v>0.86501373505930212</v>
      </c>
      <c r="L623" s="14">
        <f t="shared" si="85"/>
        <v>-0.14500989349504853</v>
      </c>
      <c r="M623" s="14">
        <f t="shared" si="89"/>
        <v>2.1027869211445317E-2</v>
      </c>
      <c r="N623" s="20">
        <f t="shared" si="86"/>
        <v>1.2140687209933616E-5</v>
      </c>
    </row>
    <row r="624" spans="1:14" x14ac:dyDescent="0.2">
      <c r="A624" s="6">
        <v>622</v>
      </c>
      <c r="B624" s="2" t="str">
        <f>'Исходные данные'!A874</f>
        <v>30.09.2013</v>
      </c>
      <c r="C624" s="2">
        <f>'Исходные данные'!B874</f>
        <v>1044.6199999999999</v>
      </c>
      <c r="D624" s="7" t="str">
        <f>'Исходные данные'!A626</f>
        <v>30.09.2014</v>
      </c>
      <c r="E624" s="2">
        <f>'Исходные данные'!B626</f>
        <v>1157.0899999999999</v>
      </c>
      <c r="F624" s="14">
        <f t="shared" si="81"/>
        <v>1.1076659455112865</v>
      </c>
      <c r="G624" s="14">
        <f t="shared" si="82"/>
        <v>0.17579128857232829</v>
      </c>
      <c r="H624" s="14">
        <f t="shared" si="83"/>
        <v>5.7575029931868072E-4</v>
      </c>
      <c r="I624" s="14">
        <f t="shared" si="87"/>
        <v>0.10225504964601327</v>
      </c>
      <c r="J624" s="20">
        <f t="shared" si="84"/>
        <v>5.8873375440538694E-5</v>
      </c>
      <c r="K624" s="14">
        <f t="shared" si="88"/>
        <v>0.86964652358142869</v>
      </c>
      <c r="L624" s="14">
        <f t="shared" si="85"/>
        <v>-0.13966844462756633</v>
      </c>
      <c r="M624" s="14">
        <f t="shared" si="89"/>
        <v>1.9507274424683564E-2</v>
      </c>
      <c r="N624" s="20">
        <f t="shared" si="86"/>
        <v>1.1231319088903207E-5</v>
      </c>
    </row>
    <row r="625" spans="1:14" x14ac:dyDescent="0.2">
      <c r="A625" s="6">
        <v>623</v>
      </c>
      <c r="B625" s="2" t="str">
        <f>'Исходные данные'!A875</f>
        <v>27.09.2013</v>
      </c>
      <c r="C625" s="2">
        <f>'Исходные данные'!B875</f>
        <v>1052.8900000000001</v>
      </c>
      <c r="D625" s="7" t="str">
        <f>'Исходные данные'!A627</f>
        <v>29.09.2014</v>
      </c>
      <c r="E625" s="2">
        <f>'Исходные данные'!B627</f>
        <v>1165.78</v>
      </c>
      <c r="F625" s="14">
        <f t="shared" si="81"/>
        <v>1.1072191776918765</v>
      </c>
      <c r="G625" s="14">
        <f t="shared" si="82"/>
        <v>0.17530064698598002</v>
      </c>
      <c r="H625" s="14">
        <f t="shared" si="83"/>
        <v>5.7414335370441054E-4</v>
      </c>
      <c r="I625" s="14">
        <f t="shared" si="87"/>
        <v>0.10185162662349265</v>
      </c>
      <c r="J625" s="20">
        <f t="shared" si="84"/>
        <v>5.8477434489861498E-5</v>
      </c>
      <c r="K625" s="14">
        <f t="shared" si="88"/>
        <v>0.86929575891039013</v>
      </c>
      <c r="L625" s="14">
        <f t="shared" si="85"/>
        <v>-0.14007186765008689</v>
      </c>
      <c r="M625" s="14">
        <f t="shared" si="89"/>
        <v>1.9620128106983457E-2</v>
      </c>
      <c r="N625" s="20">
        <f t="shared" si="86"/>
        <v>1.126476615145365E-5</v>
      </c>
    </row>
    <row r="626" spans="1:14" x14ac:dyDescent="0.2">
      <c r="A626" s="6">
        <v>624</v>
      </c>
      <c r="B626" s="2" t="str">
        <f>'Исходные данные'!A876</f>
        <v>26.09.2013</v>
      </c>
      <c r="C626" s="2">
        <f>'Исходные данные'!B876</f>
        <v>1059.5899999999999</v>
      </c>
      <c r="D626" s="7" t="str">
        <f>'Исходные данные'!A628</f>
        <v>26.09.2014</v>
      </c>
      <c r="E626" s="2">
        <f>'Исходные данные'!B628</f>
        <v>1165.3599999999999</v>
      </c>
      <c r="F626" s="14">
        <f t="shared" si="81"/>
        <v>1.0998216291206977</v>
      </c>
      <c r="G626" s="14">
        <f t="shared" si="82"/>
        <v>0.17481137480290654</v>
      </c>
      <c r="H626" s="14">
        <f t="shared" si="83"/>
        <v>5.7254089314939295E-4</v>
      </c>
      <c r="I626" s="14">
        <f t="shared" si="87"/>
        <v>9.5148011310905223E-2</v>
      </c>
      <c r="J626" s="20">
        <f t="shared" si="84"/>
        <v>5.4476127377334217E-5</v>
      </c>
      <c r="K626" s="14">
        <f t="shared" si="88"/>
        <v>0.86348782338251673</v>
      </c>
      <c r="L626" s="14">
        <f t="shared" si="85"/>
        <v>-0.14677548296267437</v>
      </c>
      <c r="M626" s="14">
        <f t="shared" si="89"/>
        <v>2.1543042398926314E-2</v>
      </c>
      <c r="N626" s="20">
        <f t="shared" si="86"/>
        <v>1.2334272736236513E-5</v>
      </c>
    </row>
    <row r="627" spans="1:14" x14ac:dyDescent="0.2">
      <c r="A627" s="6">
        <v>625</v>
      </c>
      <c r="B627" s="2" t="str">
        <f>'Исходные данные'!A877</f>
        <v>25.09.2013</v>
      </c>
      <c r="C627" s="2">
        <f>'Исходные данные'!B877</f>
        <v>1053.55</v>
      </c>
      <c r="D627" s="7" t="str">
        <f>'Исходные данные'!A629</f>
        <v>25.09.2014</v>
      </c>
      <c r="E627" s="2">
        <f>'Исходные данные'!B629</f>
        <v>1174.48</v>
      </c>
      <c r="F627" s="14">
        <f t="shared" si="81"/>
        <v>1.1147833515257939</v>
      </c>
      <c r="G627" s="14">
        <f t="shared" si="82"/>
        <v>0.17432346820104028</v>
      </c>
      <c r="H627" s="14">
        <f t="shared" si="83"/>
        <v>5.7094290513562125E-4</v>
      </c>
      <c r="I627" s="14">
        <f t="shared" si="87"/>
        <v>0.10866008246838851</v>
      </c>
      <c r="J627" s="20">
        <f t="shared" si="84"/>
        <v>6.2038703156777926E-5</v>
      </c>
      <c r="K627" s="14">
        <f t="shared" si="88"/>
        <v>0.8752345146382241</v>
      </c>
      <c r="L627" s="14">
        <f t="shared" si="85"/>
        <v>-0.13326341180519108</v>
      </c>
      <c r="M627" s="14">
        <f t="shared" si="89"/>
        <v>1.7759136925959942E-2</v>
      </c>
      <c r="N627" s="20">
        <f t="shared" si="86"/>
        <v>1.0139453229208855E-5</v>
      </c>
    </row>
    <row r="628" spans="1:14" x14ac:dyDescent="0.2">
      <c r="A628" s="6">
        <v>626</v>
      </c>
      <c r="B628" s="2" t="str">
        <f>'Исходные данные'!A878</f>
        <v>24.09.2013</v>
      </c>
      <c r="C628" s="2">
        <f>'Исходные данные'!B878</f>
        <v>1052.17</v>
      </c>
      <c r="D628" s="7" t="str">
        <f>'Исходные данные'!A630</f>
        <v>24.09.2014</v>
      </c>
      <c r="E628" s="2">
        <f>'Исходные данные'!B630</f>
        <v>1172.27</v>
      </c>
      <c r="F628" s="14">
        <f t="shared" si="81"/>
        <v>1.1141450526055674</v>
      </c>
      <c r="G628" s="14">
        <f t="shared" si="82"/>
        <v>0.17383692336898107</v>
      </c>
      <c r="H628" s="14">
        <f t="shared" si="83"/>
        <v>5.693493771800265E-4</v>
      </c>
      <c r="I628" s="14">
        <f t="shared" si="87"/>
        <v>0.10808734183078714</v>
      </c>
      <c r="J628" s="20">
        <f t="shared" si="84"/>
        <v>6.153946075240328E-5</v>
      </c>
      <c r="K628" s="14">
        <f t="shared" si="88"/>
        <v>0.87473337578925059</v>
      </c>
      <c r="L628" s="14">
        <f t="shared" si="85"/>
        <v>-0.1338361524427924</v>
      </c>
      <c r="M628" s="14">
        <f t="shared" si="89"/>
        <v>1.7912115700690366E-2</v>
      </c>
      <c r="N628" s="20">
        <f t="shared" si="86"/>
        <v>1.0198251918164634E-5</v>
      </c>
    </row>
    <row r="629" spans="1:14" x14ac:dyDescent="0.2">
      <c r="A629" s="6">
        <v>627</v>
      </c>
      <c r="B629" s="2" t="str">
        <f>'Исходные данные'!A879</f>
        <v>23.09.2013</v>
      </c>
      <c r="C629" s="2">
        <f>'Исходные данные'!B879</f>
        <v>1056.3699999999999</v>
      </c>
      <c r="D629" s="7" t="str">
        <f>'Исходные данные'!A631</f>
        <v>23.09.2014</v>
      </c>
      <c r="E629" s="2">
        <f>'Исходные данные'!B631</f>
        <v>1160.45</v>
      </c>
      <c r="F629" s="14">
        <f t="shared" si="81"/>
        <v>1.098526084610506</v>
      </c>
      <c r="G629" s="14">
        <f t="shared" si="82"/>
        <v>0.17335173650596672</v>
      </c>
      <c r="H629" s="14">
        <f t="shared" si="83"/>
        <v>5.677602968343808E-4</v>
      </c>
      <c r="I629" s="14">
        <f t="shared" si="87"/>
        <v>9.3969358223331453E-2</v>
      </c>
      <c r="J629" s="20">
        <f t="shared" si="84"/>
        <v>5.3352070718214928E-5</v>
      </c>
      <c r="K629" s="14">
        <f t="shared" si="88"/>
        <v>0.8624706703464422</v>
      </c>
      <c r="L629" s="14">
        <f t="shared" si="85"/>
        <v>-0.14795413605024813</v>
      </c>
      <c r="M629" s="14">
        <f t="shared" si="89"/>
        <v>2.189042637437533E-2</v>
      </c>
      <c r="N629" s="20">
        <f t="shared" si="86"/>
        <v>1.2428514976146496E-5</v>
      </c>
    </row>
    <row r="630" spans="1:14" x14ac:dyDescent="0.2">
      <c r="A630" s="6">
        <v>628</v>
      </c>
      <c r="B630" s="2" t="str">
        <f>'Исходные данные'!A880</f>
        <v>20.09.2013</v>
      </c>
      <c r="C630" s="2">
        <f>'Исходные данные'!B880</f>
        <v>1067.7</v>
      </c>
      <c r="D630" s="7" t="str">
        <f>'Исходные данные'!A632</f>
        <v>22.09.2014</v>
      </c>
      <c r="E630" s="2">
        <f>'Исходные данные'!B632</f>
        <v>1161.9100000000001</v>
      </c>
      <c r="F630" s="14">
        <f t="shared" si="81"/>
        <v>1.0882363959913834</v>
      </c>
      <c r="G630" s="14">
        <f t="shared" si="82"/>
        <v>0.17286790382184303</v>
      </c>
      <c r="H630" s="14">
        <f t="shared" si="83"/>
        <v>5.6617565168520009E-4</v>
      </c>
      <c r="I630" s="14">
        <f t="shared" si="87"/>
        <v>8.4558400560173066E-2</v>
      </c>
      <c r="J630" s="20">
        <f t="shared" si="84"/>
        <v>4.7874907542614175E-5</v>
      </c>
      <c r="K630" s="14">
        <f t="shared" si="88"/>
        <v>0.8543920686952694</v>
      </c>
      <c r="L630" s="14">
        <f t="shared" si="85"/>
        <v>-0.15736509371340651</v>
      </c>
      <c r="M630" s="14">
        <f t="shared" si="89"/>
        <v>2.4763772719429214E-2</v>
      </c>
      <c r="N630" s="20">
        <f t="shared" si="86"/>
        <v>1.4020645157607015E-5</v>
      </c>
    </row>
    <row r="631" spans="1:14" x14ac:dyDescent="0.2">
      <c r="A631" s="6">
        <v>629</v>
      </c>
      <c r="B631" s="2" t="str">
        <f>'Исходные данные'!A881</f>
        <v>19.09.2013</v>
      </c>
      <c r="C631" s="2">
        <f>'Исходные данные'!B881</f>
        <v>1074.3900000000001</v>
      </c>
      <c r="D631" s="7" t="str">
        <f>'Исходные данные'!A633</f>
        <v>19.09.2014</v>
      </c>
      <c r="E631" s="2">
        <f>'Исходные данные'!B633</f>
        <v>1171.25</v>
      </c>
      <c r="F631" s="14">
        <f t="shared" si="81"/>
        <v>1.0901534824411991</v>
      </c>
      <c r="G631" s="14">
        <f t="shared" si="82"/>
        <v>0.17238542153703429</v>
      </c>
      <c r="H631" s="14">
        <f t="shared" si="83"/>
        <v>5.6459542935364637E-4</v>
      </c>
      <c r="I631" s="14">
        <f t="shared" si="87"/>
        <v>8.6318495907395862E-2</v>
      </c>
      <c r="J631" s="20">
        <f t="shared" si="84"/>
        <v>4.8735028257997132E-5</v>
      </c>
      <c r="K631" s="14">
        <f t="shared" si="88"/>
        <v>0.85589720440269401</v>
      </c>
      <c r="L631" s="14">
        <f t="shared" si="85"/>
        <v>-0.15560499836618372</v>
      </c>
      <c r="M631" s="14">
        <f t="shared" si="89"/>
        <v>2.4212915516540038E-2</v>
      </c>
      <c r="N631" s="20">
        <f t="shared" si="86"/>
        <v>1.3670501431964489E-5</v>
      </c>
    </row>
    <row r="632" spans="1:14" x14ac:dyDescent="0.2">
      <c r="A632" s="6">
        <v>630</v>
      </c>
      <c r="B632" s="2" t="str">
        <f>'Исходные данные'!A882</f>
        <v>18.09.2013</v>
      </c>
      <c r="C632" s="2">
        <f>'Исходные данные'!B882</f>
        <v>1062.5999999999999</v>
      </c>
      <c r="D632" s="7" t="str">
        <f>'Исходные данные'!A634</f>
        <v>18.09.2014</v>
      </c>
      <c r="E632" s="2">
        <f>'Исходные данные'!B634</f>
        <v>1182.19</v>
      </c>
      <c r="F632" s="14">
        <f t="shared" si="81"/>
        <v>1.1125447016751366</v>
      </c>
      <c r="G632" s="14">
        <f t="shared" si="82"/>
        <v>0.1719042858825138</v>
      </c>
      <c r="H632" s="14">
        <f t="shared" si="83"/>
        <v>5.6301961749543196E-4</v>
      </c>
      <c r="I632" s="14">
        <f t="shared" si="87"/>
        <v>0.10664991553203387</v>
      </c>
      <c r="J632" s="20">
        <f t="shared" si="84"/>
        <v>6.0045994648765835E-5</v>
      </c>
      <c r="K632" s="14">
        <f t="shared" si="88"/>
        <v>0.87347691428224183</v>
      </c>
      <c r="L632" s="14">
        <f t="shared" si="85"/>
        <v>-0.13527357874154564</v>
      </c>
      <c r="M632" s="14">
        <f t="shared" si="89"/>
        <v>1.8298941105545148E-2</v>
      </c>
      <c r="N632" s="20">
        <f t="shared" si="86"/>
        <v>1.0302662821815467E-5</v>
      </c>
    </row>
    <row r="633" spans="1:14" x14ac:dyDescent="0.2">
      <c r="A633" s="6">
        <v>631</v>
      </c>
      <c r="B633" s="2" t="str">
        <f>'Исходные данные'!A883</f>
        <v>17.09.2013</v>
      </c>
      <c r="C633" s="2">
        <f>'Исходные данные'!B883</f>
        <v>1056.8</v>
      </c>
      <c r="D633" s="7" t="str">
        <f>'Исходные данные'!A635</f>
        <v>17.09.2014</v>
      </c>
      <c r="E633" s="2">
        <f>'Исходные данные'!B635</f>
        <v>1179.83</v>
      </c>
      <c r="F633" s="14">
        <f t="shared" si="81"/>
        <v>1.1164174867524603</v>
      </c>
      <c r="G633" s="14">
        <f t="shared" si="82"/>
        <v>0.17142449309977439</v>
      </c>
      <c r="H633" s="14">
        <f t="shared" si="83"/>
        <v>5.614482038007227E-4</v>
      </c>
      <c r="I633" s="14">
        <f t="shared" si="87"/>
        <v>0.11012488607622292</v>
      </c>
      <c r="J633" s="20">
        <f t="shared" si="84"/>
        <v>6.1829419481254576E-5</v>
      </c>
      <c r="K633" s="14">
        <f t="shared" si="88"/>
        <v>0.87651750074490309</v>
      </c>
      <c r="L633" s="14">
        <f t="shared" si="85"/>
        <v>-0.13179860819735667</v>
      </c>
      <c r="M633" s="14">
        <f t="shared" si="89"/>
        <v>1.7370873122760332E-2</v>
      </c>
      <c r="N633" s="20">
        <f t="shared" si="86"/>
        <v>9.7528455132240396E-6</v>
      </c>
    </row>
    <row r="634" spans="1:14" x14ac:dyDescent="0.2">
      <c r="A634" s="6">
        <v>632</v>
      </c>
      <c r="B634" s="2" t="str">
        <f>'Исходные данные'!A884</f>
        <v>16.09.2013</v>
      </c>
      <c r="C634" s="2">
        <f>'Исходные данные'!B884</f>
        <v>1049.1400000000001</v>
      </c>
      <c r="D634" s="7" t="str">
        <f>'Исходные данные'!A636</f>
        <v>16.09.2014</v>
      </c>
      <c r="E634" s="2">
        <f>'Исходные данные'!B636</f>
        <v>1185.83</v>
      </c>
      <c r="F634" s="14">
        <f t="shared" si="81"/>
        <v>1.1302876641820918</v>
      </c>
      <c r="G634" s="14">
        <f t="shared" si="82"/>
        <v>0.17094603944079906</v>
      </c>
      <c r="H634" s="14">
        <f t="shared" si="83"/>
        <v>5.5988117599404142E-4</v>
      </c>
      <c r="I634" s="14">
        <f t="shared" si="87"/>
        <v>0.12247217039943405</v>
      </c>
      <c r="J634" s="20">
        <f t="shared" si="84"/>
        <v>6.856986278977776E-5</v>
      </c>
      <c r="K634" s="14">
        <f t="shared" si="88"/>
        <v>0.88740720231243564</v>
      </c>
      <c r="L634" s="14">
        <f t="shared" si="85"/>
        <v>-0.11945132387414549</v>
      </c>
      <c r="M634" s="14">
        <f t="shared" si="89"/>
        <v>1.4268618775286001E-2</v>
      </c>
      <c r="N634" s="20">
        <f t="shared" si="86"/>
        <v>7.9887310597177846E-6</v>
      </c>
    </row>
    <row r="635" spans="1:14" x14ac:dyDescent="0.2">
      <c r="A635" s="6">
        <v>633</v>
      </c>
      <c r="B635" s="2" t="str">
        <f>'Исходные данные'!A885</f>
        <v>13.09.2013</v>
      </c>
      <c r="C635" s="2">
        <f>'Исходные данные'!B885</f>
        <v>1044.1400000000001</v>
      </c>
      <c r="D635" s="7" t="str">
        <f>'Исходные данные'!A637</f>
        <v>15.09.2014</v>
      </c>
      <c r="E635" s="2">
        <f>'Исходные данные'!B637</f>
        <v>1170.7</v>
      </c>
      <c r="F635" s="14">
        <f t="shared" si="81"/>
        <v>1.1212097994521806</v>
      </c>
      <c r="G635" s="14">
        <f t="shared" si="82"/>
        <v>0.17046892116803167</v>
      </c>
      <c r="H635" s="14">
        <f t="shared" si="83"/>
        <v>5.5831852183417269E-4</v>
      </c>
      <c r="I635" s="14">
        <f t="shared" si="87"/>
        <v>0.11440828041673422</v>
      </c>
      <c r="J635" s="20">
        <f t="shared" si="84"/>
        <v>6.3876262007860581E-5</v>
      </c>
      <c r="K635" s="14">
        <f t="shared" si="88"/>
        <v>0.88028002327808719</v>
      </c>
      <c r="L635" s="14">
        <f t="shared" si="85"/>
        <v>-0.12751521385684533</v>
      </c>
      <c r="M635" s="14">
        <f t="shared" si="89"/>
        <v>1.6260129764956999E-2</v>
      </c>
      <c r="N635" s="20">
        <f t="shared" si="86"/>
        <v>9.0783316152026255E-6</v>
      </c>
    </row>
    <row r="636" spans="1:14" x14ac:dyDescent="0.2">
      <c r="A636" s="6">
        <v>634</v>
      </c>
      <c r="B636" s="2" t="str">
        <f>'Исходные данные'!A886</f>
        <v>12.09.2013</v>
      </c>
      <c r="C636" s="2">
        <f>'Исходные данные'!B886</f>
        <v>1044.83</v>
      </c>
      <c r="D636" s="7" t="str">
        <f>'Исходные данные'!A638</f>
        <v>12.09.2014</v>
      </c>
      <c r="E636" s="2">
        <f>'Исходные данные'!B638</f>
        <v>1177.76</v>
      </c>
      <c r="F636" s="14">
        <f t="shared" si="81"/>
        <v>1.1272264387508015</v>
      </c>
      <c r="G636" s="14">
        <f t="shared" si="82"/>
        <v>0.1699931345543477</v>
      </c>
      <c r="H636" s="14">
        <f t="shared" si="83"/>
        <v>5.5676022911406637E-4</v>
      </c>
      <c r="I636" s="14">
        <f t="shared" si="87"/>
        <v>0.11976013657105476</v>
      </c>
      <c r="J636" s="20">
        <f t="shared" si="84"/>
        <v>6.6677681076032322E-5</v>
      </c>
      <c r="K636" s="14">
        <f t="shared" si="88"/>
        <v>0.88500378450853101</v>
      </c>
      <c r="L636" s="14">
        <f t="shared" si="85"/>
        <v>-0.1221633577025248</v>
      </c>
      <c r="M636" s="14">
        <f t="shared" si="89"/>
        <v>1.4923885965155027E-2</v>
      </c>
      <c r="N636" s="20">
        <f t="shared" si="86"/>
        <v>8.3090261692319116E-6</v>
      </c>
    </row>
    <row r="637" spans="1:14" x14ac:dyDescent="0.2">
      <c r="A637" s="6">
        <v>635</v>
      </c>
      <c r="B637" s="2" t="str">
        <f>'Исходные данные'!A887</f>
        <v>11.09.2013</v>
      </c>
      <c r="C637" s="2">
        <f>'Исходные данные'!B887</f>
        <v>1047.71</v>
      </c>
      <c r="D637" s="7" t="str">
        <f>'Исходные данные'!A639</f>
        <v>11.09.2014</v>
      </c>
      <c r="E637" s="2">
        <f>'Исходные данные'!B639</f>
        <v>1174.32</v>
      </c>
      <c r="F637" s="14">
        <f t="shared" si="81"/>
        <v>1.1208445084994894</v>
      </c>
      <c r="G637" s="14">
        <f t="shared" si="82"/>
        <v>0.16951867588302538</v>
      </c>
      <c r="H637" s="14">
        <f t="shared" si="83"/>
        <v>5.5520628566074347E-4</v>
      </c>
      <c r="I637" s="14">
        <f t="shared" si="87"/>
        <v>0.11408242661860996</v>
      </c>
      <c r="J637" s="20">
        <f t="shared" si="84"/>
        <v>6.3339280342082757E-5</v>
      </c>
      <c r="K637" s="14">
        <f t="shared" si="88"/>
        <v>0.87999322741838693</v>
      </c>
      <c r="L637" s="14">
        <f t="shared" si="85"/>
        <v>-0.12784106765496955</v>
      </c>
      <c r="M637" s="14">
        <f t="shared" si="89"/>
        <v>1.6343338579162502E-2</v>
      </c>
      <c r="N637" s="20">
        <f t="shared" si="86"/>
        <v>9.0739243078327459E-6</v>
      </c>
    </row>
    <row r="638" spans="1:14" x14ac:dyDescent="0.2">
      <c r="A638" s="6">
        <v>636</v>
      </c>
      <c r="B638" s="2" t="str">
        <f>'Исходные данные'!A888</f>
        <v>10.09.2013</v>
      </c>
      <c r="C638" s="2">
        <f>'Исходные данные'!B888</f>
        <v>1047.67</v>
      </c>
      <c r="D638" s="7" t="str">
        <f>'Исходные данные'!A640</f>
        <v>10.09.2014</v>
      </c>
      <c r="E638" s="2">
        <f>'Исходные данные'!B640</f>
        <v>1178.8699999999999</v>
      </c>
      <c r="F638" s="14">
        <f t="shared" si="81"/>
        <v>1.1252302728912729</v>
      </c>
      <c r="G638" s="14">
        <f t="shared" si="82"/>
        <v>0.16904554144771641</v>
      </c>
      <c r="H638" s="14">
        <f t="shared" si="83"/>
        <v>5.5365667933519999E-4</v>
      </c>
      <c r="I638" s="14">
        <f t="shared" si="87"/>
        <v>0.11798770172531942</v>
      </c>
      <c r="J638" s="20">
        <f t="shared" si="84"/>
        <v>6.5324679139632389E-5</v>
      </c>
      <c r="K638" s="14">
        <f t="shared" si="88"/>
        <v>0.8834365622722008</v>
      </c>
      <c r="L638" s="14">
        <f t="shared" si="85"/>
        <v>-0.12393579254826012</v>
      </c>
      <c r="M638" s="14">
        <f t="shared" si="89"/>
        <v>1.5360080674565369E-2</v>
      </c>
      <c r="N638" s="20">
        <f t="shared" si="86"/>
        <v>8.5042112606006408E-6</v>
      </c>
    </row>
    <row r="639" spans="1:14" x14ac:dyDescent="0.2">
      <c r="A639" s="6">
        <v>637</v>
      </c>
      <c r="B639" s="2" t="str">
        <f>'Исходные данные'!A889</f>
        <v>09.09.2013</v>
      </c>
      <c r="C639" s="2">
        <f>'Исходные данные'!B889</f>
        <v>1047.55</v>
      </c>
      <c r="D639" s="7" t="str">
        <f>'Исходные данные'!A641</f>
        <v>09.09.2014</v>
      </c>
      <c r="E639" s="2">
        <f>'Исходные данные'!B641</f>
        <v>1186.23</v>
      </c>
      <c r="F639" s="14">
        <f t="shared" si="81"/>
        <v>1.1323850890172307</v>
      </c>
      <c r="G639" s="14">
        <f t="shared" si="82"/>
        <v>0.16857372755241706</v>
      </c>
      <c r="H639" s="14">
        <f t="shared" si="83"/>
        <v>5.521113980323125E-4</v>
      </c>
      <c r="I639" s="14">
        <f t="shared" si="87"/>
        <v>0.12432610657551117</v>
      </c>
      <c r="J639" s="20">
        <f t="shared" si="84"/>
        <v>6.8641860513319748E-5</v>
      </c>
      <c r="K639" s="14">
        <f t="shared" si="88"/>
        <v>0.88905392461507882</v>
      </c>
      <c r="L639" s="14">
        <f t="shared" si="85"/>
        <v>-0.11759738769806845</v>
      </c>
      <c r="M639" s="14">
        <f t="shared" si="89"/>
        <v>1.3829145593409821E-2</v>
      </c>
      <c r="N639" s="20">
        <f t="shared" si="86"/>
        <v>7.6352289071698904E-6</v>
      </c>
    </row>
    <row r="640" spans="1:14" x14ac:dyDescent="0.2">
      <c r="A640" s="6">
        <v>638</v>
      </c>
      <c r="B640" s="2" t="str">
        <f>'Исходные данные'!A890</f>
        <v>06.09.2013</v>
      </c>
      <c r="C640" s="2">
        <f>'Исходные данные'!B890</f>
        <v>1040.43</v>
      </c>
      <c r="D640" s="7" t="str">
        <f>'Исходные данные'!A642</f>
        <v>08.09.2014</v>
      </c>
      <c r="E640" s="2">
        <f>'Исходные данные'!B642</f>
        <v>1186.0999999999999</v>
      </c>
      <c r="F640" s="14">
        <f t="shared" si="81"/>
        <v>1.1400094191824532</v>
      </c>
      <c r="G640" s="14">
        <f t="shared" si="82"/>
        <v>0.16810323051143919</v>
      </c>
      <c r="H640" s="14">
        <f t="shared" si="83"/>
        <v>5.5057042968074314E-4</v>
      </c>
      <c r="I640" s="14">
        <f t="shared" si="87"/>
        <v>0.13103652481301878</v>
      </c>
      <c r="J640" s="20">
        <f t="shared" si="84"/>
        <v>7.2144835770175105E-5</v>
      </c>
      <c r="K640" s="14">
        <f t="shared" si="88"/>
        <v>0.89503991005562811</v>
      </c>
      <c r="L640" s="14">
        <f t="shared" si="85"/>
        <v>-0.11088696946056084</v>
      </c>
      <c r="M640" s="14">
        <f t="shared" si="89"/>
        <v>1.2295919996147353E-2</v>
      </c>
      <c r="N640" s="20">
        <f t="shared" si="86"/>
        <v>6.7697699555988899E-6</v>
      </c>
    </row>
    <row r="641" spans="1:14" x14ac:dyDescent="0.2">
      <c r="A641" s="6">
        <v>639</v>
      </c>
      <c r="B641" s="2" t="str">
        <f>'Исходные данные'!A891</f>
        <v>05.09.2013</v>
      </c>
      <c r="C641" s="2">
        <f>'Исходные данные'!B891</f>
        <v>1019.01</v>
      </c>
      <c r="D641" s="7" t="str">
        <f>'Исходные данные'!A643</f>
        <v>05.09.2014</v>
      </c>
      <c r="E641" s="2">
        <f>'Исходные данные'!B643</f>
        <v>1185.0999999999999</v>
      </c>
      <c r="F641" s="14">
        <f t="shared" si="81"/>
        <v>1.1629915309957704</v>
      </c>
      <c r="G641" s="14">
        <f t="shared" si="82"/>
        <v>0.16763404664938189</v>
      </c>
      <c r="H641" s="14">
        <f t="shared" si="83"/>
        <v>5.4903376224284652E-4</v>
      </c>
      <c r="I641" s="14">
        <f t="shared" si="87"/>
        <v>0.15099559147714167</v>
      </c>
      <c r="J641" s="20">
        <f t="shared" si="84"/>
        <v>8.2901677670778987E-5</v>
      </c>
      <c r="K641" s="14">
        <f t="shared" si="88"/>
        <v>0.91308353929601749</v>
      </c>
      <c r="L641" s="14">
        <f t="shared" si="85"/>
        <v>-9.0927902796437865E-2</v>
      </c>
      <c r="M641" s="14">
        <f t="shared" si="89"/>
        <v>8.2678835069584528E-3</v>
      </c>
      <c r="N641" s="20">
        <f t="shared" si="86"/>
        <v>4.5393471876109793E-6</v>
      </c>
    </row>
    <row r="642" spans="1:14" x14ac:dyDescent="0.2">
      <c r="A642" s="6">
        <v>640</v>
      </c>
      <c r="B642" s="2" t="str">
        <f>'Исходные данные'!A892</f>
        <v>04.09.2013</v>
      </c>
      <c r="C642" s="2">
        <f>'Исходные данные'!B892</f>
        <v>999.16</v>
      </c>
      <c r="D642" s="7" t="str">
        <f>'Исходные данные'!A644</f>
        <v>04.09.2014</v>
      </c>
      <c r="E642" s="2">
        <f>'Исходные данные'!B644</f>
        <v>1176.28</v>
      </c>
      <c r="F642" s="14">
        <f t="shared" ref="F642:F705" si="90">E642/C642</f>
        <v>1.17726890588094</v>
      </c>
      <c r="G642" s="14">
        <f t="shared" ref="G642:G705" si="91">1/POWER(2,A642/248)</f>
        <v>0.16716617230110212</v>
      </c>
      <c r="H642" s="14">
        <f t="shared" ref="H642:H705" si="92">G642/SUM(G$2:G$1242)</f>
        <v>5.4750138371457383E-4</v>
      </c>
      <c r="I642" s="14">
        <f t="shared" si="87"/>
        <v>0.16319726937205015</v>
      </c>
      <c r="J642" s="20">
        <f t="shared" ref="J642:J705" si="93">H642*I642</f>
        <v>8.9350730799637497E-5</v>
      </c>
      <c r="K642" s="14">
        <f t="shared" si="88"/>
        <v>0.92429293819924485</v>
      </c>
      <c r="L642" s="14">
        <f t="shared" ref="L642:L705" si="94">LN(K642)</f>
        <v>-7.8726224901529473E-2</v>
      </c>
      <c r="M642" s="14">
        <f t="shared" si="89"/>
        <v>6.197818487246199E-3</v>
      </c>
      <c r="N642" s="20">
        <f t="shared" ref="N642:N705" si="95">M642*H642</f>
        <v>3.3933141977790606E-6</v>
      </c>
    </row>
    <row r="643" spans="1:14" x14ac:dyDescent="0.2">
      <c r="A643" s="6">
        <v>641</v>
      </c>
      <c r="B643" s="2" t="str">
        <f>'Исходные данные'!A893</f>
        <v>03.09.2013</v>
      </c>
      <c r="C643" s="2">
        <f>'Исходные данные'!B893</f>
        <v>1001.74</v>
      </c>
      <c r="D643" s="7" t="str">
        <f>'Исходные данные'!A645</f>
        <v>03.09.2014</v>
      </c>
      <c r="E643" s="2">
        <f>'Исходные данные'!B645</f>
        <v>1161.58</v>
      </c>
      <c r="F643" s="14">
        <f t="shared" si="90"/>
        <v>1.1595623614910056</v>
      </c>
      <c r="G643" s="14">
        <f t="shared" si="91"/>
        <v>0.16669960381168675</v>
      </c>
      <c r="H643" s="14">
        <f t="shared" si="92"/>
        <v>5.4597328212538138E-4</v>
      </c>
      <c r="I643" s="14">
        <f t="shared" ref="I643:I706" si="96">LN(F643)</f>
        <v>0.14804265935559582</v>
      </c>
      <c r="J643" s="20">
        <f t="shared" si="93"/>
        <v>8.0827336622944448E-5</v>
      </c>
      <c r="K643" s="14">
        <f t="shared" ref="K643:K706" si="97">F643/GEOMEAN(F$2:F$1242)</f>
        <v>0.91039124262419591</v>
      </c>
      <c r="L643" s="14">
        <f t="shared" si="94"/>
        <v>-9.3880834917983699E-2</v>
      </c>
      <c r="M643" s="14">
        <f t="shared" ref="M643:M706" si="98">POWER(L643-AVERAGE(L$2:L$1242),2)</f>
        <v>8.8136111648977073E-3</v>
      </c>
      <c r="N643" s="20">
        <f t="shared" si="95"/>
        <v>4.8119962150761069E-6</v>
      </c>
    </row>
    <row r="644" spans="1:14" x14ac:dyDescent="0.2">
      <c r="A644" s="6">
        <v>642</v>
      </c>
      <c r="B644" s="2" t="str">
        <f>'Исходные данные'!A894</f>
        <v>02.09.2013</v>
      </c>
      <c r="C644" s="2">
        <f>'Исходные данные'!B894</f>
        <v>1000.02</v>
      </c>
      <c r="D644" s="7" t="str">
        <f>'Исходные данные'!A646</f>
        <v>02.09.2014</v>
      </c>
      <c r="E644" s="2">
        <f>'Исходные данные'!B646</f>
        <v>1133.33</v>
      </c>
      <c r="F644" s="14">
        <f t="shared" si="90"/>
        <v>1.1333073338533228</v>
      </c>
      <c r="G644" s="14">
        <f t="shared" si="91"/>
        <v>0.1662343375364233</v>
      </c>
      <c r="H644" s="14">
        <f t="shared" si="92"/>
        <v>5.444494455381344E-4</v>
      </c>
      <c r="I644" s="14">
        <f t="shared" si="96"/>
        <v>0.12514020197320741</v>
      </c>
      <c r="J644" s="20">
        <f t="shared" si="93"/>
        <v>6.8132513578842923E-5</v>
      </c>
      <c r="K644" s="14">
        <f t="shared" si="97"/>
        <v>0.88977799401420465</v>
      </c>
      <c r="L644" s="14">
        <f t="shared" si="94"/>
        <v>-0.11678329230037217</v>
      </c>
      <c r="M644" s="14">
        <f t="shared" si="98"/>
        <v>1.3638337360514166E-2</v>
      </c>
      <c r="N644" s="20">
        <f t="shared" si="95"/>
        <v>7.4253852139939607E-6</v>
      </c>
    </row>
    <row r="645" spans="1:14" x14ac:dyDescent="0.2">
      <c r="A645" s="6">
        <v>643</v>
      </c>
      <c r="B645" s="2" t="str">
        <f>'Исходные данные'!A895</f>
        <v>30.08.2013</v>
      </c>
      <c r="C645" s="2">
        <f>'Исходные данные'!B895</f>
        <v>995.05</v>
      </c>
      <c r="D645" s="7" t="str">
        <f>'Исходные данные'!A647</f>
        <v>01.09.2014</v>
      </c>
      <c r="E645" s="2">
        <f>'Исходные данные'!B647</f>
        <v>1139.21</v>
      </c>
      <c r="F645" s="14">
        <f t="shared" si="90"/>
        <v>1.1448771418521684</v>
      </c>
      <c r="G645" s="14">
        <f t="shared" si="91"/>
        <v>0.16577036984077234</v>
      </c>
      <c r="H645" s="14">
        <f t="shared" si="92"/>
        <v>5.4292986204901663E-4</v>
      </c>
      <c r="I645" s="14">
        <f t="shared" si="96"/>
        <v>0.13529733155674978</v>
      </c>
      <c r="J645" s="20">
        <f t="shared" si="93"/>
        <v>7.3456961557706216E-5</v>
      </c>
      <c r="K645" s="14">
        <f t="shared" si="97"/>
        <v>0.89886163818099929</v>
      </c>
      <c r="L645" s="14">
        <f t="shared" si="94"/>
        <v>-0.10662616271682976</v>
      </c>
      <c r="M645" s="14">
        <f t="shared" si="98"/>
        <v>1.1369138575715856E-2</v>
      </c>
      <c r="N645" s="20">
        <f t="shared" si="95"/>
        <v>6.1726448385295635E-6</v>
      </c>
    </row>
    <row r="646" spans="1:14" x14ac:dyDescent="0.2">
      <c r="A646" s="6">
        <v>644</v>
      </c>
      <c r="B646" s="2" t="str">
        <f>'Исходные данные'!A896</f>
        <v>29.08.2013</v>
      </c>
      <c r="C646" s="2">
        <f>'Исходные данные'!B896</f>
        <v>1001.16</v>
      </c>
      <c r="D646" s="7" t="str">
        <f>'Исходные данные'!A648</f>
        <v>29.08.2014</v>
      </c>
      <c r="E646" s="2">
        <f>'Исходные данные'!B648</f>
        <v>1145.94</v>
      </c>
      <c r="F646" s="14">
        <f t="shared" si="90"/>
        <v>1.1446122497902433</v>
      </c>
      <c r="G646" s="14">
        <f t="shared" si="91"/>
        <v>0.16530769710033816</v>
      </c>
      <c r="H646" s="14">
        <f t="shared" si="92"/>
        <v>5.4141451978743482E-4</v>
      </c>
      <c r="I646" s="14">
        <f t="shared" si="96"/>
        <v>0.13506593318113469</v>
      </c>
      <c r="J646" s="20">
        <f t="shared" si="93"/>
        <v>7.3126657352905796E-5</v>
      </c>
      <c r="K646" s="14">
        <f t="shared" si="97"/>
        <v>0.89865366712103223</v>
      </c>
      <c r="L646" s="14">
        <f t="shared" si="94"/>
        <v>-0.10685756109244482</v>
      </c>
      <c r="M646" s="14">
        <f t="shared" si="98"/>
        <v>1.1418538362625576E-2</v>
      </c>
      <c r="N646" s="20">
        <f t="shared" si="95"/>
        <v>6.1821624642753281E-6</v>
      </c>
    </row>
    <row r="647" spans="1:14" x14ac:dyDescent="0.2">
      <c r="A647" s="6">
        <v>645</v>
      </c>
      <c r="B647" s="2" t="str">
        <f>'Исходные данные'!A897</f>
        <v>28.08.2013</v>
      </c>
      <c r="C647" s="2">
        <f>'Исходные данные'!B897</f>
        <v>996.26</v>
      </c>
      <c r="D647" s="7" t="str">
        <f>'Исходные данные'!A649</f>
        <v>28.08.2014</v>
      </c>
      <c r="E647" s="2">
        <f>'Исходные данные'!B649</f>
        <v>1153.8</v>
      </c>
      <c r="F647" s="14">
        <f t="shared" si="90"/>
        <v>1.1581314114789312</v>
      </c>
      <c r="G647" s="14">
        <f t="shared" si="91"/>
        <v>0.16484631570084113</v>
      </c>
      <c r="H647" s="14">
        <f t="shared" si="92"/>
        <v>5.399034069159276E-4</v>
      </c>
      <c r="I647" s="14">
        <f t="shared" si="96"/>
        <v>0.14680785412758668</v>
      </c>
      <c r="J647" s="20">
        <f t="shared" si="93"/>
        <v>7.9262060605500572E-5</v>
      </c>
      <c r="K647" s="14">
        <f t="shared" si="97"/>
        <v>0.90926778052945312</v>
      </c>
      <c r="L647" s="14">
        <f t="shared" si="94"/>
        <v>-9.51156401459929E-2</v>
      </c>
      <c r="M647" s="14">
        <f t="shared" si="98"/>
        <v>9.046985000382016E-3</v>
      </c>
      <c r="N647" s="20">
        <f t="shared" si="95"/>
        <v>4.884498024023545E-6</v>
      </c>
    </row>
    <row r="648" spans="1:14" x14ac:dyDescent="0.2">
      <c r="A648" s="6">
        <v>646</v>
      </c>
      <c r="B648" s="2" t="str">
        <f>'Исходные данные'!A898</f>
        <v>27.08.2013</v>
      </c>
      <c r="C648" s="2">
        <f>'Исходные данные'!B898</f>
        <v>1000.78</v>
      </c>
      <c r="D648" s="7" t="str">
        <f>'Исходные данные'!A650</f>
        <v>27.08.2014</v>
      </c>
      <c r="E648" s="2">
        <f>'Исходные данные'!B650</f>
        <v>1171.53</v>
      </c>
      <c r="F648" s="14">
        <f t="shared" si="90"/>
        <v>1.1706169188033333</v>
      </c>
      <c r="G648" s="14">
        <f t="shared" si="91"/>
        <v>0.16438622203808911</v>
      </c>
      <c r="H648" s="14">
        <f t="shared" si="92"/>
        <v>5.3839651163007209E-4</v>
      </c>
      <c r="I648" s="14">
        <f t="shared" si="96"/>
        <v>0.15753089087435976</v>
      </c>
      <c r="J648" s="20">
        <f t="shared" si="93"/>
        <v>8.4814082120732853E-5</v>
      </c>
      <c r="K648" s="14">
        <f t="shared" si="97"/>
        <v>0.91907035510874546</v>
      </c>
      <c r="L648" s="14">
        <f t="shared" si="94"/>
        <v>-8.4392603399219848E-2</v>
      </c>
      <c r="M648" s="14">
        <f t="shared" si="98"/>
        <v>7.1221115084980132E-3</v>
      </c>
      <c r="N648" s="20">
        <f t="shared" si="95"/>
        <v>3.8345199916157206E-6</v>
      </c>
    </row>
    <row r="649" spans="1:14" x14ac:dyDescent="0.2">
      <c r="A649" s="6">
        <v>647</v>
      </c>
      <c r="B649" s="2" t="str">
        <f>'Исходные данные'!A899</f>
        <v>26.08.2013</v>
      </c>
      <c r="C649" s="2">
        <f>'Исходные данные'!B899</f>
        <v>1010.83</v>
      </c>
      <c r="D649" s="7" t="str">
        <f>'Исходные данные'!A651</f>
        <v>26.08.2014</v>
      </c>
      <c r="E649" s="2">
        <f>'Исходные данные'!B651</f>
        <v>1170.58</v>
      </c>
      <c r="F649" s="14">
        <f t="shared" si="90"/>
        <v>1.158038443655214</v>
      </c>
      <c r="G649" s="14">
        <f t="shared" si="91"/>
        <v>0.16392741251794968</v>
      </c>
      <c r="H649" s="14">
        <f t="shared" si="92"/>
        <v>5.36893822158393E-4</v>
      </c>
      <c r="I649" s="14">
        <f t="shared" si="96"/>
        <v>0.14672757692031624</v>
      </c>
      <c r="J649" s="20">
        <f t="shared" si="93"/>
        <v>7.8777129588788195E-5</v>
      </c>
      <c r="K649" s="14">
        <f t="shared" si="97"/>
        <v>0.90919478998114911</v>
      </c>
      <c r="L649" s="14">
        <f t="shared" si="94"/>
        <v>-9.519591735326334E-2</v>
      </c>
      <c r="M649" s="14">
        <f t="shared" si="98"/>
        <v>9.0622626807293442E-3</v>
      </c>
      <c r="N649" s="20">
        <f t="shared" si="95"/>
        <v>4.8654728480601419E-6</v>
      </c>
    </row>
    <row r="650" spans="1:14" x14ac:dyDescent="0.2">
      <c r="A650" s="6">
        <v>648</v>
      </c>
      <c r="B650" s="2" t="str">
        <f>'Исходные данные'!A900</f>
        <v>23.08.2013</v>
      </c>
      <c r="C650" s="2">
        <f>'Исходные данные'!B900</f>
        <v>1013.86</v>
      </c>
      <c r="D650" s="7" t="str">
        <f>'Исходные данные'!A652</f>
        <v>25.08.2014</v>
      </c>
      <c r="E650" s="2">
        <f>'Исходные данные'!B652</f>
        <v>1172.03</v>
      </c>
      <c r="F650" s="14">
        <f t="shared" si="90"/>
        <v>1.1560077328230722</v>
      </c>
      <c r="G650" s="14">
        <f t="shared" si="91"/>
        <v>0.16346988355632155</v>
      </c>
      <c r="H650" s="14">
        <f t="shared" si="92"/>
        <v>5.3539532676226897E-4</v>
      </c>
      <c r="I650" s="14">
        <f t="shared" si="96"/>
        <v>0.14497245952112758</v>
      </c>
      <c r="J650" s="20">
        <f t="shared" si="93"/>
        <v>7.7617577336843913E-5</v>
      </c>
      <c r="K650" s="14">
        <f t="shared" si="97"/>
        <v>0.90760044592577049</v>
      </c>
      <c r="L650" s="14">
        <f t="shared" si="94"/>
        <v>-9.6951034752451995E-2</v>
      </c>
      <c r="M650" s="14">
        <f t="shared" si="98"/>
        <v>9.399503139571155E-3</v>
      </c>
      <c r="N650" s="20">
        <f t="shared" si="95"/>
        <v>5.0324500548136717E-6</v>
      </c>
    </row>
    <row r="651" spans="1:14" x14ac:dyDescent="0.2">
      <c r="A651" s="6">
        <v>649</v>
      </c>
      <c r="B651" s="2" t="str">
        <f>'Исходные данные'!A901</f>
        <v>22.08.2013</v>
      </c>
      <c r="C651" s="2">
        <f>'Исходные данные'!B901</f>
        <v>1006.98</v>
      </c>
      <c r="D651" s="7" t="str">
        <f>'Исходные данные'!A653</f>
        <v>22.08.2014</v>
      </c>
      <c r="E651" s="2">
        <f>'Исходные данные'!B653</f>
        <v>1164.58</v>
      </c>
      <c r="F651" s="14">
        <f t="shared" si="90"/>
        <v>1.1565075771117599</v>
      </c>
      <c r="G651" s="14">
        <f t="shared" si="91"/>
        <v>0.16301363157910684</v>
      </c>
      <c r="H651" s="14">
        <f t="shared" si="92"/>
        <v>5.3390101373584139E-4</v>
      </c>
      <c r="I651" s="14">
        <f t="shared" si="96"/>
        <v>0.14540475442903542</v>
      </c>
      <c r="J651" s="20">
        <f t="shared" si="93"/>
        <v>7.7631745791673077E-5</v>
      </c>
      <c r="K651" s="14">
        <f t="shared" si="97"/>
        <v>0.90799288179486148</v>
      </c>
      <c r="L651" s="14">
        <f t="shared" si="94"/>
        <v>-9.6518739844544205E-2</v>
      </c>
      <c r="M651" s="14">
        <f t="shared" si="98"/>
        <v>9.315867141178805E-3</v>
      </c>
      <c r="N651" s="20">
        <f t="shared" si="95"/>
        <v>4.9737509105037785E-6</v>
      </c>
    </row>
    <row r="652" spans="1:14" x14ac:dyDescent="0.2">
      <c r="A652" s="6">
        <v>650</v>
      </c>
      <c r="B652" s="2" t="str">
        <f>'Исходные данные'!A902</f>
        <v>21.08.2013</v>
      </c>
      <c r="C652" s="2">
        <f>'Исходные данные'!B902</f>
        <v>1000.71</v>
      </c>
      <c r="D652" s="7" t="str">
        <f>'Исходные данные'!A654</f>
        <v>21.08.2014</v>
      </c>
      <c r="E652" s="2">
        <f>'Исходные данные'!B654</f>
        <v>1177.92</v>
      </c>
      <c r="F652" s="14">
        <f t="shared" si="90"/>
        <v>1.1770842701681805</v>
      </c>
      <c r="G652" s="14">
        <f t="shared" si="91"/>
        <v>0.16255865302218331</v>
      </c>
      <c r="H652" s="14">
        <f t="shared" si="92"/>
        <v>5.3241087140592429E-4</v>
      </c>
      <c r="I652" s="14">
        <f t="shared" si="96"/>
        <v>0.16304042313927902</v>
      </c>
      <c r="J652" s="20">
        <f t="shared" si="93"/>
        <v>8.6804493757974168E-5</v>
      </c>
      <c r="K652" s="14">
        <f t="shared" si="97"/>
        <v>0.92414797770246249</v>
      </c>
      <c r="L652" s="14">
        <f t="shared" si="94"/>
        <v>-7.8883071134300542E-2</v>
      </c>
      <c r="M652" s="14">
        <f t="shared" si="98"/>
        <v>6.2225389115791192E-3</v>
      </c>
      <c r="N652" s="20">
        <f t="shared" si="95"/>
        <v>3.3129473642711106E-6</v>
      </c>
    </row>
    <row r="653" spans="1:14" x14ac:dyDescent="0.2">
      <c r="A653" s="6">
        <v>651</v>
      </c>
      <c r="B653" s="2" t="str">
        <f>'Исходные данные'!A903</f>
        <v>20.08.2013</v>
      </c>
      <c r="C653" s="2">
        <f>'Исходные данные'!B903</f>
        <v>996</v>
      </c>
      <c r="D653" s="7" t="str">
        <f>'Исходные данные'!A655</f>
        <v>20.08.2014</v>
      </c>
      <c r="E653" s="2">
        <f>'Исходные данные'!B655</f>
        <v>1160.24</v>
      </c>
      <c r="F653" s="14">
        <f t="shared" si="90"/>
        <v>1.1648995983935744</v>
      </c>
      <c r="G653" s="14">
        <f t="shared" si="91"/>
        <v>0.16210494433137621</v>
      </c>
      <c r="H653" s="14">
        <f t="shared" si="92"/>
        <v>5.3092488813191122E-4</v>
      </c>
      <c r="I653" s="14">
        <f t="shared" si="96"/>
        <v>0.15263490166739643</v>
      </c>
      <c r="J653" s="20">
        <f t="shared" si="93"/>
        <v>8.103766809278772E-5</v>
      </c>
      <c r="K653" s="14">
        <f t="shared" si="97"/>
        <v>0.914581593999228</v>
      </c>
      <c r="L653" s="14">
        <f t="shared" si="94"/>
        <v>-8.9288592606183118E-2</v>
      </c>
      <c r="M653" s="14">
        <f t="shared" si="98"/>
        <v>7.9724527695929377E-3</v>
      </c>
      <c r="N653" s="20">
        <f t="shared" si="95"/>
        <v>4.2327735948330765E-6</v>
      </c>
    </row>
    <row r="654" spans="1:14" x14ac:dyDescent="0.2">
      <c r="A654" s="6">
        <v>652</v>
      </c>
      <c r="B654" s="2" t="str">
        <f>'Исходные данные'!A904</f>
        <v>19.08.2013</v>
      </c>
      <c r="C654" s="2">
        <f>'Исходные данные'!B904</f>
        <v>1002.85</v>
      </c>
      <c r="D654" s="7" t="str">
        <f>'Исходные данные'!A656</f>
        <v>19.08.2014</v>
      </c>
      <c r="E654" s="2">
        <f>'Исходные данные'!B656</f>
        <v>1151.53</v>
      </c>
      <c r="F654" s="14">
        <f t="shared" si="90"/>
        <v>1.1482574662212692</v>
      </c>
      <c r="G654" s="14">
        <f t="shared" si="91"/>
        <v>0.16165250196243075</v>
      </c>
      <c r="H654" s="14">
        <f t="shared" si="92"/>
        <v>5.2944305230568593E-4</v>
      </c>
      <c r="I654" s="14">
        <f t="shared" si="96"/>
        <v>0.13824554646369233</v>
      </c>
      <c r="J654" s="20">
        <f t="shared" si="93"/>
        <v>7.3193144087404797E-5</v>
      </c>
      <c r="K654" s="14">
        <f t="shared" si="97"/>
        <v>0.90151558574351032</v>
      </c>
      <c r="L654" s="14">
        <f t="shared" si="94"/>
        <v>-0.10367794780988721</v>
      </c>
      <c r="M654" s="14">
        <f t="shared" si="98"/>
        <v>1.0749116862069695E-2</v>
      </c>
      <c r="N654" s="20">
        <f t="shared" si="95"/>
        <v>5.6910452410446957E-6</v>
      </c>
    </row>
    <row r="655" spans="1:14" x14ac:dyDescent="0.2">
      <c r="A655" s="6">
        <v>653</v>
      </c>
      <c r="B655" s="2" t="str">
        <f>'Исходные данные'!A905</f>
        <v>16.08.2013</v>
      </c>
      <c r="C655" s="2">
        <f>'Исходные данные'!B905</f>
        <v>1003.73</v>
      </c>
      <c r="D655" s="7" t="str">
        <f>'Исходные данные'!A657</f>
        <v>18.08.2014</v>
      </c>
      <c r="E655" s="2">
        <f>'Исходные данные'!B657</f>
        <v>1142.4100000000001</v>
      </c>
      <c r="F655" s="14">
        <f t="shared" si="90"/>
        <v>1.1381646458709016</v>
      </c>
      <c r="G655" s="14">
        <f t="shared" si="91"/>
        <v>0.16120132238098414</v>
      </c>
      <c r="H655" s="14">
        <f t="shared" si="92"/>
        <v>5.2796535235152982E-4</v>
      </c>
      <c r="I655" s="14">
        <f t="shared" si="96"/>
        <v>0.12941700526614774</v>
      </c>
      <c r="J655" s="20">
        <f t="shared" si="93"/>
        <v>6.832769478562149E-5</v>
      </c>
      <c r="K655" s="14">
        <f t="shared" si="97"/>
        <v>0.89359154856750267</v>
      </c>
      <c r="L655" s="14">
        <f t="shared" si="94"/>
        <v>-0.11250648900743179</v>
      </c>
      <c r="M655" s="14">
        <f t="shared" si="98"/>
        <v>1.265771006877937E-2</v>
      </c>
      <c r="N655" s="20">
        <f t="shared" si="95"/>
        <v>6.6828323564266071E-6</v>
      </c>
    </row>
    <row r="656" spans="1:14" x14ac:dyDescent="0.2">
      <c r="A656" s="6">
        <v>654</v>
      </c>
      <c r="B656" s="2" t="str">
        <f>'Исходные данные'!A906</f>
        <v>15.08.2013</v>
      </c>
      <c r="C656" s="2">
        <f>'Исходные данные'!B906</f>
        <v>1014.61</v>
      </c>
      <c r="D656" s="7" t="str">
        <f>'Исходные данные'!A658</f>
        <v>15.08.2014</v>
      </c>
      <c r="E656" s="2">
        <f>'Исходные данные'!B658</f>
        <v>1138</v>
      </c>
      <c r="F656" s="14">
        <f t="shared" si="90"/>
        <v>1.1216132306994806</v>
      </c>
      <c r="G656" s="14">
        <f t="shared" si="91"/>
        <v>0.16075140206253843</v>
      </c>
      <c r="H656" s="14">
        <f t="shared" si="92"/>
        <v>5.264917767260341E-4</v>
      </c>
      <c r="I656" s="14">
        <f t="shared" si="96"/>
        <v>0.11476803350133119</v>
      </c>
      <c r="J656" s="20">
        <f t="shared" si="93"/>
        <v>6.0424425869468863E-5</v>
      </c>
      <c r="K656" s="14">
        <f t="shared" si="97"/>
        <v>0.88059676370252682</v>
      </c>
      <c r="L656" s="14">
        <f t="shared" si="94"/>
        <v>-0.12715546077224837</v>
      </c>
      <c r="M656" s="14">
        <f t="shared" si="98"/>
        <v>1.6168511204202794E-2</v>
      </c>
      <c r="N656" s="20">
        <f t="shared" si="95"/>
        <v>8.5125881909155183E-6</v>
      </c>
    </row>
    <row r="657" spans="1:14" x14ac:dyDescent="0.2">
      <c r="A657" s="6">
        <v>655</v>
      </c>
      <c r="B657" s="2" t="str">
        <f>'Исходные данные'!A907</f>
        <v>14.08.2013</v>
      </c>
      <c r="C657" s="2">
        <f>'Исходные данные'!B907</f>
        <v>1021.01</v>
      </c>
      <c r="D657" s="7" t="str">
        <f>'Исходные данные'!A659</f>
        <v>14.08.2014</v>
      </c>
      <c r="E657" s="2">
        <f>'Исходные данные'!B659</f>
        <v>1133.8399999999999</v>
      </c>
      <c r="F657" s="14">
        <f t="shared" si="90"/>
        <v>1.1105082222505165</v>
      </c>
      <c r="G657" s="14">
        <f t="shared" si="91"/>
        <v>0.16030273749243251</v>
      </c>
      <c r="H657" s="14">
        <f t="shared" si="92"/>
        <v>5.2502231391800714E-4</v>
      </c>
      <c r="I657" s="14">
        <f t="shared" si="96"/>
        <v>0.10481776842265347</v>
      </c>
      <c r="J657" s="20">
        <f t="shared" si="93"/>
        <v>5.5031667316983351E-5</v>
      </c>
      <c r="K657" s="14">
        <f t="shared" si="97"/>
        <v>0.87187804121121992</v>
      </c>
      <c r="L657" s="14">
        <f t="shared" si="94"/>
        <v>-0.13710572585092604</v>
      </c>
      <c r="M657" s="14">
        <f t="shared" si="98"/>
        <v>1.8797980061109287E-2</v>
      </c>
      <c r="N657" s="20">
        <f t="shared" si="95"/>
        <v>9.8693589886681597E-6</v>
      </c>
    </row>
    <row r="658" spans="1:14" x14ac:dyDescent="0.2">
      <c r="A658" s="6">
        <v>656</v>
      </c>
      <c r="B658" s="2" t="str">
        <f>'Исходные данные'!A908</f>
        <v>13.08.2013</v>
      </c>
      <c r="C658" s="2">
        <f>'Исходные данные'!B908</f>
        <v>1015.05</v>
      </c>
      <c r="D658" s="7" t="str">
        <f>'Исходные данные'!A660</f>
        <v>13.08.2014</v>
      </c>
      <c r="E658" s="2">
        <f>'Исходные данные'!B660</f>
        <v>1127.6400000000001</v>
      </c>
      <c r="F658" s="14">
        <f t="shared" si="90"/>
        <v>1.1109206443032364</v>
      </c>
      <c r="G658" s="14">
        <f t="shared" si="91"/>
        <v>0.15985532516581488</v>
      </c>
      <c r="H658" s="14">
        <f t="shared" si="92"/>
        <v>5.2355695244838579E-4</v>
      </c>
      <c r="I658" s="14">
        <f t="shared" si="96"/>
        <v>0.10518908083662985</v>
      </c>
      <c r="J658" s="20">
        <f t="shared" si="93"/>
        <v>5.5072474593672823E-5</v>
      </c>
      <c r="K658" s="14">
        <f t="shared" si="97"/>
        <v>0.87220184046301563</v>
      </c>
      <c r="L658" s="14">
        <f t="shared" si="94"/>
        <v>-0.13673441343694975</v>
      </c>
      <c r="M658" s="14">
        <f t="shared" si="98"/>
        <v>1.8696299817946706E-2</v>
      </c>
      <c r="N658" s="20">
        <f t="shared" si="95"/>
        <v>9.7885777547454874E-6</v>
      </c>
    </row>
    <row r="659" spans="1:14" x14ac:dyDescent="0.2">
      <c r="A659" s="6">
        <v>657</v>
      </c>
      <c r="B659" s="2" t="str">
        <f>'Исходные данные'!A909</f>
        <v>12.08.2013</v>
      </c>
      <c r="C659" s="2">
        <f>'Исходные данные'!B909</f>
        <v>1000.08</v>
      </c>
      <c r="D659" s="7" t="str">
        <f>'Исходные данные'!A661</f>
        <v>12.08.2014</v>
      </c>
      <c r="E659" s="2">
        <f>'Исходные данные'!B661</f>
        <v>1115.44</v>
      </c>
      <c r="F659" s="14">
        <f t="shared" si="90"/>
        <v>1.1153507719382449</v>
      </c>
      <c r="G659" s="14">
        <f t="shared" si="91"/>
        <v>0.15940916158761623</v>
      </c>
      <c r="H659" s="14">
        <f t="shared" si="92"/>
        <v>5.2209568087014562E-4</v>
      </c>
      <c r="I659" s="14">
        <f t="shared" si="96"/>
        <v>0.10916894910445786</v>
      </c>
      <c r="J659" s="20">
        <f t="shared" si="93"/>
        <v>5.69966368125702E-5</v>
      </c>
      <c r="K659" s="14">
        <f t="shared" si="97"/>
        <v>0.87568000561959525</v>
      </c>
      <c r="L659" s="14">
        <f t="shared" si="94"/>
        <v>-0.13275454516912172</v>
      </c>
      <c r="M659" s="14">
        <f t="shared" si="98"/>
        <v>1.762376926306038E-2</v>
      </c>
      <c r="N659" s="20">
        <f t="shared" si="95"/>
        <v>9.2012938128958529E-6</v>
      </c>
    </row>
    <row r="660" spans="1:14" x14ac:dyDescent="0.2">
      <c r="A660" s="6">
        <v>658</v>
      </c>
      <c r="B660" s="2" t="str">
        <f>'Исходные данные'!A910</f>
        <v>09.08.2013</v>
      </c>
      <c r="C660" s="2">
        <f>'Исходные данные'!B910</f>
        <v>993.76</v>
      </c>
      <c r="D660" s="7" t="str">
        <f>'Исходные данные'!A662</f>
        <v>11.08.2014</v>
      </c>
      <c r="E660" s="2">
        <f>'Исходные данные'!B662</f>
        <v>1115.21</v>
      </c>
      <c r="F660" s="14">
        <f t="shared" si="90"/>
        <v>1.1222126066655933</v>
      </c>
      <c r="G660" s="14">
        <f t="shared" si="91"/>
        <v>0.15896424327252229</v>
      </c>
      <c r="H660" s="14">
        <f t="shared" si="92"/>
        <v>5.2063848776821148E-4</v>
      </c>
      <c r="I660" s="14">
        <f t="shared" si="96"/>
        <v>0.11530227815649799</v>
      </c>
      <c r="J660" s="20">
        <f t="shared" si="93"/>
        <v>6.0030803735628798E-5</v>
      </c>
      <c r="K660" s="14">
        <f t="shared" si="97"/>
        <v>0.88106734350807236</v>
      </c>
      <c r="L660" s="14">
        <f t="shared" si="94"/>
        <v>-0.12662121611708163</v>
      </c>
      <c r="M660" s="14">
        <f t="shared" si="98"/>
        <v>1.6032932370968693E-2</v>
      </c>
      <c r="N660" s="20">
        <f t="shared" si="95"/>
        <v>8.3473616641111466E-6</v>
      </c>
    </row>
    <row r="661" spans="1:14" x14ac:dyDescent="0.2">
      <c r="A661" s="6">
        <v>659</v>
      </c>
      <c r="B661" s="2" t="str">
        <f>'Исходные данные'!A911</f>
        <v>08.08.2013</v>
      </c>
      <c r="C661" s="2">
        <f>'Исходные данные'!B911</f>
        <v>986.82</v>
      </c>
      <c r="D661" s="7" t="str">
        <f>'Исходные данные'!A663</f>
        <v>08.08.2014</v>
      </c>
      <c r="E661" s="2">
        <f>'Исходные данные'!B663</f>
        <v>1093.8399999999999</v>
      </c>
      <c r="F661" s="14">
        <f t="shared" si="90"/>
        <v>1.1084493625990555</v>
      </c>
      <c r="G661" s="14">
        <f t="shared" si="91"/>
        <v>0.1585205667449463</v>
      </c>
      <c r="H661" s="14">
        <f t="shared" si="92"/>
        <v>5.1918536175936815E-4</v>
      </c>
      <c r="I661" s="14">
        <f t="shared" si="96"/>
        <v>0.10296206801959347</v>
      </c>
      <c r="J661" s="20">
        <f t="shared" si="93"/>
        <v>5.3456398532245302E-5</v>
      </c>
      <c r="K661" s="14">
        <f t="shared" si="97"/>
        <v>0.87026159706062478</v>
      </c>
      <c r="L661" s="14">
        <f t="shared" si="94"/>
        <v>-0.13896142625398605</v>
      </c>
      <c r="M661" s="14">
        <f t="shared" si="98"/>
        <v>1.9310277986542005E-2</v>
      </c>
      <c r="N661" s="20">
        <f t="shared" si="95"/>
        <v>1.0025613662116774E-5</v>
      </c>
    </row>
    <row r="662" spans="1:14" x14ac:dyDescent="0.2">
      <c r="A662" s="6">
        <v>660</v>
      </c>
      <c r="B662" s="2" t="str">
        <f>'Исходные данные'!A912</f>
        <v>07.08.2013</v>
      </c>
      <c r="C662" s="2">
        <f>'Исходные данные'!B912</f>
        <v>986.64</v>
      </c>
      <c r="D662" s="7" t="str">
        <f>'Исходные данные'!A664</f>
        <v>07.08.2014</v>
      </c>
      <c r="E662" s="2">
        <f>'Исходные данные'!B664</f>
        <v>1076.99</v>
      </c>
      <c r="F662" s="14">
        <f t="shared" si="90"/>
        <v>1.0915734209032677</v>
      </c>
      <c r="G662" s="14">
        <f t="shared" si="91"/>
        <v>0.15807812853900205</v>
      </c>
      <c r="H662" s="14">
        <f t="shared" si="92"/>
        <v>5.1773629149217109E-4</v>
      </c>
      <c r="I662" s="14">
        <f t="shared" si="96"/>
        <v>8.7620160804481803E-2</v>
      </c>
      <c r="J662" s="20">
        <f t="shared" si="93"/>
        <v>4.5364137114860096E-5</v>
      </c>
      <c r="K662" s="14">
        <f t="shared" si="97"/>
        <v>0.85701202115068709</v>
      </c>
      <c r="L662" s="14">
        <f t="shared" si="94"/>
        <v>-0.15430333346909769</v>
      </c>
      <c r="M662" s="14">
        <f t="shared" si="98"/>
        <v>2.3809518719675564E-2</v>
      </c>
      <c r="N662" s="20">
        <f t="shared" si="95"/>
        <v>1.2327051924138252E-5</v>
      </c>
    </row>
    <row r="663" spans="1:14" x14ac:dyDescent="0.2">
      <c r="A663" s="6">
        <v>661</v>
      </c>
      <c r="B663" s="2" t="str">
        <f>'Исходные данные'!A913</f>
        <v>06.08.2013</v>
      </c>
      <c r="C663" s="2">
        <f>'Исходные данные'!B913</f>
        <v>992.07</v>
      </c>
      <c r="D663" s="7" t="str">
        <f>'Исходные данные'!A665</f>
        <v>06.08.2014</v>
      </c>
      <c r="E663" s="2">
        <f>'Исходные данные'!B665</f>
        <v>1094.08</v>
      </c>
      <c r="F663" s="14">
        <f t="shared" si="90"/>
        <v>1.1028254054653399</v>
      </c>
      <c r="G663" s="14">
        <f t="shared" si="91"/>
        <v>0.15763692519847683</v>
      </c>
      <c r="H663" s="14">
        <f t="shared" si="92"/>
        <v>5.1629126564685856E-4</v>
      </c>
      <c r="I663" s="14">
        <f t="shared" si="96"/>
        <v>9.7875437139492788E-2</v>
      </c>
      <c r="J663" s="20">
        <f t="shared" si="93"/>
        <v>5.0532233316488278E-5</v>
      </c>
      <c r="K663" s="14">
        <f t="shared" si="97"/>
        <v>0.86584613697545521</v>
      </c>
      <c r="L663" s="14">
        <f t="shared" si="94"/>
        <v>-0.14404805713408672</v>
      </c>
      <c r="M663" s="14">
        <f t="shared" si="98"/>
        <v>2.0749842764105113E-2</v>
      </c>
      <c r="N663" s="20">
        <f t="shared" si="95"/>
        <v>1.0712962582653139E-5</v>
      </c>
    </row>
    <row r="664" spans="1:14" x14ac:dyDescent="0.2">
      <c r="A664" s="6">
        <v>662</v>
      </c>
      <c r="B664" s="2" t="str">
        <f>'Исходные данные'!A914</f>
        <v>05.08.2013</v>
      </c>
      <c r="C664" s="2">
        <f>'Исходные данные'!B914</f>
        <v>1002.71</v>
      </c>
      <c r="D664" s="7" t="str">
        <f>'Исходные данные'!A666</f>
        <v>05.08.2014</v>
      </c>
      <c r="E664" s="2">
        <f>'Исходные данные'!B666</f>
        <v>1108.07</v>
      </c>
      <c r="F664" s="14">
        <f t="shared" si="90"/>
        <v>1.1050752460831146</v>
      </c>
      <c r="G664" s="14">
        <f t="shared" si="91"/>
        <v>0.15719695327680436</v>
      </c>
      <c r="H664" s="14">
        <f t="shared" si="92"/>
        <v>5.148502729352629E-4</v>
      </c>
      <c r="I664" s="14">
        <f t="shared" si="96"/>
        <v>9.9913428654107211E-2</v>
      </c>
      <c r="J664" s="20">
        <f t="shared" si="93"/>
        <v>5.1440456012465014E-5</v>
      </c>
      <c r="K664" s="14">
        <f t="shared" si="97"/>
        <v>0.86761252338445227</v>
      </c>
      <c r="L664" s="14">
        <f t="shared" si="94"/>
        <v>-0.1420100656194723</v>
      </c>
      <c r="M664" s="14">
        <f t="shared" si="98"/>
        <v>2.0166858737246829E-2</v>
      </c>
      <c r="N664" s="20">
        <f t="shared" si="95"/>
        <v>1.0382912725118421E-5</v>
      </c>
    </row>
    <row r="665" spans="1:14" x14ac:dyDescent="0.2">
      <c r="A665" s="6">
        <v>663</v>
      </c>
      <c r="B665" s="2" t="str">
        <f>'Исходные данные'!A915</f>
        <v>02.08.2013</v>
      </c>
      <c r="C665" s="2">
        <f>'Исходные данные'!B915</f>
        <v>1000.34</v>
      </c>
      <c r="D665" s="7" t="str">
        <f>'Исходные данные'!A667</f>
        <v>04.08.2014</v>
      </c>
      <c r="E665" s="2">
        <f>'Исходные данные'!B667</f>
        <v>1117.3699999999999</v>
      </c>
      <c r="F665" s="14">
        <f t="shared" si="90"/>
        <v>1.1169902233240696</v>
      </c>
      <c r="G665" s="14">
        <f t="shared" si="91"/>
        <v>0.15675820933703793</v>
      </c>
      <c r="H665" s="14">
        <f t="shared" si="92"/>
        <v>5.1341330210072215E-4</v>
      </c>
      <c r="I665" s="14">
        <f t="shared" si="96"/>
        <v>0.11063776742930502</v>
      </c>
      <c r="J665" s="20">
        <f t="shared" si="93"/>
        <v>5.6802901512931217E-5</v>
      </c>
      <c r="K665" s="14">
        <f t="shared" si="97"/>
        <v>0.87696716552916987</v>
      </c>
      <c r="L665" s="14">
        <f t="shared" si="94"/>
        <v>-0.13128572684427456</v>
      </c>
      <c r="M665" s="14">
        <f t="shared" si="98"/>
        <v>1.7235942073029472E-2</v>
      </c>
      <c r="N665" s="20">
        <f t="shared" si="95"/>
        <v>8.8491619345308272E-6</v>
      </c>
    </row>
    <row r="666" spans="1:14" x14ac:dyDescent="0.2">
      <c r="A666" s="6">
        <v>664</v>
      </c>
      <c r="B666" s="2" t="str">
        <f>'Исходные данные'!A916</f>
        <v>01.08.2013</v>
      </c>
      <c r="C666" s="2">
        <f>'Исходные данные'!B916</f>
        <v>998.6</v>
      </c>
      <c r="D666" s="7" t="str">
        <f>'Исходные данные'!A668</f>
        <v>01.08.2014</v>
      </c>
      <c r="E666" s="2">
        <f>'Исходные данные'!B668</f>
        <v>1101.8900000000001</v>
      </c>
      <c r="F666" s="14">
        <f t="shared" si="90"/>
        <v>1.1034348087322252</v>
      </c>
      <c r="G666" s="14">
        <f t="shared" si="91"/>
        <v>0.15632068995182338</v>
      </c>
      <c r="H666" s="14">
        <f t="shared" si="92"/>
        <v>5.1198034191799174E-4</v>
      </c>
      <c r="I666" s="14">
        <f t="shared" si="96"/>
        <v>9.8427868152355047E-2</v>
      </c>
      <c r="J666" s="20">
        <f t="shared" si="93"/>
        <v>5.0393133590901745E-5</v>
      </c>
      <c r="K666" s="14">
        <f t="shared" si="97"/>
        <v>0.86632458937769219</v>
      </c>
      <c r="L666" s="14">
        <f t="shared" si="94"/>
        <v>-0.14349562612122446</v>
      </c>
      <c r="M666" s="14">
        <f t="shared" si="98"/>
        <v>2.0590994715922236E-2</v>
      </c>
      <c r="N666" s="20">
        <f t="shared" si="95"/>
        <v>1.0542184515089428E-5</v>
      </c>
    </row>
    <row r="667" spans="1:14" x14ac:dyDescent="0.2">
      <c r="A667" s="6">
        <v>665</v>
      </c>
      <c r="B667" s="2" t="str">
        <f>'Исходные данные'!A917</f>
        <v>31.07.2013</v>
      </c>
      <c r="C667" s="2">
        <f>'Исходные данные'!B917</f>
        <v>990.02</v>
      </c>
      <c r="D667" s="7" t="str">
        <f>'Исходные данные'!A669</f>
        <v>31.07.2014</v>
      </c>
      <c r="E667" s="2">
        <f>'Исходные данные'!B669</f>
        <v>1115.52</v>
      </c>
      <c r="F667" s="14">
        <f t="shared" si="90"/>
        <v>1.1267651158562453</v>
      </c>
      <c r="G667" s="14">
        <f t="shared" si="91"/>
        <v>0.15588439170337254</v>
      </c>
      <c r="H667" s="14">
        <f t="shared" si="92"/>
        <v>5.1055138119315792E-4</v>
      </c>
      <c r="I667" s="14">
        <f t="shared" si="96"/>
        <v>0.1193507979468218</v>
      </c>
      <c r="J667" s="20">
        <f t="shared" si="93"/>
        <v>6.0934714738255387E-5</v>
      </c>
      <c r="K667" s="14">
        <f t="shared" si="97"/>
        <v>0.88464159241160401</v>
      </c>
      <c r="L667" s="14">
        <f t="shared" si="94"/>
        <v>-0.12257269632675777</v>
      </c>
      <c r="M667" s="14">
        <f t="shared" si="98"/>
        <v>1.5024065884811578E-2</v>
      </c>
      <c r="N667" s="20">
        <f t="shared" si="95"/>
        <v>7.6705575886275555E-6</v>
      </c>
    </row>
    <row r="668" spans="1:14" x14ac:dyDescent="0.2">
      <c r="A668" s="6">
        <v>666</v>
      </c>
      <c r="B668" s="2" t="str">
        <f>'Исходные данные'!A918</f>
        <v>30.07.2013</v>
      </c>
      <c r="C668" s="2">
        <f>'Исходные данные'!B918</f>
        <v>994.21</v>
      </c>
      <c r="D668" s="7" t="str">
        <f>'Исходные данные'!A670</f>
        <v>30.07.2014</v>
      </c>
      <c r="E668" s="2">
        <f>'Исходные данные'!B670</f>
        <v>1119.45</v>
      </c>
      <c r="F668" s="14">
        <f t="shared" si="90"/>
        <v>1.1259693626095091</v>
      </c>
      <c r="G668" s="14">
        <f t="shared" si="91"/>
        <v>0.15544931118343649</v>
      </c>
      <c r="H668" s="14">
        <f t="shared" si="92"/>
        <v>5.0912640876354953E-4</v>
      </c>
      <c r="I668" s="14">
        <f t="shared" si="96"/>
        <v>0.11864432029715617</v>
      </c>
      <c r="J668" s="20">
        <f t="shared" si="93"/>
        <v>6.040495671308343E-5</v>
      </c>
      <c r="K668" s="14">
        <f t="shared" si="97"/>
        <v>0.88401683361364947</v>
      </c>
      <c r="L668" s="14">
        <f t="shared" si="94"/>
        <v>-0.12327917397642343</v>
      </c>
      <c r="M668" s="14">
        <f t="shared" si="98"/>
        <v>1.5197754736309277E-2</v>
      </c>
      <c r="N668" s="20">
        <f t="shared" si="95"/>
        <v>7.7375782901663675E-6</v>
      </c>
    </row>
    <row r="669" spans="1:14" x14ac:dyDescent="0.2">
      <c r="A669" s="6">
        <v>667</v>
      </c>
      <c r="B669" s="2" t="str">
        <f>'Исходные данные'!A919</f>
        <v>29.07.2013</v>
      </c>
      <c r="C669" s="2">
        <f>'Исходные данные'!B919</f>
        <v>990.37</v>
      </c>
      <c r="D669" s="7" t="str">
        <f>'Исходные данные'!A671</f>
        <v>29.07.2014</v>
      </c>
      <c r="E669" s="2">
        <f>'Исходные данные'!B671</f>
        <v>1104.6500000000001</v>
      </c>
      <c r="F669" s="14">
        <f t="shared" si="90"/>
        <v>1.1153912174237912</v>
      </c>
      <c r="G669" s="14">
        <f t="shared" si="91"/>
        <v>0.15501544499327879</v>
      </c>
      <c r="H669" s="14">
        <f t="shared" si="92"/>
        <v>5.0770541349765062E-4</v>
      </c>
      <c r="I669" s="14">
        <f t="shared" si="96"/>
        <v>0.10920521101708028</v>
      </c>
      <c r="J669" s="20">
        <f t="shared" si="93"/>
        <v>5.5444076815524935E-5</v>
      </c>
      <c r="K669" s="14">
        <f t="shared" si="97"/>
        <v>0.87571176002717854</v>
      </c>
      <c r="L669" s="14">
        <f t="shared" si="94"/>
        <v>-0.13271828325649929</v>
      </c>
      <c r="M669" s="14">
        <f t="shared" si="98"/>
        <v>1.761414271055238E-2</v>
      </c>
      <c r="N669" s="20">
        <f t="shared" si="95"/>
        <v>8.9427956082676255E-6</v>
      </c>
    </row>
    <row r="670" spans="1:14" x14ac:dyDescent="0.2">
      <c r="A670" s="6">
        <v>668</v>
      </c>
      <c r="B670" s="2" t="str">
        <f>'Исходные данные'!A920</f>
        <v>26.07.2013</v>
      </c>
      <c r="C670" s="2">
        <f>'Исходные данные'!B920</f>
        <v>988.46</v>
      </c>
      <c r="D670" s="7" t="str">
        <f>'Исходные данные'!A672</f>
        <v>28.07.2014</v>
      </c>
      <c r="E670" s="2">
        <f>'Исходные данные'!B672</f>
        <v>1103.17</v>
      </c>
      <c r="F670" s="14">
        <f t="shared" si="90"/>
        <v>1.1160492078586892</v>
      </c>
      <c r="G670" s="14">
        <f t="shared" si="91"/>
        <v>0.15458278974364911</v>
      </c>
      <c r="H670" s="14">
        <f t="shared" si="92"/>
        <v>5.0628838429501413E-4</v>
      </c>
      <c r="I670" s="14">
        <f t="shared" si="96"/>
        <v>0.10979495605039025</v>
      </c>
      <c r="J670" s="20">
        <f t="shared" si="93"/>
        <v>5.5587910902494162E-5</v>
      </c>
      <c r="K670" s="14">
        <f t="shared" si="97"/>
        <v>0.87622835900413343</v>
      </c>
      <c r="L670" s="14">
        <f t="shared" si="94"/>
        <v>-0.13212853822318929</v>
      </c>
      <c r="M670" s="14">
        <f t="shared" si="98"/>
        <v>1.7457950612996792E-2</v>
      </c>
      <c r="N670" s="20">
        <f t="shared" si="95"/>
        <v>8.8387576089562972E-6</v>
      </c>
    </row>
    <row r="671" spans="1:14" x14ac:dyDescent="0.2">
      <c r="A671" s="6">
        <v>669</v>
      </c>
      <c r="B671" s="2" t="str">
        <f>'Исходные данные'!A921</f>
        <v>25.07.2013</v>
      </c>
      <c r="C671" s="2">
        <f>'Исходные данные'!B921</f>
        <v>989.74</v>
      </c>
      <c r="D671" s="7" t="str">
        <f>'Исходные данные'!A673</f>
        <v>25.07.2014</v>
      </c>
      <c r="E671" s="2">
        <f>'Исходные данные'!B673</f>
        <v>1120.23</v>
      </c>
      <c r="F671" s="14">
        <f t="shared" si="90"/>
        <v>1.1318427061652556</v>
      </c>
      <c r="G671" s="14">
        <f t="shared" si="91"/>
        <v>0.15415134205475658</v>
      </c>
      <c r="H671" s="14">
        <f t="shared" si="92"/>
        <v>5.0487531008617452E-4</v>
      </c>
      <c r="I671" s="14">
        <f t="shared" si="96"/>
        <v>0.12384701797541245</v>
      </c>
      <c r="J671" s="20">
        <f t="shared" si="93"/>
        <v>6.2527301603584385E-5</v>
      </c>
      <c r="K671" s="14">
        <f t="shared" si="97"/>
        <v>0.88862809102907603</v>
      </c>
      <c r="L671" s="14">
        <f t="shared" si="94"/>
        <v>-0.11807647629816712</v>
      </c>
      <c r="M671" s="14">
        <f t="shared" si="98"/>
        <v>1.394205425499162E-2</v>
      </c>
      <c r="N671" s="20">
        <f t="shared" si="95"/>
        <v>7.0389989652271635E-6</v>
      </c>
    </row>
    <row r="672" spans="1:14" x14ac:dyDescent="0.2">
      <c r="A672" s="6">
        <v>670</v>
      </c>
      <c r="B672" s="2" t="str">
        <f>'Исходные данные'!A922</f>
        <v>24.07.2013</v>
      </c>
      <c r="C672" s="2">
        <f>'Исходные данные'!B922</f>
        <v>993.57</v>
      </c>
      <c r="D672" s="7" t="str">
        <f>'Исходные данные'!A674</f>
        <v>24.07.2014</v>
      </c>
      <c r="E672" s="2">
        <f>'Исходные данные'!B674</f>
        <v>1131.79</v>
      </c>
      <c r="F672" s="14">
        <f t="shared" si="90"/>
        <v>1.1391145062753505</v>
      </c>
      <c r="G672" s="14">
        <f t="shared" si="91"/>
        <v>0.15372109855624363</v>
      </c>
      <c r="H672" s="14">
        <f t="shared" si="92"/>
        <v>5.034661798325623E-4</v>
      </c>
      <c r="I672" s="14">
        <f t="shared" si="96"/>
        <v>0.130251211699415</v>
      </c>
      <c r="J672" s="20">
        <f t="shared" si="93"/>
        <v>6.5577079972866815E-5</v>
      </c>
      <c r="K672" s="14">
        <f t="shared" si="97"/>
        <v>0.89433729939785367</v>
      </c>
      <c r="L672" s="14">
        <f t="shared" si="94"/>
        <v>-0.11167228257416459</v>
      </c>
      <c r="M672" s="14">
        <f t="shared" si="98"/>
        <v>1.2470698695324064E-2</v>
      </c>
      <c r="N672" s="20">
        <f t="shared" si="95"/>
        <v>6.2785750319777251E-6</v>
      </c>
    </row>
    <row r="673" spans="1:14" x14ac:dyDescent="0.2">
      <c r="A673" s="6">
        <v>671</v>
      </c>
      <c r="B673" s="2" t="str">
        <f>'Исходные данные'!A923</f>
        <v>23.07.2013</v>
      </c>
      <c r="C673" s="2">
        <f>'Исходные данные'!B923</f>
        <v>1002.84</v>
      </c>
      <c r="D673" s="7" t="str">
        <f>'Исходные данные'!A675</f>
        <v>23.07.2014</v>
      </c>
      <c r="E673" s="2">
        <f>'Исходные данные'!B675</f>
        <v>1136.3599999999999</v>
      </c>
      <c r="F673" s="14">
        <f t="shared" si="90"/>
        <v>1.1331418770691235</v>
      </c>
      <c r="G673" s="14">
        <f t="shared" si="91"/>
        <v>0.15329205588715936</v>
      </c>
      <c r="H673" s="14">
        <f t="shared" si="92"/>
        <v>5.0206098252641637E-4</v>
      </c>
      <c r="I673" s="14">
        <f t="shared" si="96"/>
        <v>0.12499419668555667</v>
      </c>
      <c r="J673" s="20">
        <f t="shared" si="93"/>
        <v>6.2754709198050711E-5</v>
      </c>
      <c r="K673" s="14">
        <f t="shared" si="97"/>
        <v>0.88964809120572252</v>
      </c>
      <c r="L673" s="14">
        <f t="shared" si="94"/>
        <v>-0.11692929758802292</v>
      </c>
      <c r="M673" s="14">
        <f t="shared" si="98"/>
        <v>1.3672460634428424E-2</v>
      </c>
      <c r="N673" s="20">
        <f t="shared" si="95"/>
        <v>6.864409019674885E-6</v>
      </c>
    </row>
    <row r="674" spans="1:14" x14ac:dyDescent="0.2">
      <c r="A674" s="6">
        <v>672</v>
      </c>
      <c r="B674" s="2" t="str">
        <f>'Исходные данные'!A924</f>
        <v>22.07.2013</v>
      </c>
      <c r="C674" s="2">
        <f>'Исходные данные'!B924</f>
        <v>997.42</v>
      </c>
      <c r="D674" s="7" t="str">
        <f>'Исходные данные'!A676</f>
        <v>22.07.2014</v>
      </c>
      <c r="E674" s="2">
        <f>'Исходные данные'!B676</f>
        <v>1122.8</v>
      </c>
      <c r="F674" s="14">
        <f t="shared" si="90"/>
        <v>1.1257043171382166</v>
      </c>
      <c r="G674" s="14">
        <f t="shared" si="91"/>
        <v>0.15286421069593356</v>
      </c>
      <c r="H674" s="14">
        <f t="shared" si="92"/>
        <v>5.0065970719069942E-4</v>
      </c>
      <c r="I674" s="14">
        <f t="shared" si="96"/>
        <v>0.11840889944119422</v>
      </c>
      <c r="J674" s="20">
        <f t="shared" si="93"/>
        <v>5.9282564923001268E-5</v>
      </c>
      <c r="K674" s="14">
        <f t="shared" si="97"/>
        <v>0.88380874210949645</v>
      </c>
      <c r="L674" s="14">
        <f t="shared" si="94"/>
        <v>-0.1235145948323854</v>
      </c>
      <c r="M674" s="14">
        <f t="shared" si="98"/>
        <v>1.5255855136608326E-2</v>
      </c>
      <c r="N674" s="20">
        <f t="shared" si="95"/>
        <v>7.6379919656380521E-6</v>
      </c>
    </row>
    <row r="675" spans="1:14" x14ac:dyDescent="0.2">
      <c r="A675" s="6">
        <v>673</v>
      </c>
      <c r="B675" s="2" t="str">
        <f>'Исходные данные'!A925</f>
        <v>19.07.2013</v>
      </c>
      <c r="C675" s="2">
        <f>'Исходные данные'!B925</f>
        <v>997.44</v>
      </c>
      <c r="D675" s="7" t="str">
        <f>'Исходные данные'!A677</f>
        <v>21.07.2014</v>
      </c>
      <c r="E675" s="2">
        <f>'Исходные данные'!B677</f>
        <v>1115.3599999999999</v>
      </c>
      <c r="F675" s="14">
        <f t="shared" si="90"/>
        <v>1.1182226499839587</v>
      </c>
      <c r="G675" s="14">
        <f t="shared" si="91"/>
        <v>0.15243755964035022</v>
      </c>
      <c r="H675" s="14">
        <f t="shared" si="92"/>
        <v>4.9926234287901066E-4</v>
      </c>
      <c r="I675" s="14">
        <f t="shared" si="96"/>
        <v>0.11174050515911613</v>
      </c>
      <c r="J675" s="20">
        <f t="shared" si="93"/>
        <v>5.5787826400224497E-5</v>
      </c>
      <c r="K675" s="14">
        <f t="shared" si="97"/>
        <v>0.87793476371586587</v>
      </c>
      <c r="L675" s="14">
        <f t="shared" si="94"/>
        <v>-0.13018298911446344</v>
      </c>
      <c r="M675" s="14">
        <f t="shared" si="98"/>
        <v>1.6947610654776506E-2</v>
      </c>
      <c r="N675" s="20">
        <f t="shared" si="95"/>
        <v>8.4613038017050019E-6</v>
      </c>
    </row>
    <row r="676" spans="1:14" x14ac:dyDescent="0.2">
      <c r="A676" s="6">
        <v>674</v>
      </c>
      <c r="B676" s="2" t="str">
        <f>'Исходные данные'!A926</f>
        <v>18.07.2013</v>
      </c>
      <c r="C676" s="2">
        <f>'Исходные данные'!B926</f>
        <v>996.73</v>
      </c>
      <c r="D676" s="7" t="str">
        <f>'Исходные данные'!A678</f>
        <v>18.07.2014</v>
      </c>
      <c r="E676" s="2">
        <f>'Исходные данные'!B678</f>
        <v>1133.24</v>
      </c>
      <c r="F676" s="14">
        <f t="shared" si="90"/>
        <v>1.1369578521766175</v>
      </c>
      <c r="G676" s="14">
        <f t="shared" si="91"/>
        <v>0.15201209938752192</v>
      </c>
      <c r="H676" s="14">
        <f t="shared" si="92"/>
        <v>4.9786887867550264E-4</v>
      </c>
      <c r="I676" s="14">
        <f t="shared" si="96"/>
        <v>0.12835614475556037</v>
      </c>
      <c r="J676" s="20">
        <f t="shared" si="93"/>
        <v>6.3904529860561341E-5</v>
      </c>
      <c r="K676" s="14">
        <f t="shared" si="97"/>
        <v>0.89264407523841172</v>
      </c>
      <c r="L676" s="14">
        <f t="shared" si="94"/>
        <v>-0.11356734951801925</v>
      </c>
      <c r="M676" s="14">
        <f t="shared" si="98"/>
        <v>1.2897542876547947E-2</v>
      </c>
      <c r="N676" s="20">
        <f t="shared" si="95"/>
        <v>6.4212852096161426E-6</v>
      </c>
    </row>
    <row r="677" spans="1:14" x14ac:dyDescent="0.2">
      <c r="A677" s="6">
        <v>675</v>
      </c>
      <c r="B677" s="2" t="str">
        <f>'Исходные данные'!A927</f>
        <v>17.07.2013</v>
      </c>
      <c r="C677" s="2">
        <f>'Исходные данные'!B927</f>
        <v>998.93</v>
      </c>
      <c r="D677" s="7" t="str">
        <f>'Исходные данные'!A679</f>
        <v>17.07.2014</v>
      </c>
      <c r="E677" s="2">
        <f>'Исходные данные'!B679</f>
        <v>1152.03</v>
      </c>
      <c r="F677" s="14">
        <f t="shared" si="90"/>
        <v>1.153263992471945</v>
      </c>
      <c r="G677" s="14">
        <f t="shared" si="91"/>
        <v>0.15158782661386322</v>
      </c>
      <c r="H677" s="14">
        <f t="shared" si="92"/>
        <v>4.9647930369479325E-4</v>
      </c>
      <c r="I677" s="14">
        <f t="shared" si="96"/>
        <v>0.1425961764599635</v>
      </c>
      <c r="J677" s="20">
        <f t="shared" si="93"/>
        <v>7.0796050398382548E-5</v>
      </c>
      <c r="K677" s="14">
        <f t="shared" si="97"/>
        <v>0.90544629081462236</v>
      </c>
      <c r="L677" s="14">
        <f t="shared" si="94"/>
        <v>-9.9327317813616048E-2</v>
      </c>
      <c r="M677" s="14">
        <f t="shared" si="98"/>
        <v>9.8659160640470877E-3</v>
      </c>
      <c r="N677" s="20">
        <f t="shared" si="95"/>
        <v>4.8982231377893732E-6</v>
      </c>
    </row>
    <row r="678" spans="1:14" x14ac:dyDescent="0.2">
      <c r="A678" s="6">
        <v>676</v>
      </c>
      <c r="B678" s="2" t="str">
        <f>'Исходные данные'!A928</f>
        <v>16.07.2013</v>
      </c>
      <c r="C678" s="2">
        <f>'Исходные данные'!B928</f>
        <v>999.07</v>
      </c>
      <c r="D678" s="7" t="str">
        <f>'Исходные данные'!A680</f>
        <v>16.07.2014</v>
      </c>
      <c r="E678" s="2">
        <f>'Исходные данные'!B680</f>
        <v>1180.06</v>
      </c>
      <c r="F678" s="14">
        <f t="shared" si="90"/>
        <v>1.181158477383967</v>
      </c>
      <c r="G678" s="14">
        <f t="shared" si="91"/>
        <v>0.15116473800506497</v>
      </c>
      <c r="H678" s="14">
        <f t="shared" si="92"/>
        <v>4.9509360708188243E-4</v>
      </c>
      <c r="I678" s="14">
        <f t="shared" si="96"/>
        <v>0.16649571736081839</v>
      </c>
      <c r="J678" s="20">
        <f t="shared" si="93"/>
        <v>8.2430965271853166E-5</v>
      </c>
      <c r="K678" s="14">
        <f t="shared" si="97"/>
        <v>0.92734670395735663</v>
      </c>
      <c r="L678" s="14">
        <f t="shared" si="94"/>
        <v>-7.5427776912761105E-2</v>
      </c>
      <c r="M678" s="14">
        <f t="shared" si="98"/>
        <v>5.6893495300012571E-3</v>
      </c>
      <c r="N678" s="20">
        <f t="shared" si="95"/>
        <v>2.8167605807579348E-6</v>
      </c>
    </row>
    <row r="679" spans="1:14" x14ac:dyDescent="0.2">
      <c r="A679" s="6">
        <v>677</v>
      </c>
      <c r="B679" s="2" t="str">
        <f>'Исходные данные'!A929</f>
        <v>15.07.2013</v>
      </c>
      <c r="C679" s="2">
        <f>'Исходные данные'!B929</f>
        <v>998.92</v>
      </c>
      <c r="D679" s="7" t="str">
        <f>'Исходные данные'!A681</f>
        <v>15.07.2014</v>
      </c>
      <c r="E679" s="2">
        <f>'Исходные данные'!B681</f>
        <v>1190.08</v>
      </c>
      <c r="F679" s="14">
        <f t="shared" si="90"/>
        <v>1.1913666760100909</v>
      </c>
      <c r="G679" s="14">
        <f t="shared" si="91"/>
        <v>0.15074283025606858</v>
      </c>
      <c r="H679" s="14">
        <f t="shared" si="92"/>
        <v>4.9371177801206707E-4</v>
      </c>
      <c r="I679" s="14">
        <f t="shared" si="96"/>
        <v>0.17510111537481263</v>
      </c>
      <c r="J679" s="20">
        <f t="shared" si="93"/>
        <v>8.6449483003594841E-5</v>
      </c>
      <c r="K679" s="14">
        <f t="shared" si="97"/>
        <v>0.93536132649153558</v>
      </c>
      <c r="L679" s="14">
        <f t="shared" si="94"/>
        <v>-6.6822378898766938E-2</v>
      </c>
      <c r="M679" s="14">
        <f t="shared" si="98"/>
        <v>4.4652303216903728E-3</v>
      </c>
      <c r="N679" s="20">
        <f t="shared" si="95"/>
        <v>2.204536801355148E-6</v>
      </c>
    </row>
    <row r="680" spans="1:14" x14ac:dyDescent="0.2">
      <c r="A680" s="6">
        <v>678</v>
      </c>
      <c r="B680" s="2" t="str">
        <f>'Исходные данные'!A930</f>
        <v>12.07.2013</v>
      </c>
      <c r="C680" s="2">
        <f>'Исходные данные'!B930</f>
        <v>999.05</v>
      </c>
      <c r="D680" s="7" t="str">
        <f>'Исходные данные'!A682</f>
        <v>14.07.2014</v>
      </c>
      <c r="E680" s="2">
        <f>'Исходные данные'!B682</f>
        <v>1197.57</v>
      </c>
      <c r="F680" s="14">
        <f t="shared" si="90"/>
        <v>1.198708773334668</v>
      </c>
      <c r="G680" s="14">
        <f t="shared" si="91"/>
        <v>0.15032210007103988</v>
      </c>
      <c r="H680" s="14">
        <f t="shared" si="92"/>
        <v>4.9233380569085612E-4</v>
      </c>
      <c r="I680" s="14">
        <f t="shared" si="96"/>
        <v>0.18124495524531761</v>
      </c>
      <c r="J680" s="20">
        <f t="shared" si="93"/>
        <v>8.9233018578196115E-5</v>
      </c>
      <c r="K680" s="14">
        <f t="shared" si="97"/>
        <v>0.94112572634511027</v>
      </c>
      <c r="L680" s="14">
        <f t="shared" si="94"/>
        <v>-6.0678539028261924E-2</v>
      </c>
      <c r="M680" s="14">
        <f t="shared" si="98"/>
        <v>3.6818850986043055E-3</v>
      </c>
      <c r="N680" s="20">
        <f t="shared" si="95"/>
        <v>1.8127165027123108E-6</v>
      </c>
    </row>
    <row r="681" spans="1:14" x14ac:dyDescent="0.2">
      <c r="A681" s="6">
        <v>679</v>
      </c>
      <c r="B681" s="2" t="str">
        <f>'Исходные данные'!A931</f>
        <v>11.07.2013</v>
      </c>
      <c r="C681" s="2">
        <f>'Исходные данные'!B931</f>
        <v>999.4</v>
      </c>
      <c r="D681" s="7" t="str">
        <f>'Исходные данные'!A683</f>
        <v>11.07.2014</v>
      </c>
      <c r="E681" s="2">
        <f>'Исходные данные'!B683</f>
        <v>1201.54</v>
      </c>
      <c r="F681" s="14">
        <f t="shared" si="90"/>
        <v>1.2022613568140885</v>
      </c>
      <c r="G681" s="14">
        <f t="shared" si="91"/>
        <v>0.14990254416334364</v>
      </c>
      <c r="H681" s="14">
        <f t="shared" si="92"/>
        <v>4.9095967935388664E-4</v>
      </c>
      <c r="I681" s="14">
        <f t="shared" si="96"/>
        <v>0.18420424743094704</v>
      </c>
      <c r="J681" s="20">
        <f t="shared" si="93"/>
        <v>9.0436858254321751E-5</v>
      </c>
      <c r="K681" s="14">
        <f t="shared" si="97"/>
        <v>0.94391491733281807</v>
      </c>
      <c r="L681" s="14">
        <f t="shared" si="94"/>
        <v>-5.7719246842632493E-2</v>
      </c>
      <c r="M681" s="14">
        <f t="shared" si="98"/>
        <v>3.331511456080741E-3</v>
      </c>
      <c r="N681" s="20">
        <f t="shared" si="95"/>
        <v>1.6356377962412006E-6</v>
      </c>
    </row>
    <row r="682" spans="1:14" x14ac:dyDescent="0.2">
      <c r="A682" s="6">
        <v>680</v>
      </c>
      <c r="B682" s="2" t="str">
        <f>'Исходные данные'!A932</f>
        <v>10.07.2013</v>
      </c>
      <c r="C682" s="2">
        <f>'Исходные данные'!B932</f>
        <v>999.5</v>
      </c>
      <c r="D682" s="7" t="str">
        <f>'Исходные данные'!A684</f>
        <v>10.07.2014</v>
      </c>
      <c r="E682" s="2">
        <f>'Исходные данные'!B684</f>
        <v>1203.83</v>
      </c>
      <c r="F682" s="14">
        <f t="shared" si="90"/>
        <v>1.2044322161080538</v>
      </c>
      <c r="G682" s="14">
        <f t="shared" si="91"/>
        <v>0.14948415925551767</v>
      </c>
      <c r="H682" s="14">
        <f t="shared" si="92"/>
        <v>4.8958938826683938E-4</v>
      </c>
      <c r="I682" s="14">
        <f t="shared" si="96"/>
        <v>0.1860082659459269</v>
      </c>
      <c r="J682" s="20">
        <f t="shared" si="93"/>
        <v>9.1067673137041916E-5</v>
      </c>
      <c r="K682" s="14">
        <f t="shared" si="97"/>
        <v>0.94561929422174551</v>
      </c>
      <c r="L682" s="14">
        <f t="shared" si="94"/>
        <v>-5.5915228327652597E-2</v>
      </c>
      <c r="M682" s="14">
        <f t="shared" si="98"/>
        <v>3.1265127589335234E-3</v>
      </c>
      <c r="N682" s="20">
        <f t="shared" si="95"/>
        <v>1.530707469054732E-6</v>
      </c>
    </row>
    <row r="683" spans="1:14" x14ac:dyDescent="0.2">
      <c r="A683" s="6">
        <v>681</v>
      </c>
      <c r="B683" s="2" t="str">
        <f>'Исходные данные'!A933</f>
        <v>09.07.2013</v>
      </c>
      <c r="C683" s="2">
        <f>'Исходные данные'!B933</f>
        <v>999.6</v>
      </c>
      <c r="D683" s="7" t="str">
        <f>'Исходные данные'!A685</f>
        <v>09.07.2014</v>
      </c>
      <c r="E683" s="2">
        <f>'Исходные данные'!B685</f>
        <v>1210.58</v>
      </c>
      <c r="F683" s="14">
        <f t="shared" si="90"/>
        <v>1.211064425770308</v>
      </c>
      <c r="G683" s="14">
        <f t="shared" si="91"/>
        <v>0.14906694207924734</v>
      </c>
      <c r="H683" s="14">
        <f t="shared" si="92"/>
        <v>4.882229217253548E-4</v>
      </c>
      <c r="I683" s="14">
        <f t="shared" si="96"/>
        <v>0.1914996636268001</v>
      </c>
      <c r="J683" s="20">
        <f t="shared" si="93"/>
        <v>9.3494525285299005E-5</v>
      </c>
      <c r="K683" s="14">
        <f t="shared" si="97"/>
        <v>0.95082634974224378</v>
      </c>
      <c r="L683" s="14">
        <f t="shared" si="94"/>
        <v>-5.0423830646779459E-2</v>
      </c>
      <c r="M683" s="14">
        <f t="shared" si="98"/>
        <v>2.5425626970950956E-3</v>
      </c>
      <c r="N683" s="20">
        <f t="shared" si="95"/>
        <v>1.2413373886456659E-6</v>
      </c>
    </row>
    <row r="684" spans="1:14" x14ac:dyDescent="0.2">
      <c r="A684" s="6">
        <v>682</v>
      </c>
      <c r="B684" s="2" t="str">
        <f>'Исходные данные'!A934</f>
        <v>08.07.2013</v>
      </c>
      <c r="C684" s="2">
        <f>'Исходные данные'!B934</f>
        <v>999.7</v>
      </c>
      <c r="D684" s="7" t="str">
        <f>'Исходные данные'!A686</f>
        <v>08.07.2014</v>
      </c>
      <c r="E684" s="2">
        <f>'Исходные данные'!B686</f>
        <v>1225.26</v>
      </c>
      <c r="F684" s="14">
        <f t="shared" si="90"/>
        <v>1.2256276883064918</v>
      </c>
      <c r="G684" s="14">
        <f t="shared" si="91"/>
        <v>0.14865088937534013</v>
      </c>
      <c r="H684" s="14">
        <f t="shared" si="92"/>
        <v>4.8686026905495039E-4</v>
      </c>
      <c r="I684" s="14">
        <f t="shared" si="96"/>
        <v>0.20345311138288963</v>
      </c>
      <c r="J684" s="20">
        <f t="shared" si="93"/>
        <v>9.905323654794043E-5</v>
      </c>
      <c r="K684" s="14">
        <f t="shared" si="97"/>
        <v>0.96226020368342446</v>
      </c>
      <c r="L684" s="14">
        <f t="shared" si="94"/>
        <v>-3.8470382890689971E-2</v>
      </c>
      <c r="M684" s="14">
        <f t="shared" si="98"/>
        <v>1.4799703597562915E-3</v>
      </c>
      <c r="N684" s="20">
        <f t="shared" si="95"/>
        <v>7.2053876754429982E-7</v>
      </c>
    </row>
    <row r="685" spans="1:14" x14ac:dyDescent="0.2">
      <c r="A685" s="6">
        <v>683</v>
      </c>
      <c r="B685" s="2" t="str">
        <f>'Исходные данные'!A935</f>
        <v>05.07.2013</v>
      </c>
      <c r="C685" s="2">
        <f>'Исходные данные'!B935</f>
        <v>1000</v>
      </c>
      <c r="D685" s="7" t="str">
        <f>'Исходные данные'!A687</f>
        <v>07.07.2014</v>
      </c>
      <c r="E685" s="2">
        <f>'Исходные данные'!B687</f>
        <v>1203.3499999999999</v>
      </c>
      <c r="F685" s="14">
        <f t="shared" si="90"/>
        <v>1.2033499999999999</v>
      </c>
      <c r="G685" s="14">
        <f t="shared" si="91"/>
        <v>0.14823599789370004</v>
      </c>
      <c r="H685" s="14">
        <f t="shared" si="92"/>
        <v>4.8550141961093617E-4</v>
      </c>
      <c r="I685" s="14">
        <f t="shared" si="96"/>
        <v>0.18510933399627613</v>
      </c>
      <c r="J685" s="20">
        <f t="shared" si="93"/>
        <v>8.9870844438426985E-5</v>
      </c>
      <c r="K685" s="14">
        <f t="shared" si="97"/>
        <v>0.94476962877888626</v>
      </c>
      <c r="L685" s="14">
        <f t="shared" si="94"/>
        <v>-5.6814160277303405E-2</v>
      </c>
      <c r="M685" s="14">
        <f t="shared" si="98"/>
        <v>3.2278488080151203E-3</v>
      </c>
      <c r="N685" s="20">
        <f t="shared" si="95"/>
        <v>1.5671251785808091E-6</v>
      </c>
    </row>
    <row r="686" spans="1:14" x14ac:dyDescent="0.2">
      <c r="A686" s="6"/>
      <c r="D686" s="7"/>
      <c r="F686" s="14"/>
      <c r="G686" s="14"/>
      <c r="H686" s="14"/>
      <c r="I686" s="14"/>
      <c r="J686" s="20"/>
      <c r="K686" s="14"/>
      <c r="L686" s="14"/>
      <c r="M686" s="14"/>
      <c r="N686" s="20"/>
    </row>
    <row r="687" spans="1:14" x14ac:dyDescent="0.2">
      <c r="A687" s="6"/>
      <c r="D687" s="7"/>
      <c r="F687" s="14"/>
      <c r="G687" s="14"/>
      <c r="H687" s="14"/>
      <c r="I687" s="14"/>
      <c r="J687" s="20"/>
      <c r="K687" s="14"/>
      <c r="L687" s="14"/>
      <c r="M687" s="14"/>
      <c r="N687" s="20"/>
    </row>
    <row r="688" spans="1:14" x14ac:dyDescent="0.2">
      <c r="A688" s="6"/>
      <c r="D688" s="7"/>
      <c r="F688" s="14"/>
      <c r="G688" s="14"/>
      <c r="H688" s="14"/>
      <c r="I688" s="14"/>
      <c r="J688" s="20"/>
      <c r="K688" s="14"/>
      <c r="L688" s="14"/>
      <c r="M688" s="14"/>
      <c r="N688" s="20"/>
    </row>
    <row r="689" spans="1:14" x14ac:dyDescent="0.2">
      <c r="A689" s="6"/>
      <c r="D689" s="7"/>
      <c r="F689" s="14"/>
      <c r="G689" s="14"/>
      <c r="H689" s="14"/>
      <c r="I689" s="14"/>
      <c r="J689" s="20"/>
      <c r="K689" s="14"/>
      <c r="L689" s="14"/>
      <c r="M689" s="14"/>
      <c r="N689" s="20"/>
    </row>
    <row r="690" spans="1:14" x14ac:dyDescent="0.2">
      <c r="A690" s="6"/>
      <c r="D690" s="7"/>
      <c r="F690" s="14"/>
      <c r="G690" s="14"/>
      <c r="H690" s="14"/>
      <c r="I690" s="14"/>
      <c r="J690" s="20"/>
      <c r="K690" s="14"/>
      <c r="L690" s="14"/>
      <c r="M690" s="14"/>
      <c r="N690" s="20"/>
    </row>
    <row r="691" spans="1:14" x14ac:dyDescent="0.2">
      <c r="A691" s="6"/>
      <c r="D691" s="7"/>
      <c r="F691" s="14"/>
      <c r="G691" s="14"/>
      <c r="H691" s="14"/>
      <c r="I691" s="14"/>
      <c r="J691" s="20"/>
      <c r="K691" s="14"/>
      <c r="L691" s="14"/>
      <c r="M691" s="14"/>
      <c r="N691" s="20"/>
    </row>
    <row r="692" spans="1:14" x14ac:dyDescent="0.2">
      <c r="A692" s="6"/>
      <c r="D692" s="7"/>
      <c r="F692" s="14"/>
      <c r="G692" s="14"/>
      <c r="H692" s="14"/>
      <c r="I692" s="14"/>
      <c r="J692" s="20"/>
      <c r="K692" s="14"/>
      <c r="L692" s="14"/>
      <c r="M692" s="14"/>
      <c r="N692" s="20"/>
    </row>
    <row r="693" spans="1:14" x14ac:dyDescent="0.2">
      <c r="A693" s="6"/>
      <c r="D693" s="7"/>
      <c r="F693" s="14"/>
      <c r="G693" s="14"/>
      <c r="H693" s="14"/>
      <c r="I693" s="14"/>
      <c r="J693" s="20"/>
      <c r="K693" s="14"/>
      <c r="L693" s="14"/>
      <c r="M693" s="14"/>
      <c r="N693" s="20"/>
    </row>
    <row r="694" spans="1:14" x14ac:dyDescent="0.2">
      <c r="A694" s="6"/>
      <c r="D694" s="7"/>
      <c r="F694" s="14"/>
      <c r="G694" s="14"/>
      <c r="H694" s="14"/>
      <c r="I694" s="14"/>
      <c r="J694" s="20"/>
      <c r="K694" s="14"/>
      <c r="L694" s="14"/>
      <c r="M694" s="14"/>
      <c r="N694" s="20"/>
    </row>
    <row r="695" spans="1:14" x14ac:dyDescent="0.2">
      <c r="A695" s="6"/>
      <c r="D695" s="7"/>
      <c r="F695" s="14"/>
      <c r="G695" s="14"/>
      <c r="H695" s="14"/>
      <c r="I695" s="14"/>
      <c r="J695" s="20"/>
      <c r="K695" s="14"/>
      <c r="L695" s="14"/>
      <c r="M695" s="14"/>
      <c r="N695" s="20"/>
    </row>
    <row r="696" spans="1:14" x14ac:dyDescent="0.2">
      <c r="A696" s="6"/>
      <c r="D696" s="7"/>
      <c r="F696" s="14"/>
      <c r="G696" s="14"/>
      <c r="H696" s="14"/>
      <c r="I696" s="14"/>
      <c r="J696" s="20"/>
      <c r="K696" s="14"/>
      <c r="L696" s="14"/>
      <c r="M696" s="14"/>
      <c r="N696" s="20"/>
    </row>
    <row r="697" spans="1:14" x14ac:dyDescent="0.2">
      <c r="A697" s="6"/>
      <c r="D697" s="7"/>
      <c r="F697" s="14"/>
      <c r="G697" s="14"/>
      <c r="H697" s="14"/>
      <c r="I697" s="14"/>
      <c r="J697" s="20"/>
      <c r="K697" s="14"/>
      <c r="L697" s="14"/>
      <c r="M697" s="14"/>
      <c r="N697" s="20"/>
    </row>
    <row r="698" spans="1:14" x14ac:dyDescent="0.2">
      <c r="A698" s="6"/>
      <c r="D698" s="7"/>
      <c r="F698" s="14"/>
      <c r="G698" s="14"/>
      <c r="H698" s="14"/>
      <c r="I698" s="14"/>
      <c r="J698" s="20"/>
      <c r="K698" s="14"/>
      <c r="L698" s="14"/>
      <c r="M698" s="14"/>
      <c r="N698" s="20"/>
    </row>
    <row r="699" spans="1:14" x14ac:dyDescent="0.2">
      <c r="A699" s="6"/>
      <c r="D699" s="7"/>
      <c r="F699" s="14"/>
      <c r="G699" s="14"/>
      <c r="H699" s="14"/>
      <c r="I699" s="14"/>
      <c r="J699" s="20"/>
      <c r="K699" s="14"/>
      <c r="L699" s="14"/>
      <c r="M699" s="14"/>
      <c r="N699" s="20"/>
    </row>
    <row r="700" spans="1:14" x14ac:dyDescent="0.2">
      <c r="A700" s="6"/>
      <c r="D700" s="7"/>
      <c r="F700" s="14"/>
      <c r="G700" s="14"/>
      <c r="H700" s="14"/>
      <c r="I700" s="14"/>
      <c r="J700" s="20"/>
      <c r="K700" s="14"/>
      <c r="L700" s="14"/>
      <c r="M700" s="14"/>
      <c r="N700" s="20"/>
    </row>
    <row r="701" spans="1:14" x14ac:dyDescent="0.2">
      <c r="A701" s="6"/>
      <c r="D701" s="7"/>
      <c r="F701" s="14"/>
      <c r="G701" s="14"/>
      <c r="H701" s="14"/>
      <c r="I701" s="14"/>
      <c r="J701" s="20"/>
      <c r="K701" s="14"/>
      <c r="L701" s="14"/>
      <c r="M701" s="14"/>
      <c r="N701" s="20"/>
    </row>
    <row r="702" spans="1:14" x14ac:dyDescent="0.2">
      <c r="A702" s="6"/>
      <c r="D702" s="7"/>
      <c r="F702" s="14"/>
      <c r="G702" s="14"/>
      <c r="H702" s="14"/>
      <c r="I702" s="14"/>
      <c r="J702" s="20"/>
      <c r="K702" s="14"/>
      <c r="L702" s="14"/>
      <c r="M702" s="14"/>
      <c r="N702" s="20"/>
    </row>
    <row r="703" spans="1:14" x14ac:dyDescent="0.2">
      <c r="A703" s="6"/>
      <c r="D703" s="7"/>
      <c r="F703" s="14"/>
      <c r="G703" s="14"/>
      <c r="H703" s="14"/>
      <c r="I703" s="14"/>
      <c r="J703" s="20"/>
      <c r="K703" s="14"/>
      <c r="L703" s="14"/>
      <c r="M703" s="14"/>
      <c r="N703" s="20"/>
    </row>
    <row r="704" spans="1:14" x14ac:dyDescent="0.2">
      <c r="A704" s="6"/>
      <c r="D704" s="7"/>
      <c r="F704" s="14"/>
      <c r="G704" s="14"/>
      <c r="H704" s="14"/>
      <c r="I704" s="14"/>
      <c r="J704" s="20"/>
      <c r="K704" s="14"/>
      <c r="L704" s="14"/>
      <c r="M704" s="14"/>
      <c r="N704" s="20"/>
    </row>
    <row r="705" spans="1:14" x14ac:dyDescent="0.2">
      <c r="A705" s="6"/>
      <c r="D705" s="7"/>
      <c r="F705" s="14"/>
      <c r="G705" s="14"/>
      <c r="H705" s="14"/>
      <c r="I705" s="14"/>
      <c r="J705" s="20"/>
      <c r="K705" s="14"/>
      <c r="L705" s="14"/>
      <c r="M705" s="14"/>
      <c r="N705" s="20"/>
    </row>
    <row r="706" spans="1:14" x14ac:dyDescent="0.2">
      <c r="A706" s="6"/>
      <c r="D706" s="7"/>
      <c r="F706" s="14"/>
      <c r="G706" s="14"/>
      <c r="H706" s="14"/>
      <c r="I706" s="14"/>
      <c r="J706" s="20"/>
      <c r="K706" s="14"/>
      <c r="L706" s="14"/>
      <c r="M706" s="14"/>
      <c r="N706" s="20"/>
    </row>
    <row r="707" spans="1:14" x14ac:dyDescent="0.2">
      <c r="A707" s="6"/>
      <c r="D707" s="7"/>
      <c r="F707" s="14"/>
      <c r="G707" s="14"/>
      <c r="H707" s="14"/>
      <c r="I707" s="14"/>
      <c r="J707" s="20"/>
      <c r="K707" s="14"/>
      <c r="L707" s="14"/>
      <c r="M707" s="14"/>
      <c r="N707" s="20"/>
    </row>
    <row r="708" spans="1:14" x14ac:dyDescent="0.2">
      <c r="A708" s="6"/>
      <c r="D708" s="7"/>
      <c r="F708" s="14"/>
      <c r="G708" s="14"/>
      <c r="H708" s="14"/>
      <c r="I708" s="14"/>
      <c r="J708" s="20"/>
      <c r="K708" s="14"/>
      <c r="L708" s="14"/>
      <c r="M708" s="14"/>
      <c r="N708" s="20"/>
    </row>
    <row r="709" spans="1:14" x14ac:dyDescent="0.2">
      <c r="A709" s="6"/>
      <c r="D709" s="7"/>
      <c r="F709" s="14"/>
      <c r="G709" s="14"/>
      <c r="H709" s="14"/>
      <c r="I709" s="14"/>
      <c r="J709" s="20"/>
      <c r="K709" s="14"/>
      <c r="L709" s="14"/>
      <c r="M709" s="14"/>
      <c r="N709" s="20"/>
    </row>
    <row r="710" spans="1:14" x14ac:dyDescent="0.2">
      <c r="A710" s="6"/>
      <c r="D710" s="7"/>
      <c r="F710" s="14"/>
      <c r="G710" s="14"/>
      <c r="H710" s="14"/>
      <c r="I710" s="14"/>
      <c r="J710" s="20"/>
      <c r="K710" s="14"/>
      <c r="L710" s="14"/>
      <c r="M710" s="14"/>
      <c r="N710" s="20"/>
    </row>
    <row r="711" spans="1:14" x14ac:dyDescent="0.2">
      <c r="A711" s="6"/>
      <c r="D711" s="7"/>
      <c r="F711" s="14"/>
      <c r="G711" s="14"/>
      <c r="H711" s="14"/>
      <c r="I711" s="14"/>
      <c r="J711" s="20"/>
      <c r="K711" s="14"/>
      <c r="L711" s="14"/>
      <c r="M711" s="14"/>
      <c r="N711" s="20"/>
    </row>
    <row r="712" spans="1:14" x14ac:dyDescent="0.2">
      <c r="A712" s="6"/>
      <c r="D712" s="7"/>
      <c r="F712" s="14"/>
      <c r="G712" s="14"/>
      <c r="H712" s="14"/>
      <c r="I712" s="14"/>
      <c r="J712" s="20"/>
      <c r="K712" s="14"/>
      <c r="L712" s="14"/>
      <c r="M712" s="14"/>
      <c r="N712" s="20"/>
    </row>
    <row r="713" spans="1:14" x14ac:dyDescent="0.2">
      <c r="A713" s="6"/>
      <c r="D713" s="7"/>
      <c r="F713" s="14"/>
      <c r="G713" s="14"/>
      <c r="H713" s="14"/>
      <c r="I713" s="14"/>
      <c r="J713" s="20"/>
      <c r="K713" s="14"/>
      <c r="L713" s="14"/>
      <c r="M713" s="14"/>
      <c r="N713" s="20"/>
    </row>
    <row r="714" spans="1:14" x14ac:dyDescent="0.2">
      <c r="A714" s="6"/>
      <c r="D714" s="7"/>
      <c r="F714" s="14"/>
      <c r="G714" s="14"/>
      <c r="H714" s="14"/>
      <c r="I714" s="14"/>
      <c r="J714" s="20"/>
      <c r="K714" s="14"/>
      <c r="L714" s="14"/>
      <c r="M714" s="14"/>
      <c r="N714" s="20"/>
    </row>
    <row r="715" spans="1:14" x14ac:dyDescent="0.2">
      <c r="A715" s="6"/>
      <c r="D715" s="7"/>
      <c r="F715" s="14"/>
      <c r="G715" s="14"/>
      <c r="H715" s="14"/>
      <c r="I715" s="14"/>
      <c r="J715" s="20"/>
      <c r="K715" s="14"/>
      <c r="L715" s="14"/>
      <c r="M715" s="14"/>
      <c r="N715" s="20"/>
    </row>
    <row r="716" spans="1:14" x14ac:dyDescent="0.2">
      <c r="A716" s="6"/>
      <c r="D716" s="7"/>
      <c r="F716" s="14"/>
      <c r="G716" s="14"/>
      <c r="H716" s="14"/>
      <c r="I716" s="14"/>
      <c r="J716" s="20"/>
      <c r="K716" s="14"/>
      <c r="L716" s="14"/>
      <c r="M716" s="14"/>
      <c r="N716" s="20"/>
    </row>
    <row r="717" spans="1:14" x14ac:dyDescent="0.2">
      <c r="A717" s="6"/>
      <c r="D717" s="7"/>
      <c r="F717" s="14"/>
      <c r="G717" s="14"/>
      <c r="H717" s="14"/>
      <c r="I717" s="14"/>
      <c r="J717" s="20"/>
      <c r="K717" s="14"/>
      <c r="L717" s="14"/>
      <c r="M717" s="14"/>
      <c r="N717" s="20"/>
    </row>
    <row r="718" spans="1:14" x14ac:dyDescent="0.2">
      <c r="A718" s="6"/>
      <c r="D718" s="7"/>
      <c r="F718" s="14"/>
      <c r="G718" s="14"/>
      <c r="H718" s="14"/>
      <c r="I718" s="14"/>
      <c r="J718" s="20"/>
      <c r="K718" s="14"/>
      <c r="L718" s="14"/>
      <c r="M718" s="14"/>
      <c r="N718" s="20"/>
    </row>
    <row r="719" spans="1:14" x14ac:dyDescent="0.2">
      <c r="A719" s="6"/>
      <c r="D719" s="7"/>
      <c r="F719" s="14"/>
      <c r="G719" s="14"/>
      <c r="H719" s="14"/>
      <c r="I719" s="14"/>
      <c r="J719" s="20"/>
      <c r="K719" s="14"/>
      <c r="L719" s="14"/>
      <c r="M719" s="14"/>
      <c r="N719" s="20"/>
    </row>
    <row r="720" spans="1:14" x14ac:dyDescent="0.2">
      <c r="A720" s="6"/>
      <c r="D720" s="7"/>
      <c r="F720" s="14"/>
      <c r="G720" s="14"/>
      <c r="H720" s="14"/>
      <c r="I720" s="14"/>
      <c r="J720" s="20"/>
      <c r="K720" s="14"/>
      <c r="L720" s="14"/>
      <c r="M720" s="14"/>
      <c r="N720" s="20"/>
    </row>
    <row r="721" spans="1:14" x14ac:dyDescent="0.2">
      <c r="A721" s="6"/>
      <c r="D721" s="7"/>
      <c r="F721" s="14"/>
      <c r="G721" s="14"/>
      <c r="H721" s="14"/>
      <c r="I721" s="14"/>
      <c r="J721" s="20"/>
      <c r="K721" s="14"/>
      <c r="L721" s="14"/>
      <c r="M721" s="14"/>
      <c r="N721" s="20"/>
    </row>
    <row r="722" spans="1:14" x14ac:dyDescent="0.2">
      <c r="A722" s="6"/>
      <c r="D722" s="7"/>
      <c r="F722" s="14"/>
      <c r="G722" s="14"/>
      <c r="H722" s="14"/>
      <c r="I722" s="14"/>
      <c r="J722" s="20"/>
      <c r="K722" s="14"/>
      <c r="L722" s="14"/>
      <c r="M722" s="14"/>
      <c r="N722" s="20"/>
    </row>
    <row r="723" spans="1:14" x14ac:dyDescent="0.2">
      <c r="A723" s="6"/>
      <c r="D723" s="7"/>
      <c r="F723" s="14"/>
      <c r="G723" s="14"/>
      <c r="H723" s="14"/>
      <c r="I723" s="14"/>
      <c r="J723" s="20"/>
      <c r="K723" s="14"/>
      <c r="L723" s="14"/>
      <c r="M723" s="14"/>
      <c r="N723" s="20"/>
    </row>
    <row r="724" spans="1:14" x14ac:dyDescent="0.2">
      <c r="A724" s="6"/>
      <c r="D724" s="7"/>
      <c r="F724" s="14"/>
      <c r="G724" s="14"/>
      <c r="H724" s="14"/>
      <c r="I724" s="14"/>
      <c r="J724" s="20"/>
      <c r="K724" s="14"/>
      <c r="L724" s="14"/>
      <c r="M724" s="14"/>
      <c r="N724" s="20"/>
    </row>
    <row r="725" spans="1:14" x14ac:dyDescent="0.2">
      <c r="A725" s="6"/>
      <c r="D725" s="7"/>
      <c r="F725" s="14"/>
      <c r="G725" s="14"/>
      <c r="H725" s="14"/>
      <c r="I725" s="14"/>
      <c r="J725" s="20"/>
      <c r="K725" s="14"/>
      <c r="L725" s="14"/>
      <c r="M725" s="14"/>
      <c r="N725" s="20"/>
    </row>
    <row r="726" spans="1:14" x14ac:dyDescent="0.2">
      <c r="A726" s="6"/>
      <c r="D726" s="7"/>
      <c r="F726" s="14"/>
      <c r="G726" s="14"/>
      <c r="H726" s="14"/>
      <c r="I726" s="14"/>
      <c r="J726" s="20"/>
      <c r="K726" s="14"/>
      <c r="L726" s="14"/>
      <c r="M726" s="14"/>
      <c r="N726" s="20"/>
    </row>
    <row r="727" spans="1:14" x14ac:dyDescent="0.2">
      <c r="A727" s="6"/>
      <c r="D727" s="7"/>
      <c r="F727" s="14"/>
      <c r="G727" s="14"/>
      <c r="H727" s="14"/>
      <c r="I727" s="14"/>
      <c r="J727" s="20"/>
      <c r="K727" s="14"/>
      <c r="L727" s="14"/>
      <c r="M727" s="14"/>
      <c r="N727" s="20"/>
    </row>
    <row r="728" spans="1:14" x14ac:dyDescent="0.2">
      <c r="A728" s="6"/>
      <c r="D728" s="7"/>
      <c r="F728" s="14"/>
      <c r="G728" s="14"/>
      <c r="H728" s="14"/>
      <c r="I728" s="14"/>
      <c r="J728" s="20"/>
      <c r="K728" s="14"/>
      <c r="L728" s="14"/>
      <c r="M728" s="14"/>
      <c r="N728" s="20"/>
    </row>
    <row r="729" spans="1:14" x14ac:dyDescent="0.2">
      <c r="A729" s="6"/>
      <c r="D729" s="7"/>
      <c r="F729" s="14"/>
      <c r="G729" s="14"/>
      <c r="H729" s="14"/>
      <c r="I729" s="14"/>
      <c r="J729" s="20"/>
      <c r="K729" s="14"/>
      <c r="L729" s="14"/>
      <c r="M729" s="14"/>
      <c r="N729" s="20"/>
    </row>
    <row r="730" spans="1:14" x14ac:dyDescent="0.2">
      <c r="A730" s="6"/>
      <c r="D730" s="7"/>
      <c r="F730" s="14"/>
      <c r="G730" s="14"/>
      <c r="H730" s="14"/>
      <c r="I730" s="14"/>
      <c r="J730" s="20"/>
      <c r="K730" s="14"/>
      <c r="L730" s="14"/>
      <c r="M730" s="14"/>
      <c r="N730" s="20"/>
    </row>
    <row r="731" spans="1:14" x14ac:dyDescent="0.2">
      <c r="A731" s="6"/>
      <c r="D731" s="7"/>
      <c r="F731" s="14"/>
      <c r="G731" s="14"/>
      <c r="H731" s="14"/>
      <c r="I731" s="14"/>
      <c r="J731" s="20"/>
      <c r="K731" s="14"/>
      <c r="L731" s="14"/>
      <c r="M731" s="14"/>
      <c r="N731" s="20"/>
    </row>
    <row r="732" spans="1:14" x14ac:dyDescent="0.2">
      <c r="A732" s="6"/>
      <c r="D732" s="7"/>
      <c r="F732" s="14"/>
      <c r="G732" s="14"/>
      <c r="H732" s="14"/>
      <c r="I732" s="14"/>
      <c r="J732" s="20"/>
      <c r="K732" s="14"/>
      <c r="L732" s="14"/>
      <c r="M732" s="14"/>
      <c r="N732" s="20"/>
    </row>
    <row r="733" spans="1:14" x14ac:dyDescent="0.2">
      <c r="A733" s="6"/>
      <c r="D733" s="7"/>
      <c r="F733" s="14"/>
      <c r="G733" s="14"/>
      <c r="H733" s="14"/>
      <c r="I733" s="14"/>
      <c r="J733" s="20"/>
      <c r="K733" s="14"/>
      <c r="L733" s="14"/>
      <c r="M733" s="14"/>
      <c r="N733" s="20"/>
    </row>
    <row r="734" spans="1:14" x14ac:dyDescent="0.2">
      <c r="A734" s="6"/>
      <c r="D734" s="7"/>
      <c r="F734" s="14"/>
      <c r="G734" s="14"/>
      <c r="H734" s="14"/>
      <c r="I734" s="14"/>
      <c r="J734" s="20"/>
      <c r="K734" s="14"/>
      <c r="L734" s="14"/>
      <c r="M734" s="14"/>
      <c r="N734" s="20"/>
    </row>
    <row r="735" spans="1:14" x14ac:dyDescent="0.2">
      <c r="A735" s="6"/>
      <c r="D735" s="7"/>
      <c r="F735" s="14"/>
      <c r="G735" s="14"/>
      <c r="H735" s="14"/>
      <c r="I735" s="14"/>
      <c r="J735" s="20"/>
      <c r="K735" s="14"/>
      <c r="L735" s="14"/>
      <c r="M735" s="14"/>
      <c r="N735" s="20"/>
    </row>
    <row r="736" spans="1:14" x14ac:dyDescent="0.2">
      <c r="A736" s="6"/>
      <c r="D736" s="7"/>
      <c r="F736" s="14"/>
      <c r="G736" s="14"/>
      <c r="H736" s="14"/>
      <c r="I736" s="14"/>
      <c r="J736" s="20"/>
      <c r="K736" s="14"/>
      <c r="L736" s="14"/>
      <c r="M736" s="14"/>
      <c r="N736" s="20"/>
    </row>
    <row r="737" spans="1:14" x14ac:dyDescent="0.2">
      <c r="A737" s="6"/>
      <c r="D737" s="7"/>
      <c r="F737" s="14"/>
      <c r="G737" s="14"/>
      <c r="H737" s="14"/>
      <c r="I737" s="14"/>
      <c r="J737" s="20"/>
      <c r="K737" s="14"/>
      <c r="L737" s="14"/>
      <c r="M737" s="14"/>
      <c r="N737" s="20"/>
    </row>
    <row r="738" spans="1:14" x14ac:dyDescent="0.2">
      <c r="A738" s="6"/>
      <c r="D738" s="7"/>
      <c r="F738" s="14"/>
      <c r="G738" s="14"/>
      <c r="H738" s="14"/>
      <c r="I738" s="14"/>
      <c r="J738" s="20"/>
      <c r="K738" s="14"/>
      <c r="L738" s="14"/>
      <c r="M738" s="14"/>
      <c r="N738" s="20"/>
    </row>
    <row r="739" spans="1:14" x14ac:dyDescent="0.2">
      <c r="A739" s="6"/>
      <c r="D739" s="7"/>
      <c r="F739" s="14"/>
      <c r="G739" s="14"/>
      <c r="H739" s="14"/>
      <c r="I739" s="14"/>
      <c r="J739" s="20"/>
      <c r="K739" s="14"/>
      <c r="L739" s="14"/>
      <c r="M739" s="14"/>
      <c r="N739" s="20"/>
    </row>
    <row r="740" spans="1:14" x14ac:dyDescent="0.2">
      <c r="A740" s="6"/>
      <c r="D740" s="7"/>
      <c r="F740" s="14"/>
      <c r="G740" s="14"/>
      <c r="H740" s="14"/>
      <c r="I740" s="14"/>
      <c r="J740" s="20"/>
      <c r="K740" s="14"/>
      <c r="L740" s="14"/>
      <c r="M740" s="14"/>
      <c r="N740" s="20"/>
    </row>
    <row r="741" spans="1:14" x14ac:dyDescent="0.2">
      <c r="A741" s="6"/>
      <c r="D741" s="7"/>
      <c r="F741" s="14"/>
      <c r="G741" s="14"/>
      <c r="H741" s="14"/>
      <c r="I741" s="14"/>
      <c r="J741" s="20"/>
      <c r="K741" s="14"/>
      <c r="L741" s="14"/>
      <c r="M741" s="14"/>
      <c r="N741" s="20"/>
    </row>
    <row r="742" spans="1:14" x14ac:dyDescent="0.2">
      <c r="A742" s="6"/>
      <c r="D742" s="7"/>
      <c r="F742" s="14"/>
      <c r="G742" s="14"/>
      <c r="H742" s="14"/>
      <c r="I742" s="14"/>
      <c r="J742" s="20"/>
      <c r="K742" s="14"/>
      <c r="L742" s="14"/>
      <c r="M742" s="14"/>
      <c r="N742" s="20"/>
    </row>
    <row r="743" spans="1:14" x14ac:dyDescent="0.2">
      <c r="A743" s="6"/>
      <c r="D743" s="7"/>
      <c r="F743" s="14"/>
      <c r="G743" s="14"/>
      <c r="H743" s="14"/>
      <c r="I743" s="14"/>
      <c r="J743" s="20"/>
      <c r="K743" s="14"/>
      <c r="L743" s="14"/>
      <c r="M743" s="14"/>
      <c r="N743" s="20"/>
    </row>
    <row r="744" spans="1:14" x14ac:dyDescent="0.2">
      <c r="A744" s="6"/>
      <c r="D744" s="7"/>
      <c r="F744" s="14"/>
      <c r="G744" s="14"/>
      <c r="H744" s="14"/>
      <c r="I744" s="14"/>
      <c r="J744" s="20"/>
      <c r="K744" s="14"/>
      <c r="L744" s="14"/>
      <c r="M744" s="14"/>
      <c r="N744" s="20"/>
    </row>
    <row r="745" spans="1:14" x14ac:dyDescent="0.2">
      <c r="A745" s="6"/>
      <c r="D745" s="7"/>
      <c r="F745" s="14"/>
      <c r="G745" s="14"/>
      <c r="H745" s="14"/>
      <c r="I745" s="14"/>
      <c r="J745" s="20"/>
      <c r="K745" s="14"/>
      <c r="L745" s="14"/>
      <c r="M745" s="14"/>
      <c r="N745" s="20"/>
    </row>
    <row r="746" spans="1:14" x14ac:dyDescent="0.2">
      <c r="A746" s="6"/>
      <c r="D746" s="7"/>
      <c r="F746" s="14"/>
      <c r="G746" s="14"/>
      <c r="H746" s="14"/>
      <c r="I746" s="14"/>
      <c r="J746" s="20"/>
      <c r="K746" s="14"/>
      <c r="L746" s="14"/>
      <c r="M746" s="14"/>
      <c r="N746" s="20"/>
    </row>
    <row r="747" spans="1:14" x14ac:dyDescent="0.2">
      <c r="A747" s="6"/>
      <c r="D747" s="7"/>
      <c r="F747" s="14"/>
      <c r="G747" s="14"/>
      <c r="H747" s="14"/>
      <c r="I747" s="14"/>
      <c r="J747" s="20"/>
      <c r="K747" s="14"/>
      <c r="L747" s="14"/>
      <c r="M747" s="14"/>
      <c r="N747" s="20"/>
    </row>
    <row r="748" spans="1:14" x14ac:dyDescent="0.2">
      <c r="A748" s="6"/>
      <c r="D748" s="7"/>
      <c r="F748" s="14"/>
      <c r="G748" s="14"/>
      <c r="H748" s="14"/>
      <c r="I748" s="14"/>
      <c r="J748" s="20"/>
      <c r="K748" s="14"/>
      <c r="L748" s="14"/>
      <c r="M748" s="14"/>
      <c r="N748" s="20"/>
    </row>
    <row r="749" spans="1:14" x14ac:dyDescent="0.2">
      <c r="A749" s="6"/>
      <c r="D749" s="7"/>
      <c r="F749" s="14"/>
      <c r="G749" s="14"/>
      <c r="H749" s="14"/>
      <c r="I749" s="14"/>
      <c r="J749" s="20"/>
      <c r="K749" s="14"/>
      <c r="L749" s="14"/>
      <c r="M749" s="14"/>
      <c r="N749" s="20"/>
    </row>
    <row r="750" spans="1:14" x14ac:dyDescent="0.2">
      <c r="A750" s="6"/>
      <c r="D750" s="7"/>
      <c r="F750" s="14"/>
      <c r="G750" s="14"/>
      <c r="H750" s="14"/>
      <c r="I750" s="14"/>
      <c r="J750" s="20"/>
      <c r="K750" s="14"/>
      <c r="L750" s="14"/>
      <c r="M750" s="14"/>
      <c r="N750" s="20"/>
    </row>
    <row r="751" spans="1:14" x14ac:dyDescent="0.2">
      <c r="A751" s="6"/>
      <c r="D751" s="7"/>
      <c r="F751" s="14"/>
      <c r="G751" s="14"/>
      <c r="H751" s="14"/>
      <c r="I751" s="14"/>
      <c r="J751" s="20"/>
      <c r="K751" s="14"/>
      <c r="L751" s="14"/>
      <c r="M751" s="14"/>
      <c r="N751" s="20"/>
    </row>
    <row r="752" spans="1:14" x14ac:dyDescent="0.2">
      <c r="A752" s="6"/>
      <c r="D752" s="7"/>
      <c r="F752" s="14"/>
      <c r="G752" s="14"/>
      <c r="H752" s="14"/>
      <c r="I752" s="14"/>
      <c r="J752" s="20"/>
      <c r="K752" s="14"/>
      <c r="L752" s="14"/>
      <c r="M752" s="14"/>
      <c r="N752" s="20"/>
    </row>
    <row r="753" spans="1:14" x14ac:dyDescent="0.2">
      <c r="A753" s="6"/>
      <c r="D753" s="7"/>
      <c r="F753" s="14"/>
      <c r="G753" s="14"/>
      <c r="H753" s="14"/>
      <c r="I753" s="14"/>
      <c r="J753" s="20"/>
      <c r="K753" s="14"/>
      <c r="L753" s="14"/>
      <c r="M753" s="14"/>
      <c r="N753" s="20"/>
    </row>
    <row r="754" spans="1:14" x14ac:dyDescent="0.2">
      <c r="A754" s="6"/>
      <c r="D754" s="7"/>
      <c r="F754" s="14"/>
      <c r="G754" s="14"/>
      <c r="H754" s="14"/>
      <c r="I754" s="14"/>
      <c r="J754" s="20"/>
      <c r="K754" s="14"/>
      <c r="L754" s="14"/>
      <c r="M754" s="14"/>
      <c r="N754" s="20"/>
    </row>
    <row r="755" spans="1:14" x14ac:dyDescent="0.2">
      <c r="A755" s="6"/>
      <c r="D755" s="7"/>
      <c r="F755" s="14"/>
      <c r="G755" s="14"/>
      <c r="H755" s="14"/>
      <c r="I755" s="14"/>
      <c r="J755" s="20"/>
      <c r="K755" s="14"/>
      <c r="L755" s="14"/>
      <c r="M755" s="14"/>
      <c r="N755" s="20"/>
    </row>
    <row r="756" spans="1:14" x14ac:dyDescent="0.2">
      <c r="A756" s="6"/>
      <c r="D756" s="7"/>
      <c r="F756" s="14"/>
      <c r="G756" s="14"/>
      <c r="H756" s="14"/>
      <c r="I756" s="14"/>
      <c r="J756" s="20"/>
      <c r="K756" s="14"/>
      <c r="L756" s="14"/>
      <c r="M756" s="14"/>
      <c r="N756" s="20"/>
    </row>
    <row r="757" spans="1:14" x14ac:dyDescent="0.2">
      <c r="A757" s="6"/>
      <c r="D757" s="7"/>
      <c r="F757" s="14"/>
      <c r="G757" s="14"/>
      <c r="H757" s="14"/>
      <c r="I757" s="14"/>
      <c r="J757" s="20"/>
      <c r="K757" s="14"/>
      <c r="L757" s="14"/>
      <c r="M757" s="14"/>
      <c r="N757" s="20"/>
    </row>
    <row r="758" spans="1:14" x14ac:dyDescent="0.2">
      <c r="A758" s="6"/>
      <c r="D758" s="7"/>
      <c r="F758" s="14"/>
      <c r="G758" s="14"/>
      <c r="H758" s="14"/>
      <c r="I758" s="14"/>
      <c r="J758" s="20"/>
      <c r="K758" s="14"/>
      <c r="L758" s="14"/>
      <c r="M758" s="14"/>
      <c r="N758" s="20"/>
    </row>
    <row r="759" spans="1:14" x14ac:dyDescent="0.2">
      <c r="A759" s="6"/>
      <c r="D759" s="7"/>
      <c r="F759" s="14"/>
      <c r="G759" s="14"/>
      <c r="H759" s="14"/>
      <c r="I759" s="14"/>
      <c r="J759" s="20"/>
      <c r="K759" s="14"/>
      <c r="L759" s="14"/>
      <c r="M759" s="14"/>
      <c r="N759" s="20"/>
    </row>
    <row r="760" spans="1:14" x14ac:dyDescent="0.2">
      <c r="A760" s="6"/>
      <c r="D760" s="7"/>
      <c r="F760" s="14"/>
      <c r="G760" s="14"/>
      <c r="H760" s="14"/>
      <c r="I760" s="14"/>
      <c r="J760" s="20"/>
      <c r="K760" s="14"/>
      <c r="L760" s="14"/>
      <c r="M760" s="14"/>
      <c r="N760" s="20"/>
    </row>
    <row r="761" spans="1:14" x14ac:dyDescent="0.2">
      <c r="A761" s="6"/>
      <c r="D761" s="7"/>
      <c r="F761" s="14"/>
      <c r="G761" s="14"/>
      <c r="H761" s="14"/>
      <c r="I761" s="14"/>
      <c r="J761" s="20"/>
      <c r="K761" s="14"/>
      <c r="L761" s="14"/>
      <c r="M761" s="14"/>
      <c r="N761" s="20"/>
    </row>
    <row r="762" spans="1:14" x14ac:dyDescent="0.2">
      <c r="A762" s="6"/>
      <c r="D762" s="7"/>
      <c r="F762" s="14"/>
      <c r="G762" s="14"/>
      <c r="H762" s="14"/>
      <c r="I762" s="14"/>
      <c r="J762" s="20"/>
      <c r="K762" s="14"/>
      <c r="L762" s="14"/>
      <c r="M762" s="14"/>
      <c r="N762" s="20"/>
    </row>
    <row r="763" spans="1:14" x14ac:dyDescent="0.2">
      <c r="A763" s="6"/>
      <c r="D763" s="7"/>
      <c r="F763" s="14"/>
      <c r="G763" s="14"/>
      <c r="H763" s="14"/>
      <c r="I763" s="14"/>
      <c r="J763" s="20"/>
      <c r="K763" s="14"/>
      <c r="L763" s="14"/>
      <c r="M763" s="14"/>
      <c r="N763" s="20"/>
    </row>
    <row r="764" spans="1:14" x14ac:dyDescent="0.2">
      <c r="A764" s="6"/>
      <c r="D764" s="7"/>
      <c r="F764" s="14"/>
      <c r="G764" s="14"/>
      <c r="H764" s="14"/>
      <c r="I764" s="14"/>
      <c r="J764" s="20"/>
      <c r="K764" s="14"/>
      <c r="L764" s="14"/>
      <c r="M764" s="14"/>
      <c r="N764" s="20"/>
    </row>
    <row r="765" spans="1:14" x14ac:dyDescent="0.2">
      <c r="A765" s="6"/>
      <c r="D765" s="7"/>
      <c r="F765" s="14"/>
      <c r="G765" s="14"/>
      <c r="H765" s="14"/>
      <c r="I765" s="14"/>
      <c r="J765" s="20"/>
      <c r="K765" s="14"/>
      <c r="L765" s="14"/>
      <c r="M765" s="14"/>
      <c r="N765" s="20"/>
    </row>
    <row r="766" spans="1:14" x14ac:dyDescent="0.2">
      <c r="A766" s="6"/>
      <c r="D766" s="7"/>
      <c r="F766" s="14"/>
      <c r="G766" s="14"/>
      <c r="H766" s="14"/>
      <c r="I766" s="14"/>
      <c r="J766" s="20"/>
      <c r="K766" s="14"/>
      <c r="L766" s="14"/>
      <c r="M766" s="14"/>
      <c r="N766" s="20"/>
    </row>
    <row r="767" spans="1:14" x14ac:dyDescent="0.2">
      <c r="A767" s="6"/>
      <c r="D767" s="7"/>
      <c r="F767" s="14"/>
      <c r="G767" s="14"/>
      <c r="H767" s="14"/>
      <c r="I767" s="14"/>
      <c r="J767" s="20"/>
      <c r="K767" s="14"/>
      <c r="L767" s="14"/>
      <c r="M767" s="14"/>
      <c r="N767" s="20"/>
    </row>
    <row r="768" spans="1:14" x14ac:dyDescent="0.2">
      <c r="A768" s="6"/>
      <c r="D768" s="7"/>
      <c r="F768" s="14"/>
      <c r="G768" s="14"/>
      <c r="H768" s="14"/>
      <c r="I768" s="14"/>
      <c r="J768" s="20"/>
      <c r="K768" s="14"/>
      <c r="L768" s="14"/>
      <c r="M768" s="14"/>
      <c r="N768" s="20"/>
    </row>
    <row r="769" spans="1:14" x14ac:dyDescent="0.2">
      <c r="A769" s="6"/>
      <c r="D769" s="7"/>
      <c r="F769" s="14"/>
      <c r="G769" s="14"/>
      <c r="H769" s="14"/>
      <c r="I769" s="14"/>
      <c r="J769" s="20"/>
      <c r="K769" s="14"/>
      <c r="L769" s="14"/>
      <c r="M769" s="14"/>
      <c r="N769" s="20"/>
    </row>
    <row r="770" spans="1:14" x14ac:dyDescent="0.2">
      <c r="A770" s="6"/>
      <c r="D770" s="7"/>
      <c r="F770" s="14"/>
      <c r="G770" s="14"/>
      <c r="H770" s="14"/>
      <c r="I770" s="14"/>
      <c r="J770" s="20"/>
      <c r="K770" s="14"/>
      <c r="L770" s="14"/>
      <c r="M770" s="14"/>
      <c r="N770" s="20"/>
    </row>
    <row r="771" spans="1:14" x14ac:dyDescent="0.2">
      <c r="A771" s="6"/>
      <c r="D771" s="7"/>
      <c r="F771" s="14"/>
      <c r="G771" s="14"/>
      <c r="H771" s="14"/>
      <c r="I771" s="14"/>
      <c r="J771" s="20"/>
      <c r="K771" s="14"/>
      <c r="L771" s="14"/>
      <c r="M771" s="14"/>
      <c r="N771" s="20"/>
    </row>
    <row r="772" spans="1:14" x14ac:dyDescent="0.2">
      <c r="A772" s="6"/>
      <c r="D772" s="7"/>
      <c r="F772" s="14"/>
      <c r="G772" s="14"/>
      <c r="H772" s="14"/>
      <c r="I772" s="14"/>
      <c r="J772" s="20"/>
      <c r="K772" s="14"/>
      <c r="L772" s="14"/>
      <c r="M772" s="14"/>
      <c r="N772" s="20"/>
    </row>
    <row r="773" spans="1:14" x14ac:dyDescent="0.2">
      <c r="A773" s="6"/>
      <c r="D773" s="7"/>
      <c r="F773" s="14"/>
      <c r="G773" s="14"/>
      <c r="H773" s="14"/>
      <c r="I773" s="14"/>
      <c r="J773" s="20"/>
      <c r="K773" s="14"/>
      <c r="L773" s="14"/>
      <c r="M773" s="14"/>
      <c r="N773" s="20"/>
    </row>
    <row r="774" spans="1:14" x14ac:dyDescent="0.2">
      <c r="A774" s="6"/>
      <c r="D774" s="7"/>
      <c r="F774" s="14"/>
      <c r="G774" s="14"/>
      <c r="H774" s="14"/>
      <c r="I774" s="14"/>
      <c r="J774" s="20"/>
      <c r="K774" s="14"/>
      <c r="L774" s="14"/>
      <c r="M774" s="14"/>
      <c r="N774" s="20"/>
    </row>
    <row r="775" spans="1:14" x14ac:dyDescent="0.2">
      <c r="A775" s="6"/>
      <c r="D775" s="7"/>
      <c r="F775" s="14"/>
      <c r="G775" s="14"/>
      <c r="H775" s="14"/>
      <c r="I775" s="14"/>
      <c r="J775" s="20"/>
      <c r="K775" s="14"/>
      <c r="L775" s="14"/>
      <c r="M775" s="14"/>
      <c r="N775" s="20"/>
    </row>
    <row r="776" spans="1:14" x14ac:dyDescent="0.2">
      <c r="A776" s="6"/>
      <c r="D776" s="7"/>
      <c r="F776" s="14"/>
      <c r="G776" s="14"/>
      <c r="H776" s="14"/>
      <c r="I776" s="14"/>
      <c r="J776" s="20"/>
      <c r="K776" s="14"/>
      <c r="L776" s="14"/>
      <c r="M776" s="14"/>
      <c r="N776" s="20"/>
    </row>
    <row r="777" spans="1:14" x14ac:dyDescent="0.2">
      <c r="A777" s="6"/>
      <c r="D777" s="7"/>
      <c r="F777" s="14"/>
      <c r="G777" s="14"/>
      <c r="H777" s="14"/>
      <c r="I777" s="14"/>
      <c r="J777" s="20"/>
      <c r="K777" s="14"/>
      <c r="L777" s="14"/>
      <c r="M777" s="14"/>
      <c r="N777" s="20"/>
    </row>
    <row r="778" spans="1:14" x14ac:dyDescent="0.2">
      <c r="A778" s="6"/>
      <c r="D778" s="7"/>
      <c r="F778" s="14"/>
      <c r="G778" s="14"/>
      <c r="H778" s="14"/>
      <c r="I778" s="14"/>
      <c r="J778" s="20"/>
      <c r="K778" s="14"/>
      <c r="L778" s="14"/>
      <c r="M778" s="14"/>
      <c r="N778" s="20"/>
    </row>
    <row r="779" spans="1:14" x14ac:dyDescent="0.2">
      <c r="A779" s="6"/>
      <c r="D779" s="7"/>
      <c r="F779" s="14"/>
      <c r="G779" s="14"/>
      <c r="H779" s="14"/>
      <c r="I779" s="14"/>
      <c r="J779" s="20"/>
      <c r="K779" s="14"/>
      <c r="L779" s="14"/>
      <c r="M779" s="14"/>
      <c r="N779" s="20"/>
    </row>
    <row r="780" spans="1:14" x14ac:dyDescent="0.2">
      <c r="A780" s="6"/>
      <c r="D780" s="7"/>
      <c r="F780" s="14"/>
      <c r="G780" s="14"/>
      <c r="H780" s="14"/>
      <c r="I780" s="14"/>
      <c r="J780" s="20"/>
      <c r="K780" s="14"/>
      <c r="L780" s="14"/>
      <c r="M780" s="14"/>
      <c r="N780" s="20"/>
    </row>
    <row r="781" spans="1:14" x14ac:dyDescent="0.2">
      <c r="A781" s="6"/>
      <c r="D781" s="7"/>
      <c r="F781" s="14"/>
      <c r="G781" s="14"/>
      <c r="H781" s="14"/>
      <c r="I781" s="14"/>
      <c r="J781" s="20"/>
      <c r="K781" s="14"/>
      <c r="L781" s="14"/>
      <c r="M781" s="14"/>
      <c r="N781" s="20"/>
    </row>
    <row r="782" spans="1:14" x14ac:dyDescent="0.2">
      <c r="A782" s="6"/>
      <c r="D782" s="7"/>
      <c r="F782" s="14"/>
      <c r="G782" s="14"/>
      <c r="H782" s="14"/>
      <c r="I782" s="14"/>
      <c r="J782" s="20"/>
      <c r="K782" s="14"/>
      <c r="L782" s="14"/>
      <c r="M782" s="14"/>
      <c r="N782" s="20"/>
    </row>
    <row r="783" spans="1:14" x14ac:dyDescent="0.2">
      <c r="A783" s="6"/>
      <c r="D783" s="7"/>
      <c r="F783" s="14"/>
      <c r="G783" s="14"/>
      <c r="H783" s="14"/>
      <c r="I783" s="14"/>
      <c r="J783" s="20"/>
      <c r="K783" s="14"/>
      <c r="L783" s="14"/>
      <c r="M783" s="14"/>
      <c r="N783" s="20"/>
    </row>
    <row r="784" spans="1:14" x14ac:dyDescent="0.2">
      <c r="A784" s="6"/>
      <c r="D784" s="7"/>
      <c r="F784" s="14"/>
      <c r="G784" s="14"/>
      <c r="H784" s="14"/>
      <c r="I784" s="14"/>
      <c r="J784" s="20"/>
      <c r="K784" s="14"/>
      <c r="L784" s="14"/>
      <c r="M784" s="14"/>
      <c r="N784" s="20"/>
    </row>
    <row r="785" spans="1:14" x14ac:dyDescent="0.2">
      <c r="A785" s="6"/>
      <c r="D785" s="7"/>
      <c r="F785" s="14"/>
      <c r="G785" s="14"/>
      <c r="H785" s="14"/>
      <c r="I785" s="14"/>
      <c r="J785" s="20"/>
      <c r="K785" s="14"/>
      <c r="L785" s="14"/>
      <c r="M785" s="14"/>
      <c r="N785" s="20"/>
    </row>
    <row r="786" spans="1:14" x14ac:dyDescent="0.2">
      <c r="A786" s="6"/>
      <c r="D786" s="7"/>
      <c r="F786" s="14"/>
      <c r="G786" s="14"/>
      <c r="H786" s="14"/>
      <c r="I786" s="14"/>
      <c r="J786" s="20"/>
      <c r="K786" s="14"/>
      <c r="L786" s="14"/>
      <c r="M786" s="14"/>
      <c r="N786" s="20"/>
    </row>
    <row r="787" spans="1:14" x14ac:dyDescent="0.2">
      <c r="A787" s="6"/>
      <c r="D787" s="7"/>
      <c r="F787" s="14"/>
      <c r="G787" s="14"/>
      <c r="H787" s="14"/>
      <c r="I787" s="14"/>
      <c r="J787" s="20"/>
      <c r="K787" s="14"/>
      <c r="L787" s="14"/>
      <c r="M787" s="14"/>
      <c r="N787" s="20"/>
    </row>
    <row r="788" spans="1:14" x14ac:dyDescent="0.2">
      <c r="A788" s="6"/>
      <c r="D788" s="7"/>
      <c r="F788" s="14"/>
      <c r="G788" s="14"/>
      <c r="H788" s="14"/>
      <c r="I788" s="14"/>
      <c r="J788" s="20"/>
      <c r="K788" s="14"/>
      <c r="L788" s="14"/>
      <c r="M788" s="14"/>
      <c r="N788" s="20"/>
    </row>
    <row r="789" spans="1:14" x14ac:dyDescent="0.2">
      <c r="A789" s="6"/>
      <c r="D789" s="7"/>
      <c r="F789" s="14"/>
      <c r="G789" s="14"/>
      <c r="H789" s="14"/>
      <c r="I789" s="14"/>
      <c r="J789" s="20"/>
      <c r="K789" s="14"/>
      <c r="L789" s="14"/>
      <c r="M789" s="14"/>
      <c r="N789" s="20"/>
    </row>
    <row r="790" spans="1:14" x14ac:dyDescent="0.2">
      <c r="A790" s="6"/>
      <c r="D790" s="7"/>
      <c r="F790" s="14"/>
      <c r="G790" s="14"/>
      <c r="H790" s="14"/>
      <c r="I790" s="14"/>
      <c r="J790" s="20"/>
      <c r="K790" s="14"/>
      <c r="L790" s="14"/>
      <c r="M790" s="14"/>
      <c r="N790" s="20"/>
    </row>
    <row r="791" spans="1:14" x14ac:dyDescent="0.2">
      <c r="A791" s="6"/>
      <c r="D791" s="7"/>
      <c r="F791" s="14"/>
      <c r="G791" s="14"/>
      <c r="H791" s="14"/>
      <c r="I791" s="14"/>
      <c r="J791" s="20"/>
      <c r="K791" s="14"/>
      <c r="L791" s="14"/>
      <c r="M791" s="14"/>
      <c r="N791" s="20"/>
    </row>
    <row r="792" spans="1:14" x14ac:dyDescent="0.2">
      <c r="A792" s="6"/>
      <c r="D792" s="7"/>
      <c r="F792" s="14"/>
      <c r="G792" s="14"/>
      <c r="H792" s="14"/>
      <c r="I792" s="14"/>
      <c r="J792" s="20"/>
      <c r="K792" s="14"/>
      <c r="L792" s="14"/>
      <c r="M792" s="14"/>
      <c r="N792" s="20"/>
    </row>
    <row r="793" spans="1:14" x14ac:dyDescent="0.2">
      <c r="A793" s="6"/>
      <c r="D793" s="7"/>
      <c r="F793" s="14"/>
      <c r="G793" s="14"/>
      <c r="H793" s="14"/>
      <c r="I793" s="14"/>
      <c r="J793" s="20"/>
      <c r="K793" s="14"/>
      <c r="L793" s="14"/>
      <c r="M793" s="14"/>
      <c r="N793" s="20"/>
    </row>
    <row r="794" spans="1:14" x14ac:dyDescent="0.2">
      <c r="A794" s="6"/>
      <c r="D794" s="7"/>
      <c r="F794" s="14"/>
      <c r="G794" s="14"/>
      <c r="H794" s="14"/>
      <c r="I794" s="14"/>
      <c r="J794" s="20"/>
      <c r="K794" s="14"/>
      <c r="L794" s="14"/>
      <c r="M794" s="14"/>
      <c r="N794" s="20"/>
    </row>
    <row r="795" spans="1:14" x14ac:dyDescent="0.2">
      <c r="A795" s="6"/>
      <c r="D795" s="7"/>
      <c r="F795" s="14"/>
      <c r="G795" s="14"/>
      <c r="H795" s="14"/>
      <c r="I795" s="14"/>
      <c r="J795" s="20"/>
      <c r="K795" s="14"/>
      <c r="L795" s="14"/>
      <c r="M795" s="14"/>
      <c r="N795" s="20"/>
    </row>
    <row r="796" spans="1:14" x14ac:dyDescent="0.2">
      <c r="A796" s="6"/>
      <c r="D796" s="7"/>
      <c r="F796" s="14"/>
      <c r="G796" s="14"/>
      <c r="H796" s="14"/>
      <c r="I796" s="14"/>
      <c r="J796" s="20"/>
      <c r="K796" s="14"/>
      <c r="L796" s="14"/>
      <c r="M796" s="14"/>
      <c r="N796" s="20"/>
    </row>
    <row r="797" spans="1:14" x14ac:dyDescent="0.2">
      <c r="A797" s="6"/>
      <c r="D797" s="7"/>
      <c r="F797" s="14"/>
      <c r="G797" s="14"/>
      <c r="H797" s="14"/>
      <c r="I797" s="14"/>
      <c r="J797" s="20"/>
      <c r="K797" s="14"/>
      <c r="L797" s="14"/>
      <c r="M797" s="14"/>
      <c r="N797" s="20"/>
    </row>
    <row r="798" spans="1:14" x14ac:dyDescent="0.2">
      <c r="A798" s="6"/>
      <c r="D798" s="7"/>
      <c r="F798" s="14"/>
      <c r="G798" s="14"/>
      <c r="H798" s="14"/>
      <c r="I798" s="14"/>
      <c r="J798" s="20"/>
      <c r="K798" s="14"/>
      <c r="L798" s="14"/>
      <c r="M798" s="14"/>
      <c r="N798" s="20"/>
    </row>
    <row r="799" spans="1:14" x14ac:dyDescent="0.2">
      <c r="A799" s="6"/>
      <c r="D799" s="7"/>
      <c r="F799" s="14"/>
      <c r="G799" s="14"/>
      <c r="H799" s="14"/>
      <c r="I799" s="14"/>
      <c r="J799" s="20"/>
      <c r="K799" s="14"/>
      <c r="L799" s="14"/>
      <c r="M799" s="14"/>
      <c r="N799" s="20"/>
    </row>
    <row r="800" spans="1:14" x14ac:dyDescent="0.2">
      <c r="A800" s="6"/>
      <c r="D800" s="7"/>
      <c r="F800" s="14"/>
      <c r="G800" s="14"/>
      <c r="H800" s="14"/>
      <c r="I800" s="14"/>
      <c r="J800" s="20"/>
      <c r="K800" s="14"/>
      <c r="L800" s="14"/>
      <c r="M800" s="14"/>
      <c r="N800" s="20"/>
    </row>
    <row r="801" spans="1:14" x14ac:dyDescent="0.2">
      <c r="A801" s="6"/>
      <c r="D801" s="7"/>
      <c r="F801" s="14"/>
      <c r="G801" s="14"/>
      <c r="H801" s="14"/>
      <c r="I801" s="14"/>
      <c r="J801" s="20"/>
      <c r="K801" s="14"/>
      <c r="L801" s="14"/>
      <c r="M801" s="14"/>
      <c r="N801" s="20"/>
    </row>
    <row r="802" spans="1:14" x14ac:dyDescent="0.2">
      <c r="A802" s="6"/>
      <c r="D802" s="7"/>
      <c r="F802" s="14"/>
      <c r="G802" s="14"/>
      <c r="H802" s="14"/>
      <c r="I802" s="14"/>
      <c r="J802" s="20"/>
      <c r="K802" s="14"/>
      <c r="L802" s="14"/>
      <c r="M802" s="14"/>
      <c r="N802" s="20"/>
    </row>
    <row r="803" spans="1:14" x14ac:dyDescent="0.2">
      <c r="A803" s="6"/>
      <c r="D803" s="7"/>
      <c r="F803" s="14"/>
      <c r="G803" s="14"/>
      <c r="H803" s="14"/>
      <c r="I803" s="14"/>
      <c r="J803" s="20"/>
      <c r="K803" s="14"/>
      <c r="L803" s="14"/>
      <c r="M803" s="14"/>
      <c r="N803" s="20"/>
    </row>
    <row r="804" spans="1:14" x14ac:dyDescent="0.2">
      <c r="A804" s="6"/>
      <c r="D804" s="7"/>
      <c r="F804" s="14"/>
      <c r="G804" s="14"/>
      <c r="H804" s="14"/>
      <c r="I804" s="14"/>
      <c r="J804" s="20"/>
      <c r="K804" s="14"/>
      <c r="L804" s="14"/>
      <c r="M804" s="14"/>
      <c r="N804" s="20"/>
    </row>
    <row r="805" spans="1:14" x14ac:dyDescent="0.2">
      <c r="A805" s="6"/>
      <c r="D805" s="7"/>
      <c r="F805" s="14"/>
      <c r="G805" s="14"/>
      <c r="H805" s="14"/>
      <c r="I805" s="14"/>
      <c r="J805" s="20"/>
      <c r="K805" s="14"/>
      <c r="L805" s="14"/>
      <c r="M805" s="14"/>
      <c r="N805" s="20"/>
    </row>
    <row r="806" spans="1:14" x14ac:dyDescent="0.2">
      <c r="A806" s="6"/>
      <c r="D806" s="7"/>
      <c r="F806" s="14"/>
      <c r="G806" s="14"/>
      <c r="H806" s="14"/>
      <c r="I806" s="14"/>
      <c r="J806" s="20"/>
      <c r="K806" s="14"/>
      <c r="L806" s="14"/>
      <c r="M806" s="14"/>
      <c r="N806" s="20"/>
    </row>
    <row r="807" spans="1:14" x14ac:dyDescent="0.2">
      <c r="A807" s="6"/>
      <c r="D807" s="7"/>
      <c r="F807" s="14"/>
      <c r="G807" s="14"/>
      <c r="H807" s="14"/>
      <c r="I807" s="14"/>
      <c r="J807" s="20"/>
      <c r="K807" s="14"/>
      <c r="L807" s="14"/>
      <c r="M807" s="14"/>
      <c r="N807" s="20"/>
    </row>
    <row r="808" spans="1:14" x14ac:dyDescent="0.2">
      <c r="A808" s="6"/>
      <c r="D808" s="7"/>
      <c r="F808" s="14"/>
      <c r="G808" s="14"/>
      <c r="H808" s="14"/>
      <c r="I808" s="14"/>
      <c r="J808" s="20"/>
      <c r="K808" s="14"/>
      <c r="L808" s="14"/>
      <c r="M808" s="14"/>
      <c r="N808" s="20"/>
    </row>
    <row r="809" spans="1:14" x14ac:dyDescent="0.2">
      <c r="A809" s="6"/>
      <c r="D809" s="7"/>
      <c r="F809" s="14"/>
      <c r="G809" s="14"/>
      <c r="H809" s="14"/>
      <c r="I809" s="14"/>
      <c r="J809" s="20"/>
      <c r="K809" s="14"/>
      <c r="L809" s="14"/>
      <c r="M809" s="14"/>
      <c r="N809" s="20"/>
    </row>
    <row r="810" spans="1:14" x14ac:dyDescent="0.2">
      <c r="A810" s="6"/>
      <c r="D810" s="7"/>
      <c r="F810" s="14"/>
      <c r="G810" s="14"/>
      <c r="H810" s="14"/>
      <c r="I810" s="14"/>
      <c r="J810" s="20"/>
      <c r="K810" s="14"/>
      <c r="L810" s="14"/>
      <c r="M810" s="14"/>
      <c r="N810" s="20"/>
    </row>
    <row r="811" spans="1:14" x14ac:dyDescent="0.2">
      <c r="A811" s="6"/>
      <c r="D811" s="7"/>
      <c r="F811" s="14"/>
      <c r="G811" s="14"/>
      <c r="H811" s="14"/>
      <c r="I811" s="14"/>
      <c r="J811" s="20"/>
      <c r="K811" s="14"/>
      <c r="L811" s="14"/>
      <c r="M811" s="14"/>
      <c r="N811" s="20"/>
    </row>
    <row r="812" spans="1:14" x14ac:dyDescent="0.2">
      <c r="A812" s="6"/>
      <c r="D812" s="7"/>
      <c r="F812" s="14"/>
      <c r="G812" s="14"/>
      <c r="H812" s="14"/>
      <c r="I812" s="14"/>
      <c r="J812" s="20"/>
      <c r="K812" s="14"/>
      <c r="L812" s="14"/>
      <c r="M812" s="14"/>
      <c r="N812" s="20"/>
    </row>
    <row r="813" spans="1:14" x14ac:dyDescent="0.2">
      <c r="A813" s="6"/>
      <c r="D813" s="7"/>
      <c r="F813" s="14"/>
      <c r="G813" s="14"/>
      <c r="H813" s="14"/>
      <c r="I813" s="14"/>
      <c r="J813" s="20"/>
      <c r="K813" s="14"/>
      <c r="L813" s="14"/>
      <c r="M813" s="14"/>
      <c r="N813" s="20"/>
    </row>
    <row r="814" spans="1:14" x14ac:dyDescent="0.2">
      <c r="A814" s="6"/>
      <c r="D814" s="7"/>
      <c r="F814" s="14"/>
      <c r="G814" s="14"/>
      <c r="H814" s="14"/>
      <c r="I814" s="14"/>
      <c r="J814" s="20"/>
      <c r="K814" s="14"/>
      <c r="L814" s="14"/>
      <c r="M814" s="14"/>
      <c r="N814" s="20"/>
    </row>
    <row r="815" spans="1:14" x14ac:dyDescent="0.2">
      <c r="A815" s="6"/>
      <c r="D815" s="7"/>
      <c r="F815" s="14"/>
      <c r="G815" s="14"/>
      <c r="H815" s="14"/>
      <c r="I815" s="14"/>
      <c r="J815" s="20"/>
      <c r="K815" s="14"/>
      <c r="L815" s="14"/>
      <c r="M815" s="14"/>
      <c r="N815" s="20"/>
    </row>
    <row r="816" spans="1:14" x14ac:dyDescent="0.2">
      <c r="A816" s="6"/>
      <c r="D816" s="7"/>
      <c r="F816" s="14"/>
      <c r="G816" s="14"/>
      <c r="H816" s="14"/>
      <c r="I816" s="14"/>
      <c r="J816" s="20"/>
      <c r="K816" s="14"/>
      <c r="L816" s="14"/>
      <c r="M816" s="14"/>
      <c r="N816" s="20"/>
    </row>
    <row r="817" spans="1:14" x14ac:dyDescent="0.2">
      <c r="A817" s="6"/>
      <c r="D817" s="7"/>
      <c r="F817" s="14"/>
      <c r="G817" s="14"/>
      <c r="H817" s="14"/>
      <c r="I817" s="14"/>
      <c r="J817" s="20"/>
      <c r="K817" s="14"/>
      <c r="L817" s="14"/>
      <c r="M817" s="14"/>
      <c r="N817" s="20"/>
    </row>
    <row r="818" spans="1:14" x14ac:dyDescent="0.2">
      <c r="A818" s="6"/>
      <c r="D818" s="7"/>
      <c r="F818" s="14"/>
      <c r="G818" s="14"/>
      <c r="H818" s="14"/>
      <c r="I818" s="14"/>
      <c r="J818" s="20"/>
      <c r="K818" s="14"/>
      <c r="L818" s="14"/>
      <c r="M818" s="14"/>
      <c r="N818" s="20"/>
    </row>
    <row r="819" spans="1:14" x14ac:dyDescent="0.2">
      <c r="A819" s="6"/>
      <c r="D819" s="7"/>
      <c r="F819" s="14"/>
      <c r="G819" s="14"/>
      <c r="H819" s="14"/>
      <c r="I819" s="14"/>
      <c r="J819" s="20"/>
      <c r="K819" s="14"/>
      <c r="L819" s="14"/>
      <c r="M819" s="14"/>
      <c r="N819" s="20"/>
    </row>
    <row r="820" spans="1:14" x14ac:dyDescent="0.2">
      <c r="A820" s="6"/>
      <c r="D820" s="7"/>
      <c r="F820" s="14"/>
      <c r="G820" s="14"/>
      <c r="H820" s="14"/>
      <c r="I820" s="14"/>
      <c r="J820" s="20"/>
      <c r="K820" s="14"/>
      <c r="L820" s="14"/>
      <c r="M820" s="14"/>
      <c r="N820" s="20"/>
    </row>
    <row r="821" spans="1:14" x14ac:dyDescent="0.2">
      <c r="A821" s="6"/>
      <c r="D821" s="7"/>
      <c r="F821" s="14"/>
      <c r="G821" s="14"/>
      <c r="H821" s="14"/>
      <c r="I821" s="14"/>
      <c r="J821" s="20"/>
      <c r="K821" s="14"/>
      <c r="L821" s="14"/>
      <c r="M821" s="14"/>
      <c r="N821" s="20"/>
    </row>
    <row r="822" spans="1:14" x14ac:dyDescent="0.2">
      <c r="A822" s="6"/>
      <c r="D822" s="7"/>
      <c r="F822" s="14"/>
      <c r="G822" s="14"/>
      <c r="H822" s="14"/>
      <c r="I822" s="14"/>
      <c r="J822" s="20"/>
      <c r="K822" s="14"/>
      <c r="L822" s="14"/>
      <c r="M822" s="14"/>
      <c r="N822" s="20"/>
    </row>
    <row r="823" spans="1:14" x14ac:dyDescent="0.2">
      <c r="A823" s="6"/>
      <c r="D823" s="7"/>
      <c r="F823" s="14"/>
      <c r="G823" s="14"/>
      <c r="H823" s="14"/>
      <c r="I823" s="14"/>
      <c r="J823" s="20"/>
      <c r="K823" s="14"/>
      <c r="L823" s="14"/>
      <c r="M823" s="14"/>
      <c r="N823" s="20"/>
    </row>
    <row r="824" spans="1:14" x14ac:dyDescent="0.2">
      <c r="A824" s="6"/>
      <c r="D824" s="7"/>
      <c r="F824" s="14"/>
      <c r="G824" s="14"/>
      <c r="H824" s="14"/>
      <c r="I824" s="14"/>
      <c r="J824" s="20"/>
      <c r="K824" s="14"/>
      <c r="L824" s="14"/>
      <c r="M824" s="14"/>
      <c r="N824" s="20"/>
    </row>
    <row r="825" spans="1:14" x14ac:dyDescent="0.2">
      <c r="A825" s="6"/>
      <c r="D825" s="7"/>
      <c r="F825" s="14"/>
      <c r="G825" s="14"/>
      <c r="H825" s="14"/>
      <c r="I825" s="14"/>
      <c r="J825" s="20"/>
      <c r="K825" s="14"/>
      <c r="L825" s="14"/>
      <c r="M825" s="14"/>
      <c r="N825" s="20"/>
    </row>
    <row r="826" spans="1:14" x14ac:dyDescent="0.2">
      <c r="A826" s="6"/>
      <c r="D826" s="7"/>
      <c r="F826" s="14"/>
      <c r="G826" s="14"/>
      <c r="H826" s="14"/>
      <c r="I826" s="14"/>
      <c r="J826" s="20"/>
      <c r="K826" s="14"/>
      <c r="L826" s="14"/>
      <c r="M826" s="14"/>
      <c r="N826" s="20"/>
    </row>
    <row r="827" spans="1:14" x14ac:dyDescent="0.2">
      <c r="A827" s="6"/>
      <c r="D827" s="7"/>
      <c r="F827" s="14"/>
      <c r="G827" s="14"/>
      <c r="H827" s="14"/>
      <c r="I827" s="14"/>
      <c r="J827" s="20"/>
      <c r="K827" s="14"/>
      <c r="L827" s="14"/>
      <c r="M827" s="14"/>
      <c r="N827" s="20"/>
    </row>
    <row r="828" spans="1:14" x14ac:dyDescent="0.2">
      <c r="A828" s="6"/>
      <c r="D828" s="7"/>
      <c r="F828" s="14"/>
      <c r="G828" s="14"/>
      <c r="H828" s="14"/>
      <c r="I828" s="14"/>
      <c r="J828" s="20"/>
      <c r="K828" s="14"/>
      <c r="L828" s="14"/>
      <c r="M828" s="14"/>
      <c r="N828" s="20"/>
    </row>
    <row r="829" spans="1:14" x14ac:dyDescent="0.2">
      <c r="A829" s="6"/>
      <c r="D829" s="7"/>
      <c r="F829" s="14"/>
      <c r="G829" s="14"/>
      <c r="H829" s="14"/>
      <c r="I829" s="14"/>
      <c r="J829" s="20"/>
      <c r="K829" s="14"/>
      <c r="L829" s="14"/>
      <c r="M829" s="14"/>
      <c r="N829" s="20"/>
    </row>
    <row r="830" spans="1:14" x14ac:dyDescent="0.2">
      <c r="A830" s="6"/>
      <c r="D830" s="7"/>
      <c r="F830" s="14"/>
      <c r="G830" s="14"/>
      <c r="H830" s="14"/>
      <c r="I830" s="14"/>
      <c r="J830" s="20"/>
      <c r="K830" s="14"/>
      <c r="L830" s="14"/>
      <c r="M830" s="14"/>
      <c r="N830" s="20"/>
    </row>
    <row r="831" spans="1:14" x14ac:dyDescent="0.2">
      <c r="A831" s="6"/>
      <c r="D831" s="7"/>
      <c r="F831" s="14"/>
      <c r="G831" s="14"/>
      <c r="H831" s="14"/>
      <c r="I831" s="14"/>
      <c r="J831" s="20"/>
      <c r="K831" s="14"/>
      <c r="L831" s="14"/>
      <c r="M831" s="14"/>
      <c r="N831" s="20"/>
    </row>
    <row r="832" spans="1:14" x14ac:dyDescent="0.2">
      <c r="A832" s="6"/>
      <c r="D832" s="7"/>
      <c r="F832" s="14"/>
      <c r="G832" s="14"/>
      <c r="H832" s="14"/>
      <c r="I832" s="14"/>
      <c r="J832" s="20"/>
      <c r="K832" s="14"/>
      <c r="L832" s="14"/>
      <c r="M832" s="14"/>
      <c r="N832" s="20"/>
    </row>
    <row r="833" spans="1:14" x14ac:dyDescent="0.2">
      <c r="A833" s="6"/>
      <c r="D833" s="7"/>
      <c r="F833" s="14"/>
      <c r="G833" s="14"/>
      <c r="H833" s="14"/>
      <c r="I833" s="14"/>
      <c r="J833" s="20"/>
      <c r="K833" s="14"/>
      <c r="L833" s="14"/>
      <c r="M833" s="14"/>
      <c r="N833" s="20"/>
    </row>
    <row r="834" spans="1:14" x14ac:dyDescent="0.2">
      <c r="A834" s="6"/>
      <c r="D834" s="7"/>
      <c r="F834" s="14"/>
      <c r="G834" s="14"/>
      <c r="H834" s="14"/>
      <c r="I834" s="14"/>
      <c r="J834" s="20"/>
      <c r="K834" s="14"/>
      <c r="L834" s="14"/>
      <c r="M834" s="14"/>
      <c r="N834" s="20"/>
    </row>
    <row r="835" spans="1:14" x14ac:dyDescent="0.2">
      <c r="A835" s="6"/>
      <c r="D835" s="7"/>
      <c r="F835" s="14"/>
      <c r="G835" s="14"/>
      <c r="H835" s="14"/>
      <c r="I835" s="14"/>
      <c r="J835" s="20"/>
      <c r="K835" s="14"/>
      <c r="L835" s="14"/>
      <c r="M835" s="14"/>
      <c r="N835" s="20"/>
    </row>
    <row r="836" spans="1:14" x14ac:dyDescent="0.2">
      <c r="A836" s="6"/>
      <c r="D836" s="7"/>
      <c r="F836" s="14"/>
      <c r="G836" s="14"/>
      <c r="H836" s="14"/>
      <c r="I836" s="14"/>
      <c r="J836" s="20"/>
      <c r="K836" s="14"/>
      <c r="L836" s="14"/>
      <c r="M836" s="14"/>
      <c r="N836" s="20"/>
    </row>
    <row r="837" spans="1:14" x14ac:dyDescent="0.2">
      <c r="A837" s="6"/>
      <c r="D837" s="7"/>
      <c r="F837" s="14"/>
      <c r="G837" s="14"/>
      <c r="H837" s="14"/>
      <c r="I837" s="14"/>
      <c r="J837" s="20"/>
      <c r="K837" s="14"/>
      <c r="L837" s="14"/>
      <c r="M837" s="14"/>
      <c r="N837" s="20"/>
    </row>
    <row r="838" spans="1:14" x14ac:dyDescent="0.2">
      <c r="A838" s="6"/>
      <c r="D838" s="7"/>
      <c r="F838" s="14"/>
      <c r="G838" s="14"/>
      <c r="H838" s="14"/>
      <c r="I838" s="14"/>
      <c r="J838" s="20"/>
      <c r="K838" s="14"/>
      <c r="L838" s="14"/>
      <c r="M838" s="14"/>
      <c r="N838" s="20"/>
    </row>
    <row r="839" spans="1:14" x14ac:dyDescent="0.2">
      <c r="A839" s="6"/>
      <c r="D839" s="7"/>
      <c r="F839" s="14"/>
      <c r="G839" s="14"/>
      <c r="H839" s="14"/>
      <c r="I839" s="14"/>
      <c r="J839" s="20"/>
      <c r="K839" s="14"/>
      <c r="L839" s="14"/>
      <c r="M839" s="14"/>
      <c r="N839" s="20"/>
    </row>
    <row r="840" spans="1:14" x14ac:dyDescent="0.2">
      <c r="A840" s="6"/>
      <c r="D840" s="7"/>
      <c r="F840" s="14"/>
      <c r="G840" s="14"/>
      <c r="H840" s="14"/>
      <c r="I840" s="14"/>
      <c r="J840" s="20"/>
      <c r="K840" s="14"/>
      <c r="L840" s="14"/>
      <c r="M840" s="14"/>
      <c r="N840" s="20"/>
    </row>
    <row r="841" spans="1:14" x14ac:dyDescent="0.2">
      <c r="A841" s="6"/>
      <c r="D841" s="7"/>
      <c r="F841" s="14"/>
      <c r="G841" s="14"/>
      <c r="H841" s="14"/>
      <c r="I841" s="14"/>
      <c r="J841" s="20"/>
      <c r="K841" s="14"/>
      <c r="L841" s="14"/>
      <c r="M841" s="14"/>
      <c r="N841" s="20"/>
    </row>
    <row r="842" spans="1:14" x14ac:dyDescent="0.2">
      <c r="A842" s="6"/>
      <c r="D842" s="7"/>
      <c r="F842" s="14"/>
      <c r="G842" s="14"/>
      <c r="H842" s="14"/>
      <c r="I842" s="14"/>
      <c r="J842" s="20"/>
      <c r="K842" s="14"/>
      <c r="L842" s="14"/>
      <c r="M842" s="14"/>
      <c r="N842" s="20"/>
    </row>
    <row r="843" spans="1:14" x14ac:dyDescent="0.2">
      <c r="A843" s="6"/>
      <c r="D843" s="7"/>
      <c r="F843" s="14"/>
      <c r="G843" s="14"/>
      <c r="H843" s="14"/>
      <c r="I843" s="14"/>
      <c r="J843" s="20"/>
      <c r="K843" s="14"/>
      <c r="L843" s="14"/>
      <c r="M843" s="14"/>
      <c r="N843" s="20"/>
    </row>
    <row r="844" spans="1:14" x14ac:dyDescent="0.2">
      <c r="A844" s="6"/>
      <c r="D844" s="7"/>
      <c r="F844" s="14"/>
      <c r="G844" s="14"/>
      <c r="H844" s="14"/>
      <c r="I844" s="14"/>
      <c r="J844" s="20"/>
      <c r="K844" s="14"/>
      <c r="L844" s="14"/>
      <c r="M844" s="14"/>
      <c r="N844" s="20"/>
    </row>
    <row r="845" spans="1:14" x14ac:dyDescent="0.2">
      <c r="A845" s="6"/>
      <c r="D845" s="7"/>
      <c r="F845" s="14"/>
      <c r="G845" s="14"/>
      <c r="H845" s="14"/>
      <c r="I845" s="14"/>
      <c r="J845" s="20"/>
      <c r="K845" s="14"/>
      <c r="L845" s="14"/>
      <c r="M845" s="14"/>
      <c r="N845" s="20"/>
    </row>
    <row r="846" spans="1:14" x14ac:dyDescent="0.2">
      <c r="A846" s="6"/>
      <c r="D846" s="7"/>
      <c r="F846" s="14"/>
      <c r="G846" s="14"/>
      <c r="H846" s="14"/>
      <c r="I846" s="14"/>
      <c r="J846" s="20"/>
      <c r="K846" s="14"/>
      <c r="L846" s="14"/>
      <c r="M846" s="14"/>
      <c r="N846" s="20"/>
    </row>
    <row r="847" spans="1:14" x14ac:dyDescent="0.2">
      <c r="A847" s="6"/>
      <c r="D847" s="7"/>
      <c r="F847" s="14"/>
      <c r="G847" s="14"/>
      <c r="H847" s="14"/>
      <c r="I847" s="14"/>
      <c r="J847" s="20"/>
      <c r="K847" s="14"/>
      <c r="L847" s="14"/>
      <c r="M847" s="14"/>
      <c r="N847" s="20"/>
    </row>
    <row r="848" spans="1:14" x14ac:dyDescent="0.2">
      <c r="A848" s="6"/>
      <c r="D848" s="7"/>
      <c r="F848" s="14"/>
      <c r="G848" s="14"/>
      <c r="H848" s="14"/>
      <c r="I848" s="14"/>
      <c r="J848" s="20"/>
      <c r="K848" s="14"/>
      <c r="L848" s="14"/>
      <c r="M848" s="14"/>
      <c r="N848" s="20"/>
    </row>
    <row r="849" spans="1:14" x14ac:dyDescent="0.2">
      <c r="A849" s="6"/>
      <c r="D849" s="7"/>
      <c r="F849" s="14"/>
      <c r="G849" s="14"/>
      <c r="H849" s="14"/>
      <c r="I849" s="14"/>
      <c r="J849" s="20"/>
      <c r="K849" s="14"/>
      <c r="L849" s="14"/>
      <c r="M849" s="14"/>
      <c r="N849" s="20"/>
    </row>
    <row r="850" spans="1:14" x14ac:dyDescent="0.2">
      <c r="A850" s="6"/>
      <c r="D850" s="7"/>
      <c r="F850" s="14"/>
      <c r="G850" s="14"/>
      <c r="H850" s="14"/>
      <c r="I850" s="14"/>
      <c r="J850" s="20"/>
      <c r="K850" s="14"/>
      <c r="L850" s="14"/>
      <c r="M850" s="14"/>
      <c r="N850" s="20"/>
    </row>
    <row r="851" spans="1:14" x14ac:dyDescent="0.2">
      <c r="A851" s="6"/>
      <c r="D851" s="7"/>
      <c r="F851" s="14"/>
      <c r="G851" s="14"/>
      <c r="H851" s="14"/>
      <c r="I851" s="14"/>
      <c r="J851" s="20"/>
      <c r="K851" s="14"/>
      <c r="L851" s="14"/>
      <c r="M851" s="14"/>
      <c r="N851" s="20"/>
    </row>
    <row r="852" spans="1:14" x14ac:dyDescent="0.2">
      <c r="A852" s="6"/>
      <c r="D852" s="7"/>
      <c r="F852" s="14"/>
      <c r="G852" s="14"/>
      <c r="H852" s="14"/>
      <c r="I852" s="14"/>
      <c r="J852" s="20"/>
      <c r="K852" s="14"/>
      <c r="L852" s="14"/>
      <c r="M852" s="14"/>
      <c r="N852" s="20"/>
    </row>
    <row r="853" spans="1:14" x14ac:dyDescent="0.2">
      <c r="A853" s="6"/>
      <c r="D853" s="7"/>
      <c r="F853" s="14"/>
      <c r="G853" s="14"/>
      <c r="H853" s="14"/>
      <c r="I853" s="14"/>
      <c r="J853" s="20"/>
      <c r="K853" s="14"/>
      <c r="L853" s="14"/>
      <c r="M853" s="14"/>
      <c r="N853" s="20"/>
    </row>
    <row r="854" spans="1:14" x14ac:dyDescent="0.2">
      <c r="A854" s="6"/>
      <c r="D854" s="7"/>
      <c r="F854" s="14"/>
      <c r="G854" s="14"/>
      <c r="H854" s="14"/>
      <c r="I854" s="14"/>
      <c r="J854" s="20"/>
      <c r="K854" s="14"/>
      <c r="L854" s="14"/>
      <c r="M854" s="14"/>
      <c r="N854" s="20"/>
    </row>
    <row r="855" spans="1:14" x14ac:dyDescent="0.2">
      <c r="A855" s="6"/>
      <c r="D855" s="7"/>
      <c r="F855" s="14"/>
      <c r="G855" s="14"/>
      <c r="H855" s="14"/>
      <c r="I855" s="14"/>
      <c r="J855" s="20"/>
      <c r="K855" s="14"/>
      <c r="L855" s="14"/>
      <c r="M855" s="14"/>
      <c r="N855" s="20"/>
    </row>
    <row r="856" spans="1:14" x14ac:dyDescent="0.2">
      <c r="A856" s="6"/>
      <c r="D856" s="7"/>
      <c r="F856" s="14"/>
      <c r="G856" s="14"/>
      <c r="H856" s="14"/>
      <c r="I856" s="14"/>
      <c r="J856" s="20"/>
      <c r="K856" s="14"/>
      <c r="L856" s="14"/>
      <c r="M856" s="14"/>
      <c r="N856" s="20"/>
    </row>
    <row r="857" spans="1:14" x14ac:dyDescent="0.2">
      <c r="A857" s="6"/>
      <c r="D857" s="7"/>
      <c r="F857" s="14"/>
      <c r="G857" s="14"/>
      <c r="H857" s="14"/>
      <c r="I857" s="14"/>
      <c r="J857" s="20"/>
      <c r="K857" s="14"/>
      <c r="L857" s="14"/>
      <c r="M857" s="14"/>
      <c r="N857" s="20"/>
    </row>
    <row r="858" spans="1:14" x14ac:dyDescent="0.2">
      <c r="A858" s="6"/>
      <c r="D858" s="7"/>
      <c r="F858" s="14"/>
      <c r="G858" s="14"/>
      <c r="H858" s="14"/>
      <c r="I858" s="14"/>
      <c r="J858" s="20"/>
      <c r="K858" s="14"/>
      <c r="L858" s="14"/>
      <c r="M858" s="14"/>
      <c r="N858" s="20"/>
    </row>
    <row r="859" spans="1:14" x14ac:dyDescent="0.2">
      <c r="A859" s="6"/>
      <c r="D859" s="7"/>
      <c r="F859" s="14"/>
      <c r="G859" s="14"/>
      <c r="H859" s="14"/>
      <c r="I859" s="14"/>
      <c r="J859" s="20"/>
      <c r="K859" s="14"/>
      <c r="L859" s="14"/>
      <c r="M859" s="14"/>
      <c r="N859" s="20"/>
    </row>
    <row r="860" spans="1:14" x14ac:dyDescent="0.2">
      <c r="A860" s="6"/>
      <c r="D860" s="7"/>
      <c r="F860" s="14"/>
      <c r="G860" s="14"/>
      <c r="H860" s="14"/>
      <c r="I860" s="14"/>
      <c r="J860" s="20"/>
      <c r="K860" s="14"/>
      <c r="L860" s="14"/>
      <c r="M860" s="14"/>
      <c r="N860" s="20"/>
    </row>
    <row r="861" spans="1:14" x14ac:dyDescent="0.2">
      <c r="A861" s="6"/>
      <c r="D861" s="7"/>
      <c r="F861" s="14"/>
      <c r="G861" s="14"/>
      <c r="H861" s="14"/>
      <c r="I861" s="14"/>
      <c r="J861" s="20"/>
      <c r="K861" s="14"/>
      <c r="L861" s="14"/>
      <c r="M861" s="14"/>
      <c r="N861" s="20"/>
    </row>
    <row r="862" spans="1:14" x14ac:dyDescent="0.2">
      <c r="A862" s="6"/>
      <c r="D862" s="7"/>
      <c r="F862" s="14"/>
      <c r="G862" s="14"/>
      <c r="H862" s="14"/>
      <c r="I862" s="14"/>
      <c r="J862" s="20"/>
      <c r="K862" s="14"/>
      <c r="L862" s="14"/>
      <c r="M862" s="14"/>
      <c r="N862" s="20"/>
    </row>
    <row r="863" spans="1:14" x14ac:dyDescent="0.2">
      <c r="A863" s="6"/>
      <c r="D863" s="7"/>
      <c r="F863" s="14"/>
      <c r="G863" s="14"/>
      <c r="H863" s="14"/>
      <c r="I863" s="14"/>
      <c r="J863" s="20"/>
      <c r="K863" s="14"/>
      <c r="L863" s="14"/>
      <c r="M863" s="14"/>
      <c r="N863" s="20"/>
    </row>
    <row r="864" spans="1:14" x14ac:dyDescent="0.2">
      <c r="A864" s="6"/>
      <c r="D864" s="7"/>
      <c r="F864" s="14"/>
      <c r="G864" s="14"/>
      <c r="H864" s="14"/>
      <c r="I864" s="14"/>
      <c r="J864" s="20"/>
      <c r="K864" s="14"/>
      <c r="L864" s="14"/>
      <c r="M864" s="14"/>
      <c r="N864" s="20"/>
    </row>
    <row r="865" spans="1:14" x14ac:dyDescent="0.2">
      <c r="A865" s="6"/>
      <c r="D865" s="7"/>
      <c r="F865" s="14"/>
      <c r="G865" s="14"/>
      <c r="H865" s="14"/>
      <c r="I865" s="14"/>
      <c r="J865" s="20"/>
      <c r="K865" s="14"/>
      <c r="L865" s="14"/>
      <c r="M865" s="14"/>
      <c r="N865" s="20"/>
    </row>
    <row r="866" spans="1:14" x14ac:dyDescent="0.2">
      <c r="A866" s="6"/>
      <c r="D866" s="7"/>
      <c r="F866" s="14"/>
      <c r="G866" s="14"/>
      <c r="H866" s="14"/>
      <c r="I866" s="14"/>
      <c r="J866" s="20"/>
      <c r="K866" s="14"/>
      <c r="L866" s="14"/>
      <c r="M866" s="14"/>
      <c r="N866" s="20"/>
    </row>
    <row r="867" spans="1:14" x14ac:dyDescent="0.2">
      <c r="A867" s="6"/>
      <c r="D867" s="7"/>
      <c r="F867" s="14"/>
      <c r="G867" s="14"/>
      <c r="H867" s="14"/>
      <c r="I867" s="14"/>
      <c r="J867" s="20"/>
      <c r="K867" s="14"/>
      <c r="L867" s="14"/>
      <c r="M867" s="14"/>
      <c r="N867" s="20"/>
    </row>
    <row r="868" spans="1:14" x14ac:dyDescent="0.2">
      <c r="A868" s="6"/>
      <c r="D868" s="7"/>
      <c r="F868" s="14"/>
      <c r="G868" s="14"/>
      <c r="H868" s="14"/>
      <c r="I868" s="14"/>
      <c r="J868" s="20"/>
      <c r="K868" s="14"/>
      <c r="L868" s="14"/>
      <c r="M868" s="14"/>
      <c r="N868" s="20"/>
    </row>
    <row r="869" spans="1:14" x14ac:dyDescent="0.2">
      <c r="A869" s="6"/>
      <c r="D869" s="7"/>
      <c r="F869" s="14"/>
      <c r="G869" s="14"/>
      <c r="H869" s="14"/>
      <c r="I869" s="14"/>
      <c r="J869" s="20"/>
      <c r="K869" s="14"/>
      <c r="L869" s="14"/>
      <c r="M869" s="14"/>
      <c r="N869" s="20"/>
    </row>
    <row r="870" spans="1:14" x14ac:dyDescent="0.2">
      <c r="A870" s="6"/>
      <c r="D870" s="7"/>
      <c r="F870" s="14"/>
      <c r="G870" s="14"/>
      <c r="H870" s="14"/>
      <c r="I870" s="14"/>
      <c r="J870" s="20"/>
      <c r="K870" s="14"/>
      <c r="L870" s="14"/>
      <c r="M870" s="14"/>
      <c r="N870" s="20"/>
    </row>
    <row r="871" spans="1:14" x14ac:dyDescent="0.2">
      <c r="A871" s="6"/>
      <c r="D871" s="7"/>
      <c r="F871" s="14"/>
      <c r="G871" s="14"/>
      <c r="H871" s="14"/>
      <c r="I871" s="14"/>
      <c r="J871" s="20"/>
      <c r="K871" s="14"/>
      <c r="L871" s="14"/>
      <c r="M871" s="14"/>
      <c r="N871" s="20"/>
    </row>
    <row r="872" spans="1:14" x14ac:dyDescent="0.2">
      <c r="A872" s="6"/>
      <c r="D872" s="7"/>
      <c r="F872" s="14"/>
      <c r="G872" s="14"/>
      <c r="H872" s="14"/>
      <c r="I872" s="14"/>
      <c r="J872" s="20"/>
      <c r="K872" s="14"/>
      <c r="L872" s="14"/>
      <c r="M872" s="14"/>
      <c r="N872" s="20"/>
    </row>
    <row r="873" spans="1:14" x14ac:dyDescent="0.2">
      <c r="A873" s="6"/>
      <c r="D873" s="7"/>
      <c r="F873" s="14"/>
      <c r="G873" s="14"/>
      <c r="H873" s="14"/>
      <c r="I873" s="14"/>
      <c r="J873" s="20"/>
      <c r="K873" s="14"/>
      <c r="L873" s="14"/>
      <c r="M873" s="14"/>
      <c r="N873" s="20"/>
    </row>
    <row r="874" spans="1:14" x14ac:dyDescent="0.2">
      <c r="A874" s="6"/>
      <c r="D874" s="7"/>
      <c r="F874" s="14"/>
      <c r="G874" s="14"/>
      <c r="H874" s="14"/>
      <c r="I874" s="14"/>
      <c r="J874" s="20"/>
      <c r="K874" s="14"/>
      <c r="L874" s="14"/>
      <c r="M874" s="14"/>
      <c r="N874" s="20"/>
    </row>
    <row r="875" spans="1:14" x14ac:dyDescent="0.2">
      <c r="A875" s="6"/>
      <c r="D875" s="7"/>
      <c r="F875" s="14"/>
      <c r="G875" s="14"/>
      <c r="H875" s="14"/>
      <c r="I875" s="14"/>
      <c r="J875" s="20"/>
      <c r="K875" s="14"/>
      <c r="L875" s="14"/>
      <c r="M875" s="14"/>
      <c r="N875" s="20"/>
    </row>
    <row r="876" spans="1:14" x14ac:dyDescent="0.2">
      <c r="A876" s="6"/>
      <c r="D876" s="7"/>
      <c r="F876" s="14"/>
      <c r="G876" s="14"/>
      <c r="H876" s="14"/>
      <c r="I876" s="14"/>
      <c r="J876" s="20"/>
      <c r="K876" s="14"/>
      <c r="L876" s="14"/>
      <c r="M876" s="14"/>
      <c r="N876" s="20"/>
    </row>
    <row r="877" spans="1:14" x14ac:dyDescent="0.2">
      <c r="A877" s="6"/>
      <c r="D877" s="7"/>
      <c r="F877" s="14"/>
      <c r="G877" s="14"/>
      <c r="H877" s="14"/>
      <c r="I877" s="14"/>
      <c r="J877" s="20"/>
      <c r="K877" s="14"/>
      <c r="L877" s="14"/>
      <c r="M877" s="14"/>
      <c r="N877" s="20"/>
    </row>
    <row r="878" spans="1:14" x14ac:dyDescent="0.2">
      <c r="A878" s="6"/>
      <c r="D878" s="7"/>
      <c r="F878" s="14"/>
      <c r="G878" s="14"/>
      <c r="H878" s="14"/>
      <c r="I878" s="14"/>
      <c r="J878" s="20"/>
      <c r="K878" s="14"/>
      <c r="L878" s="14"/>
      <c r="M878" s="14"/>
      <c r="N878" s="20"/>
    </row>
    <row r="879" spans="1:14" x14ac:dyDescent="0.2">
      <c r="A879" s="6"/>
      <c r="D879" s="7"/>
      <c r="F879" s="14"/>
      <c r="G879" s="14"/>
      <c r="H879" s="14"/>
      <c r="I879" s="14"/>
      <c r="J879" s="20"/>
      <c r="K879" s="14"/>
      <c r="L879" s="14"/>
      <c r="M879" s="14"/>
      <c r="N879" s="20"/>
    </row>
    <row r="880" spans="1:14" x14ac:dyDescent="0.2">
      <c r="A880" s="6"/>
      <c r="D880" s="7"/>
      <c r="F880" s="14"/>
      <c r="G880" s="14"/>
      <c r="H880" s="14"/>
      <c r="I880" s="14"/>
      <c r="J880" s="20"/>
      <c r="K880" s="14"/>
      <c r="L880" s="14"/>
      <c r="M880" s="14"/>
      <c r="N880" s="20"/>
    </row>
    <row r="881" spans="1:14" x14ac:dyDescent="0.2">
      <c r="A881" s="6"/>
      <c r="D881" s="7"/>
      <c r="F881" s="14"/>
      <c r="G881" s="14"/>
      <c r="H881" s="14"/>
      <c r="I881" s="14"/>
      <c r="J881" s="20"/>
      <c r="K881" s="14"/>
      <c r="L881" s="14"/>
      <c r="M881" s="14"/>
      <c r="N881" s="20"/>
    </row>
    <row r="882" spans="1:14" x14ac:dyDescent="0.2">
      <c r="A882" s="6"/>
      <c r="D882" s="7"/>
      <c r="F882" s="14"/>
      <c r="G882" s="14"/>
      <c r="H882" s="14"/>
      <c r="I882" s="14"/>
      <c r="J882" s="20"/>
      <c r="K882" s="14"/>
      <c r="L882" s="14"/>
      <c r="M882" s="14"/>
      <c r="N882" s="20"/>
    </row>
    <row r="883" spans="1:14" x14ac:dyDescent="0.2">
      <c r="A883" s="6"/>
      <c r="D883" s="7"/>
      <c r="F883" s="14"/>
      <c r="G883" s="14"/>
      <c r="H883" s="14"/>
      <c r="I883" s="14"/>
      <c r="J883" s="20"/>
      <c r="K883" s="14"/>
      <c r="L883" s="14"/>
      <c r="M883" s="14"/>
      <c r="N883" s="20"/>
    </row>
    <row r="884" spans="1:14" x14ac:dyDescent="0.2">
      <c r="A884" s="6"/>
      <c r="D884" s="7"/>
      <c r="F884" s="14"/>
      <c r="G884" s="14"/>
      <c r="H884" s="14"/>
      <c r="I884" s="14"/>
      <c r="J884" s="20"/>
      <c r="K884" s="14"/>
      <c r="L884" s="14"/>
      <c r="M884" s="14"/>
      <c r="N884" s="20"/>
    </row>
    <row r="885" spans="1:14" x14ac:dyDescent="0.2">
      <c r="A885" s="6"/>
      <c r="D885" s="7"/>
      <c r="F885" s="14"/>
      <c r="G885" s="14"/>
      <c r="H885" s="14"/>
      <c r="I885" s="14"/>
      <c r="J885" s="20"/>
      <c r="K885" s="14"/>
      <c r="L885" s="14"/>
      <c r="M885" s="14"/>
      <c r="N885" s="20"/>
    </row>
    <row r="886" spans="1:14" x14ac:dyDescent="0.2">
      <c r="A886" s="6"/>
      <c r="D886" s="7"/>
      <c r="F886" s="14"/>
      <c r="G886" s="14"/>
      <c r="H886" s="14"/>
      <c r="I886" s="14"/>
      <c r="J886" s="20"/>
      <c r="K886" s="14"/>
      <c r="L886" s="14"/>
      <c r="M886" s="14"/>
      <c r="N886" s="20"/>
    </row>
    <row r="887" spans="1:14" x14ac:dyDescent="0.2">
      <c r="A887" s="6"/>
      <c r="D887" s="7"/>
      <c r="F887" s="14"/>
      <c r="G887" s="14"/>
      <c r="H887" s="14"/>
      <c r="I887" s="14"/>
      <c r="J887" s="20"/>
      <c r="K887" s="14"/>
      <c r="L887" s="14"/>
      <c r="M887" s="14"/>
      <c r="N887" s="20"/>
    </row>
    <row r="888" spans="1:14" x14ac:dyDescent="0.2">
      <c r="A888" s="6"/>
      <c r="D888" s="7"/>
      <c r="F888" s="14"/>
      <c r="G888" s="14"/>
      <c r="H888" s="14"/>
      <c r="I888" s="14"/>
      <c r="J888" s="20"/>
      <c r="K888" s="14"/>
      <c r="L888" s="14"/>
      <c r="M888" s="14"/>
      <c r="N888" s="20"/>
    </row>
    <row r="889" spans="1:14" x14ac:dyDescent="0.2">
      <c r="A889" s="6"/>
      <c r="D889" s="7"/>
      <c r="F889" s="14"/>
      <c r="G889" s="14"/>
      <c r="H889" s="14"/>
      <c r="I889" s="14"/>
      <c r="J889" s="20"/>
      <c r="K889" s="14"/>
      <c r="L889" s="14"/>
      <c r="M889" s="14"/>
      <c r="N889" s="20"/>
    </row>
    <row r="890" spans="1:14" x14ac:dyDescent="0.2">
      <c r="A890" s="6"/>
      <c r="D890" s="7"/>
      <c r="F890" s="14"/>
      <c r="G890" s="14"/>
      <c r="H890" s="14"/>
      <c r="I890" s="14"/>
      <c r="J890" s="20"/>
      <c r="K890" s="14"/>
      <c r="L890" s="14"/>
      <c r="M890" s="14"/>
      <c r="N890" s="20"/>
    </row>
    <row r="891" spans="1:14" x14ac:dyDescent="0.2">
      <c r="A891" s="6"/>
      <c r="D891" s="7"/>
      <c r="F891" s="14"/>
      <c r="G891" s="14"/>
      <c r="H891" s="14"/>
      <c r="I891" s="14"/>
      <c r="J891" s="20"/>
      <c r="K891" s="14"/>
      <c r="L891" s="14"/>
      <c r="M891" s="14"/>
      <c r="N891" s="20"/>
    </row>
    <row r="892" spans="1:14" x14ac:dyDescent="0.2">
      <c r="A892" s="6"/>
      <c r="D892" s="7"/>
      <c r="F892" s="14"/>
      <c r="G892" s="14"/>
      <c r="H892" s="14"/>
      <c r="I892" s="14"/>
      <c r="J892" s="20"/>
      <c r="K892" s="14"/>
      <c r="L892" s="14"/>
      <c r="M892" s="14"/>
      <c r="N892" s="20"/>
    </row>
    <row r="893" spans="1:14" x14ac:dyDescent="0.2">
      <c r="A893" s="6"/>
      <c r="D893" s="7"/>
      <c r="F893" s="14"/>
      <c r="G893" s="14"/>
      <c r="H893" s="14"/>
      <c r="I893" s="14"/>
      <c r="J893" s="20"/>
      <c r="K893" s="14"/>
      <c r="L893" s="14"/>
      <c r="M893" s="14"/>
      <c r="N893" s="20"/>
    </row>
    <row r="894" spans="1:14" x14ac:dyDescent="0.2">
      <c r="A894" s="6"/>
      <c r="D894" s="7"/>
      <c r="F894" s="14"/>
      <c r="G894" s="14"/>
      <c r="H894" s="14"/>
      <c r="I894" s="14"/>
      <c r="J894" s="20"/>
      <c r="K894" s="14"/>
      <c r="L894" s="14"/>
      <c r="M894" s="14"/>
      <c r="N894" s="20"/>
    </row>
    <row r="895" spans="1:14" x14ac:dyDescent="0.2">
      <c r="A895" s="6"/>
      <c r="D895" s="7"/>
      <c r="F895" s="14"/>
      <c r="G895" s="14"/>
      <c r="H895" s="14"/>
      <c r="I895" s="14"/>
      <c r="J895" s="20"/>
      <c r="K895" s="14"/>
      <c r="L895" s="14"/>
      <c r="M895" s="14"/>
      <c r="N895" s="20"/>
    </row>
    <row r="896" spans="1:14" x14ac:dyDescent="0.2">
      <c r="A896" s="6"/>
      <c r="D896" s="7"/>
      <c r="F896" s="14"/>
      <c r="G896" s="14"/>
      <c r="H896" s="14"/>
      <c r="I896" s="14"/>
      <c r="J896" s="20"/>
      <c r="K896" s="14"/>
      <c r="L896" s="14"/>
      <c r="M896" s="14"/>
      <c r="N896" s="20"/>
    </row>
    <row r="897" spans="1:14" x14ac:dyDescent="0.2">
      <c r="A897" s="6"/>
      <c r="D897" s="7"/>
      <c r="F897" s="14"/>
      <c r="G897" s="14"/>
      <c r="H897" s="14"/>
      <c r="I897" s="14"/>
      <c r="J897" s="20"/>
      <c r="K897" s="14"/>
      <c r="L897" s="14"/>
      <c r="M897" s="14"/>
      <c r="N897" s="20"/>
    </row>
    <row r="898" spans="1:14" x14ac:dyDescent="0.2">
      <c r="A898" s="6"/>
      <c r="D898" s="7"/>
      <c r="F898" s="14"/>
      <c r="G898" s="14"/>
      <c r="H898" s="14"/>
      <c r="I898" s="14"/>
      <c r="J898" s="20"/>
      <c r="K898" s="14"/>
      <c r="L898" s="14"/>
      <c r="M898" s="14"/>
      <c r="N898" s="20"/>
    </row>
    <row r="899" spans="1:14" x14ac:dyDescent="0.2">
      <c r="A899" s="6"/>
      <c r="D899" s="7"/>
      <c r="F899" s="14"/>
      <c r="G899" s="14"/>
      <c r="H899" s="14"/>
      <c r="I899" s="14"/>
      <c r="J899" s="20"/>
      <c r="K899" s="14"/>
      <c r="L899" s="14"/>
      <c r="M899" s="14"/>
      <c r="N899" s="20"/>
    </row>
    <row r="900" spans="1:14" x14ac:dyDescent="0.2">
      <c r="A900" s="6"/>
      <c r="D900" s="7"/>
      <c r="F900" s="14"/>
      <c r="G900" s="14"/>
      <c r="H900" s="14"/>
      <c r="I900" s="14"/>
      <c r="J900" s="20"/>
      <c r="K900" s="14"/>
      <c r="L900" s="14"/>
      <c r="M900" s="14"/>
      <c r="N900" s="20"/>
    </row>
    <row r="901" spans="1:14" x14ac:dyDescent="0.2">
      <c r="A901" s="6"/>
      <c r="D901" s="7"/>
      <c r="F901" s="14"/>
      <c r="G901" s="14"/>
      <c r="H901" s="14"/>
      <c r="I901" s="14"/>
      <c r="J901" s="20"/>
      <c r="K901" s="14"/>
      <c r="L901" s="14"/>
      <c r="M901" s="14"/>
      <c r="N901" s="20"/>
    </row>
    <row r="902" spans="1:14" x14ac:dyDescent="0.2">
      <c r="A902" s="6"/>
      <c r="D902" s="7"/>
      <c r="F902" s="14"/>
      <c r="G902" s="14"/>
      <c r="H902" s="14"/>
      <c r="I902" s="14"/>
      <c r="J902" s="20"/>
      <c r="K902" s="14"/>
      <c r="L902" s="14"/>
      <c r="M902" s="14"/>
      <c r="N902" s="20"/>
    </row>
    <row r="903" spans="1:14" x14ac:dyDescent="0.2">
      <c r="A903" s="6"/>
      <c r="D903" s="7"/>
      <c r="F903" s="14"/>
      <c r="G903" s="14"/>
      <c r="H903" s="14"/>
      <c r="I903" s="14"/>
      <c r="J903" s="20"/>
      <c r="K903" s="14"/>
      <c r="L903" s="14"/>
      <c r="M903" s="14"/>
      <c r="N903" s="20"/>
    </row>
    <row r="904" spans="1:14" x14ac:dyDescent="0.2">
      <c r="A904" s="6"/>
      <c r="D904" s="7"/>
      <c r="F904" s="14"/>
      <c r="G904" s="14"/>
      <c r="H904" s="14"/>
      <c r="I904" s="14"/>
      <c r="J904" s="20"/>
      <c r="K904" s="14"/>
      <c r="L904" s="14"/>
      <c r="M904" s="14"/>
      <c r="N904" s="20"/>
    </row>
    <row r="905" spans="1:14" x14ac:dyDescent="0.2">
      <c r="A905" s="6"/>
      <c r="D905" s="7"/>
      <c r="F905" s="14"/>
      <c r="G905" s="14"/>
      <c r="H905" s="14"/>
      <c r="I905" s="14"/>
      <c r="J905" s="20"/>
      <c r="K905" s="14"/>
      <c r="L905" s="14"/>
      <c r="M905" s="14"/>
      <c r="N905" s="20"/>
    </row>
    <row r="906" spans="1:14" x14ac:dyDescent="0.2">
      <c r="A906" s="6"/>
      <c r="D906" s="7"/>
      <c r="F906" s="14"/>
      <c r="G906" s="14"/>
      <c r="H906" s="14"/>
      <c r="I906" s="14"/>
      <c r="J906" s="20"/>
      <c r="K906" s="14"/>
      <c r="L906" s="14"/>
      <c r="M906" s="14"/>
      <c r="N906" s="20"/>
    </row>
    <row r="907" spans="1:14" x14ac:dyDescent="0.2">
      <c r="A907" s="6"/>
      <c r="D907" s="7"/>
      <c r="F907" s="14"/>
      <c r="G907" s="14"/>
      <c r="H907" s="14"/>
      <c r="I907" s="14"/>
      <c r="J907" s="20"/>
      <c r="K907" s="14"/>
      <c r="L907" s="14"/>
      <c r="M907" s="14"/>
      <c r="N907" s="20"/>
    </row>
    <row r="908" spans="1:14" x14ac:dyDescent="0.2">
      <c r="A908" s="6"/>
      <c r="D908" s="7"/>
      <c r="F908" s="14"/>
      <c r="G908" s="14"/>
      <c r="H908" s="14"/>
      <c r="I908" s="14"/>
      <c r="J908" s="20"/>
      <c r="K908" s="14"/>
      <c r="L908" s="14"/>
      <c r="M908" s="14"/>
      <c r="N908" s="20"/>
    </row>
    <row r="909" spans="1:14" x14ac:dyDescent="0.2">
      <c r="A909" s="6"/>
      <c r="D909" s="7"/>
      <c r="F909" s="14"/>
      <c r="G909" s="14"/>
      <c r="H909" s="14"/>
      <c r="I909" s="14"/>
      <c r="J909" s="20"/>
      <c r="K909" s="14"/>
      <c r="L909" s="14"/>
      <c r="M909" s="14"/>
      <c r="N909" s="20"/>
    </row>
    <row r="910" spans="1:14" x14ac:dyDescent="0.2">
      <c r="A910" s="6"/>
      <c r="D910" s="7"/>
      <c r="F910" s="14"/>
      <c r="G910" s="14"/>
      <c r="H910" s="14"/>
      <c r="I910" s="14"/>
      <c r="J910" s="20"/>
      <c r="K910" s="14"/>
      <c r="L910" s="14"/>
      <c r="M910" s="14"/>
      <c r="N910" s="20"/>
    </row>
    <row r="911" spans="1:14" x14ac:dyDescent="0.2">
      <c r="A911" s="6"/>
      <c r="D911" s="7"/>
      <c r="F911" s="14"/>
      <c r="G911" s="14"/>
      <c r="H911" s="14"/>
      <c r="I911" s="14"/>
      <c r="J911" s="20"/>
      <c r="K911" s="14"/>
      <c r="L911" s="14"/>
      <c r="M911" s="14"/>
      <c r="N911" s="20"/>
    </row>
    <row r="912" spans="1:14" x14ac:dyDescent="0.2">
      <c r="A912" s="6"/>
      <c r="D912" s="7"/>
      <c r="F912" s="14"/>
      <c r="G912" s="14"/>
      <c r="H912" s="14"/>
      <c r="I912" s="14"/>
      <c r="J912" s="20"/>
      <c r="K912" s="14"/>
      <c r="L912" s="14"/>
      <c r="M912" s="14"/>
      <c r="N912" s="20"/>
    </row>
    <row r="913" spans="1:14" x14ac:dyDescent="0.2">
      <c r="A913" s="6"/>
      <c r="D913" s="7"/>
      <c r="F913" s="14"/>
      <c r="G913" s="14"/>
      <c r="H913" s="14"/>
      <c r="I913" s="14"/>
      <c r="J913" s="20"/>
      <c r="K913" s="14"/>
      <c r="L913" s="14"/>
      <c r="M913" s="14"/>
      <c r="N913" s="20"/>
    </row>
    <row r="914" spans="1:14" x14ac:dyDescent="0.2">
      <c r="A914" s="6"/>
      <c r="D914" s="7"/>
      <c r="F914" s="14"/>
      <c r="G914" s="14"/>
      <c r="H914" s="14"/>
      <c r="I914" s="14"/>
      <c r="J914" s="20"/>
      <c r="K914" s="14"/>
      <c r="L914" s="14"/>
      <c r="M914" s="14"/>
      <c r="N914" s="20"/>
    </row>
    <row r="915" spans="1:14" x14ac:dyDescent="0.2">
      <c r="A915" s="6"/>
      <c r="D915" s="7"/>
      <c r="F915" s="14"/>
      <c r="G915" s="14"/>
      <c r="H915" s="14"/>
      <c r="I915" s="14"/>
      <c r="J915" s="20"/>
      <c r="K915" s="14"/>
      <c r="L915" s="14"/>
      <c r="M915" s="14"/>
      <c r="N915" s="20"/>
    </row>
    <row r="916" spans="1:14" x14ac:dyDescent="0.2">
      <c r="A916" s="6"/>
      <c r="D916" s="7"/>
      <c r="F916" s="14"/>
      <c r="G916" s="14"/>
      <c r="H916" s="14"/>
      <c r="I916" s="14"/>
      <c r="J916" s="20"/>
      <c r="K916" s="14"/>
      <c r="L916" s="14"/>
      <c r="M916" s="14"/>
      <c r="N916" s="20"/>
    </row>
    <row r="917" spans="1:14" x14ac:dyDescent="0.2">
      <c r="A917" s="6"/>
      <c r="D917" s="7"/>
      <c r="F917" s="14"/>
      <c r="G917" s="14"/>
      <c r="H917" s="14"/>
      <c r="I917" s="14"/>
      <c r="J917" s="20"/>
      <c r="K917" s="14"/>
      <c r="L917" s="14"/>
      <c r="M917" s="14"/>
      <c r="N917" s="20"/>
    </row>
    <row r="918" spans="1:14" x14ac:dyDescent="0.2">
      <c r="A918" s="6"/>
      <c r="D918" s="7"/>
      <c r="F918" s="14"/>
      <c r="G918" s="14"/>
      <c r="H918" s="14"/>
      <c r="I918" s="14"/>
      <c r="J918" s="20"/>
      <c r="K918" s="14"/>
      <c r="L918" s="14"/>
      <c r="M918" s="14"/>
      <c r="N918" s="20"/>
    </row>
    <row r="919" spans="1:14" x14ac:dyDescent="0.2">
      <c r="A919" s="6"/>
      <c r="D919" s="7"/>
      <c r="F919" s="14"/>
      <c r="G919" s="14"/>
      <c r="H919" s="14"/>
      <c r="I919" s="14"/>
      <c r="J919" s="20"/>
      <c r="K919" s="14"/>
      <c r="L919" s="14"/>
      <c r="M919" s="14"/>
      <c r="N919" s="20"/>
    </row>
    <row r="920" spans="1:14" x14ac:dyDescent="0.2">
      <c r="A920" s="6"/>
      <c r="D920" s="7"/>
      <c r="F920" s="14"/>
      <c r="G920" s="14"/>
      <c r="H920" s="14"/>
      <c r="I920" s="14"/>
      <c r="J920" s="20"/>
      <c r="K920" s="14"/>
      <c r="L920" s="14"/>
      <c r="M920" s="14"/>
      <c r="N920" s="20"/>
    </row>
    <row r="921" spans="1:14" x14ac:dyDescent="0.2">
      <c r="A921" s="6"/>
      <c r="D921" s="7"/>
      <c r="F921" s="14"/>
      <c r="G921" s="14"/>
      <c r="H921" s="14"/>
      <c r="I921" s="14"/>
      <c r="J921" s="20"/>
      <c r="K921" s="14"/>
      <c r="L921" s="14"/>
      <c r="M921" s="14"/>
      <c r="N921" s="20"/>
    </row>
    <row r="922" spans="1:14" x14ac:dyDescent="0.2">
      <c r="A922" s="6"/>
      <c r="D922" s="7"/>
      <c r="F922" s="14"/>
      <c r="G922" s="14"/>
      <c r="H922" s="14"/>
      <c r="I922" s="14"/>
      <c r="J922" s="20"/>
      <c r="K922" s="14"/>
      <c r="L922" s="14"/>
      <c r="M922" s="14"/>
      <c r="N922" s="20"/>
    </row>
    <row r="923" spans="1:14" x14ac:dyDescent="0.2">
      <c r="A923" s="6"/>
      <c r="D923" s="7"/>
      <c r="F923" s="14"/>
      <c r="G923" s="14"/>
      <c r="H923" s="14"/>
      <c r="I923" s="14"/>
      <c r="J923" s="20"/>
      <c r="K923" s="14"/>
      <c r="L923" s="14"/>
      <c r="M923" s="14"/>
      <c r="N923" s="20"/>
    </row>
    <row r="924" spans="1:14" x14ac:dyDescent="0.2">
      <c r="A924" s="6"/>
      <c r="D924" s="7"/>
      <c r="F924" s="14"/>
      <c r="G924" s="14"/>
      <c r="H924" s="14"/>
      <c r="I924" s="14"/>
      <c r="J924" s="20"/>
      <c r="K924" s="14"/>
      <c r="L924" s="14"/>
      <c r="M924" s="14"/>
      <c r="N924" s="20"/>
    </row>
    <row r="925" spans="1:14" x14ac:dyDescent="0.2">
      <c r="A925" s="6"/>
      <c r="D925" s="7"/>
      <c r="F925" s="14"/>
      <c r="G925" s="14"/>
      <c r="H925" s="14"/>
      <c r="I925" s="14"/>
      <c r="J925" s="20"/>
      <c r="K925" s="14"/>
      <c r="L925" s="14"/>
      <c r="M925" s="14"/>
      <c r="N925" s="20"/>
    </row>
    <row r="926" spans="1:14" x14ac:dyDescent="0.2">
      <c r="A926" s="6"/>
      <c r="D926" s="7"/>
      <c r="F926" s="14"/>
      <c r="G926" s="14"/>
      <c r="H926" s="14"/>
      <c r="I926" s="14"/>
      <c r="J926" s="20"/>
      <c r="K926" s="14"/>
      <c r="L926" s="14"/>
      <c r="M926" s="14"/>
      <c r="N926" s="20"/>
    </row>
    <row r="927" spans="1:14" x14ac:dyDescent="0.2">
      <c r="A927" s="6"/>
      <c r="D927" s="7"/>
      <c r="F927" s="14"/>
      <c r="G927" s="14"/>
      <c r="H927" s="14"/>
      <c r="I927" s="14"/>
      <c r="J927" s="20"/>
      <c r="K927" s="14"/>
      <c r="L927" s="14"/>
      <c r="M927" s="14"/>
      <c r="N927" s="20"/>
    </row>
    <row r="928" spans="1:14" x14ac:dyDescent="0.2">
      <c r="A928" s="6"/>
      <c r="D928" s="7"/>
      <c r="F928" s="14"/>
      <c r="G928" s="14"/>
      <c r="H928" s="14"/>
      <c r="I928" s="14"/>
      <c r="J928" s="20"/>
      <c r="K928" s="14"/>
      <c r="L928" s="14"/>
      <c r="M928" s="14"/>
      <c r="N928" s="20"/>
    </row>
    <row r="929" spans="1:14" x14ac:dyDescent="0.2">
      <c r="A929" s="6"/>
      <c r="D929" s="7"/>
      <c r="F929" s="14"/>
      <c r="G929" s="14"/>
      <c r="H929" s="14"/>
      <c r="I929" s="14"/>
      <c r="J929" s="20"/>
      <c r="K929" s="14"/>
      <c r="L929" s="14"/>
      <c r="M929" s="14"/>
      <c r="N929" s="20"/>
    </row>
    <row r="930" spans="1:14" x14ac:dyDescent="0.2">
      <c r="A930" s="6"/>
      <c r="D930" s="7"/>
      <c r="F930" s="14"/>
      <c r="G930" s="14"/>
      <c r="H930" s="14"/>
      <c r="I930" s="14"/>
      <c r="J930" s="20"/>
      <c r="K930" s="14"/>
      <c r="L930" s="14"/>
      <c r="M930" s="14"/>
      <c r="N930" s="20"/>
    </row>
    <row r="931" spans="1:14" x14ac:dyDescent="0.2">
      <c r="A931" s="6"/>
      <c r="D931" s="7"/>
      <c r="F931" s="14"/>
      <c r="G931" s="14"/>
      <c r="H931" s="14"/>
      <c r="I931" s="14"/>
      <c r="J931" s="20"/>
      <c r="K931" s="14"/>
      <c r="L931" s="14"/>
      <c r="M931" s="14"/>
      <c r="N931" s="20"/>
    </row>
    <row r="932" spans="1:14" x14ac:dyDescent="0.2">
      <c r="A932" s="6"/>
      <c r="D932" s="7"/>
      <c r="F932" s="14"/>
      <c r="G932" s="14"/>
      <c r="H932" s="14"/>
      <c r="I932" s="14"/>
      <c r="J932" s="20"/>
      <c r="K932" s="14"/>
      <c r="L932" s="14"/>
      <c r="M932" s="14"/>
      <c r="N932" s="20"/>
    </row>
    <row r="933" spans="1:14" x14ac:dyDescent="0.2">
      <c r="A933" s="6"/>
      <c r="D933" s="7"/>
      <c r="F933" s="14"/>
      <c r="G933" s="14"/>
      <c r="H933" s="14"/>
      <c r="I933" s="14"/>
      <c r="J933" s="20"/>
      <c r="K933" s="14"/>
      <c r="L933" s="14"/>
      <c r="M933" s="14"/>
      <c r="N933" s="20"/>
    </row>
    <row r="934" spans="1:14" x14ac:dyDescent="0.2">
      <c r="A934" s="6"/>
      <c r="D934" s="7"/>
      <c r="F934" s="14"/>
      <c r="G934" s="14"/>
      <c r="H934" s="14"/>
      <c r="I934" s="14"/>
      <c r="J934" s="20"/>
      <c r="K934" s="14"/>
      <c r="L934" s="14"/>
      <c r="M934" s="14"/>
      <c r="N934" s="20"/>
    </row>
    <row r="935" spans="1:14" x14ac:dyDescent="0.2">
      <c r="A935" s="6"/>
      <c r="D935" s="7"/>
      <c r="F935" s="14"/>
      <c r="G935" s="14"/>
      <c r="H935" s="14"/>
      <c r="I935" s="14"/>
      <c r="J935" s="20"/>
      <c r="K935" s="14"/>
      <c r="L935" s="14"/>
      <c r="M935" s="14"/>
      <c r="N935" s="20"/>
    </row>
    <row r="936" spans="1:14" x14ac:dyDescent="0.2">
      <c r="A936" s="6"/>
      <c r="D936" s="7"/>
      <c r="F936" s="14"/>
      <c r="G936" s="14"/>
      <c r="H936" s="14"/>
      <c r="I936" s="14"/>
      <c r="J936" s="20"/>
      <c r="K936" s="14"/>
      <c r="L936" s="14"/>
      <c r="M936" s="14"/>
      <c r="N936" s="20"/>
    </row>
    <row r="937" spans="1:14" x14ac:dyDescent="0.2">
      <c r="A937" s="6"/>
      <c r="D937" s="7"/>
      <c r="F937" s="14"/>
      <c r="G937" s="14"/>
      <c r="H937" s="14"/>
      <c r="I937" s="14"/>
      <c r="J937" s="20"/>
      <c r="K937" s="14"/>
      <c r="L937" s="14"/>
      <c r="M937" s="14"/>
      <c r="N937" s="20"/>
    </row>
    <row r="938" spans="1:14" x14ac:dyDescent="0.2">
      <c r="A938" s="6"/>
      <c r="D938" s="7"/>
      <c r="F938" s="14"/>
      <c r="G938" s="14"/>
      <c r="H938" s="14"/>
      <c r="I938" s="14"/>
      <c r="J938" s="20"/>
      <c r="K938" s="14"/>
      <c r="L938" s="14"/>
      <c r="M938" s="14"/>
      <c r="N938" s="20"/>
    </row>
    <row r="939" spans="1:14" x14ac:dyDescent="0.2">
      <c r="A939" s="6"/>
      <c r="D939" s="7"/>
      <c r="F939" s="14"/>
      <c r="G939" s="14"/>
      <c r="H939" s="14"/>
      <c r="I939" s="14"/>
      <c r="J939" s="20"/>
      <c r="K939" s="14"/>
      <c r="L939" s="14"/>
      <c r="M939" s="14"/>
      <c r="N939" s="20"/>
    </row>
    <row r="940" spans="1:14" x14ac:dyDescent="0.2">
      <c r="A940" s="6"/>
      <c r="D940" s="7"/>
      <c r="F940" s="14"/>
      <c r="G940" s="14"/>
      <c r="H940" s="14"/>
      <c r="I940" s="14"/>
      <c r="J940" s="20"/>
      <c r="K940" s="14"/>
      <c r="L940" s="14"/>
      <c r="M940" s="14"/>
      <c r="N940" s="20"/>
    </row>
    <row r="941" spans="1:14" x14ac:dyDescent="0.2">
      <c r="A941" s="6"/>
      <c r="D941" s="7"/>
      <c r="F941" s="14"/>
      <c r="G941" s="14"/>
      <c r="H941" s="14"/>
      <c r="I941" s="14"/>
      <c r="J941" s="20"/>
      <c r="K941" s="14"/>
      <c r="L941" s="14"/>
      <c r="M941" s="14"/>
      <c r="N941" s="20"/>
    </row>
    <row r="942" spans="1:14" x14ac:dyDescent="0.2">
      <c r="A942" s="6"/>
      <c r="D942" s="7"/>
      <c r="F942" s="14"/>
      <c r="G942" s="14"/>
      <c r="H942" s="14"/>
      <c r="I942" s="14"/>
      <c r="J942" s="20"/>
      <c r="K942" s="14"/>
      <c r="L942" s="14"/>
      <c r="M942" s="14"/>
      <c r="N942" s="20"/>
    </row>
    <row r="943" spans="1:14" x14ac:dyDescent="0.2">
      <c r="A943" s="6"/>
      <c r="D943" s="7"/>
      <c r="F943" s="14"/>
      <c r="G943" s="14"/>
      <c r="H943" s="14"/>
      <c r="I943" s="14"/>
      <c r="J943" s="20"/>
      <c r="K943" s="14"/>
      <c r="L943" s="14"/>
      <c r="M943" s="14"/>
      <c r="N943" s="20"/>
    </row>
    <row r="944" spans="1:14" x14ac:dyDescent="0.2">
      <c r="A944" s="6"/>
      <c r="D944" s="7"/>
      <c r="F944" s="14"/>
      <c r="G944" s="14"/>
      <c r="H944" s="14"/>
      <c r="I944" s="14"/>
      <c r="J944" s="20"/>
      <c r="K944" s="14"/>
      <c r="L944" s="14"/>
      <c r="M944" s="14"/>
      <c r="N944" s="20"/>
    </row>
    <row r="945" spans="1:14" x14ac:dyDescent="0.2">
      <c r="A945" s="6"/>
      <c r="D945" s="7"/>
      <c r="F945" s="14"/>
      <c r="G945" s="14"/>
      <c r="H945" s="14"/>
      <c r="I945" s="14"/>
      <c r="J945" s="20"/>
      <c r="K945" s="14"/>
      <c r="L945" s="14"/>
      <c r="M945" s="14"/>
      <c r="N945" s="20"/>
    </row>
    <row r="946" spans="1:14" x14ac:dyDescent="0.2">
      <c r="A946" s="6"/>
      <c r="D946" s="7"/>
      <c r="F946" s="14"/>
      <c r="G946" s="14"/>
      <c r="H946" s="14"/>
      <c r="I946" s="14"/>
      <c r="J946" s="20"/>
      <c r="K946" s="14"/>
      <c r="L946" s="14"/>
      <c r="M946" s="14"/>
      <c r="N946" s="20"/>
    </row>
    <row r="947" spans="1:14" x14ac:dyDescent="0.2">
      <c r="A947" s="6"/>
      <c r="D947" s="7"/>
      <c r="F947" s="14"/>
      <c r="G947" s="14"/>
      <c r="H947" s="14"/>
      <c r="I947" s="14"/>
      <c r="J947" s="20"/>
      <c r="K947" s="14"/>
      <c r="L947" s="14"/>
      <c r="M947" s="14"/>
      <c r="N947" s="20"/>
    </row>
    <row r="948" spans="1:14" x14ac:dyDescent="0.2">
      <c r="A948" s="6"/>
      <c r="D948" s="7"/>
      <c r="F948" s="14"/>
      <c r="G948" s="14"/>
      <c r="H948" s="14"/>
      <c r="I948" s="14"/>
      <c r="J948" s="20"/>
      <c r="K948" s="14"/>
      <c r="L948" s="14"/>
      <c r="M948" s="14"/>
      <c r="N948" s="20"/>
    </row>
    <row r="949" spans="1:14" x14ac:dyDescent="0.2">
      <c r="A949" s="6"/>
      <c r="D949" s="7"/>
      <c r="F949" s="14"/>
      <c r="G949" s="14"/>
      <c r="H949" s="14"/>
      <c r="I949" s="14"/>
      <c r="J949" s="20"/>
      <c r="K949" s="14"/>
      <c r="L949" s="14"/>
      <c r="M949" s="14"/>
      <c r="N949" s="20"/>
    </row>
    <row r="950" spans="1:14" x14ac:dyDescent="0.2">
      <c r="A950" s="6"/>
      <c r="D950" s="7"/>
      <c r="F950" s="14"/>
      <c r="G950" s="14"/>
      <c r="H950" s="14"/>
      <c r="I950" s="14"/>
      <c r="J950" s="20"/>
      <c r="K950" s="14"/>
      <c r="L950" s="14"/>
      <c r="M950" s="14"/>
      <c r="N950" s="20"/>
    </row>
    <row r="951" spans="1:14" x14ac:dyDescent="0.2">
      <c r="A951" s="6"/>
      <c r="D951" s="7"/>
      <c r="F951" s="14"/>
      <c r="G951" s="14"/>
      <c r="H951" s="14"/>
      <c r="I951" s="14"/>
      <c r="J951" s="20"/>
      <c r="K951" s="14"/>
      <c r="L951" s="14"/>
      <c r="M951" s="14"/>
      <c r="N951" s="20"/>
    </row>
    <row r="952" spans="1:14" x14ac:dyDescent="0.2">
      <c r="A952" s="6"/>
      <c r="D952" s="7"/>
      <c r="F952" s="14"/>
      <c r="G952" s="14"/>
      <c r="H952" s="14"/>
      <c r="I952" s="14"/>
      <c r="J952" s="20"/>
      <c r="K952" s="14"/>
      <c r="L952" s="14"/>
      <c r="M952" s="14"/>
      <c r="N952" s="20"/>
    </row>
    <row r="953" spans="1:14" x14ac:dyDescent="0.2">
      <c r="A953" s="6"/>
      <c r="D953" s="7"/>
      <c r="F953" s="14"/>
      <c r="G953" s="14"/>
      <c r="H953" s="14"/>
      <c r="I953" s="14"/>
      <c r="J953" s="20"/>
      <c r="K953" s="14"/>
      <c r="L953" s="14"/>
      <c r="M953" s="14"/>
      <c r="N953" s="20"/>
    </row>
    <row r="954" spans="1:14" x14ac:dyDescent="0.2">
      <c r="A954" s="6"/>
      <c r="D954" s="7"/>
      <c r="F954" s="14"/>
      <c r="G954" s="14"/>
      <c r="H954" s="14"/>
      <c r="I954" s="14"/>
      <c r="J954" s="20"/>
      <c r="K954" s="14"/>
      <c r="L954" s="14"/>
      <c r="M954" s="14"/>
      <c r="N954" s="20"/>
    </row>
    <row r="955" spans="1:14" x14ac:dyDescent="0.2">
      <c r="A955" s="6"/>
      <c r="D955" s="7"/>
      <c r="F955" s="14"/>
      <c r="G955" s="14"/>
      <c r="H955" s="14"/>
      <c r="I955" s="14"/>
      <c r="J955" s="20"/>
      <c r="K955" s="14"/>
      <c r="L955" s="14"/>
      <c r="M955" s="14"/>
      <c r="N955" s="20"/>
    </row>
    <row r="956" spans="1:14" x14ac:dyDescent="0.2">
      <c r="A956" s="6"/>
      <c r="D956" s="7"/>
      <c r="F956" s="14"/>
      <c r="G956" s="14"/>
      <c r="H956" s="14"/>
      <c r="I956" s="14"/>
      <c r="J956" s="20"/>
      <c r="K956" s="14"/>
      <c r="L956" s="14"/>
      <c r="M956" s="14"/>
      <c r="N956" s="20"/>
    </row>
    <row r="957" spans="1:14" x14ac:dyDescent="0.2">
      <c r="A957" s="6"/>
      <c r="D957" s="7"/>
      <c r="F957" s="14"/>
      <c r="G957" s="14"/>
      <c r="H957" s="14"/>
      <c r="I957" s="14"/>
      <c r="J957" s="20"/>
      <c r="K957" s="14"/>
      <c r="L957" s="14"/>
      <c r="M957" s="14"/>
      <c r="N957" s="20"/>
    </row>
    <row r="958" spans="1:14" x14ac:dyDescent="0.2">
      <c r="A958" s="6"/>
      <c r="D958" s="7"/>
      <c r="F958" s="14"/>
      <c r="G958" s="14"/>
      <c r="H958" s="14"/>
      <c r="I958" s="14"/>
      <c r="J958" s="20"/>
      <c r="K958" s="14"/>
      <c r="L958" s="14"/>
      <c r="M958" s="14"/>
      <c r="N958" s="20"/>
    </row>
    <row r="959" spans="1:14" x14ac:dyDescent="0.2">
      <c r="A959" s="6"/>
      <c r="D959" s="7"/>
      <c r="F959" s="14"/>
      <c r="G959" s="14"/>
      <c r="H959" s="14"/>
      <c r="I959" s="14"/>
      <c r="J959" s="20"/>
      <c r="K959" s="14"/>
      <c r="L959" s="14"/>
      <c r="M959" s="14"/>
      <c r="N959" s="20"/>
    </row>
    <row r="960" spans="1:14" x14ac:dyDescent="0.2">
      <c r="A960" s="6"/>
      <c r="D960" s="7"/>
      <c r="F960" s="14"/>
      <c r="G960" s="14"/>
      <c r="H960" s="14"/>
      <c r="I960" s="14"/>
      <c r="J960" s="20"/>
      <c r="K960" s="14"/>
      <c r="L960" s="14"/>
      <c r="M960" s="14"/>
      <c r="N960" s="20"/>
    </row>
    <row r="961" spans="1:14" x14ac:dyDescent="0.2">
      <c r="A961" s="6"/>
      <c r="D961" s="7"/>
      <c r="F961" s="14"/>
      <c r="G961" s="14"/>
      <c r="H961" s="14"/>
      <c r="I961" s="14"/>
      <c r="J961" s="20"/>
      <c r="K961" s="14"/>
      <c r="L961" s="14"/>
      <c r="M961" s="14"/>
      <c r="N961" s="20"/>
    </row>
    <row r="962" spans="1:14" x14ac:dyDescent="0.2">
      <c r="A962" s="6"/>
      <c r="D962" s="7"/>
      <c r="F962" s="14"/>
      <c r="G962" s="14"/>
      <c r="H962" s="14"/>
      <c r="I962" s="14"/>
      <c r="J962" s="20"/>
      <c r="K962" s="14"/>
      <c r="L962" s="14"/>
      <c r="M962" s="14"/>
      <c r="N962" s="20"/>
    </row>
    <row r="963" spans="1:14" x14ac:dyDescent="0.2">
      <c r="A963" s="6"/>
      <c r="D963" s="7"/>
      <c r="F963" s="14"/>
      <c r="G963" s="14"/>
      <c r="H963" s="14"/>
      <c r="I963" s="14"/>
      <c r="J963" s="20"/>
      <c r="K963" s="14"/>
      <c r="L963" s="14"/>
      <c r="M963" s="14"/>
      <c r="N963" s="20"/>
    </row>
    <row r="964" spans="1:14" x14ac:dyDescent="0.2">
      <c r="A964" s="6"/>
      <c r="D964" s="7"/>
      <c r="F964" s="14"/>
      <c r="G964" s="14"/>
      <c r="H964" s="14"/>
      <c r="I964" s="14"/>
      <c r="J964" s="20"/>
      <c r="K964" s="14"/>
      <c r="L964" s="14"/>
      <c r="M964" s="14"/>
      <c r="N964" s="20"/>
    </row>
    <row r="965" spans="1:14" x14ac:dyDescent="0.2">
      <c r="A965" s="6"/>
      <c r="D965" s="7"/>
      <c r="F965" s="14"/>
      <c r="G965" s="14"/>
      <c r="H965" s="14"/>
      <c r="I965" s="14"/>
      <c r="J965" s="20"/>
      <c r="K965" s="14"/>
      <c r="L965" s="14"/>
      <c r="M965" s="14"/>
      <c r="N965" s="20"/>
    </row>
    <row r="966" spans="1:14" x14ac:dyDescent="0.2">
      <c r="A966" s="6"/>
      <c r="D966" s="7"/>
      <c r="F966" s="14"/>
      <c r="G966" s="14"/>
      <c r="H966" s="14"/>
      <c r="I966" s="14"/>
      <c r="J966" s="20"/>
      <c r="K966" s="14"/>
      <c r="L966" s="14"/>
      <c r="M966" s="14"/>
      <c r="N966" s="20"/>
    </row>
    <row r="967" spans="1:14" x14ac:dyDescent="0.2">
      <c r="A967" s="6"/>
      <c r="D967" s="7"/>
      <c r="F967" s="14"/>
      <c r="G967" s="14"/>
      <c r="H967" s="14"/>
      <c r="I967" s="14"/>
      <c r="J967" s="20"/>
      <c r="K967" s="14"/>
      <c r="L967" s="14"/>
      <c r="M967" s="14"/>
      <c r="N967" s="20"/>
    </row>
    <row r="968" spans="1:14" x14ac:dyDescent="0.2">
      <c r="A968" s="6"/>
      <c r="D968" s="7"/>
      <c r="F968" s="14"/>
      <c r="G968" s="14"/>
      <c r="H968" s="14"/>
      <c r="I968" s="14"/>
      <c r="J968" s="20"/>
      <c r="K968" s="14"/>
      <c r="L968" s="14"/>
      <c r="M968" s="14"/>
      <c r="N968" s="20"/>
    </row>
    <row r="969" spans="1:14" x14ac:dyDescent="0.2">
      <c r="A969" s="6"/>
      <c r="D969" s="7"/>
      <c r="F969" s="14"/>
      <c r="G969" s="14"/>
      <c r="H969" s="14"/>
      <c r="I969" s="14"/>
      <c r="J969" s="20"/>
      <c r="K969" s="14"/>
      <c r="L969" s="14"/>
      <c r="M969" s="14"/>
      <c r="N969" s="20"/>
    </row>
    <row r="970" spans="1:14" x14ac:dyDescent="0.2">
      <c r="A970" s="6"/>
      <c r="D970" s="7"/>
      <c r="F970" s="14"/>
      <c r="G970" s="14"/>
      <c r="H970" s="14"/>
      <c r="I970" s="14"/>
      <c r="J970" s="20"/>
      <c r="K970" s="14"/>
      <c r="L970" s="14"/>
      <c r="M970" s="14"/>
      <c r="N970" s="20"/>
    </row>
    <row r="971" spans="1:14" x14ac:dyDescent="0.2">
      <c r="A971" s="6"/>
      <c r="D971" s="7"/>
      <c r="F971" s="14"/>
      <c r="G971" s="14"/>
      <c r="H971" s="14"/>
      <c r="I971" s="14"/>
      <c r="J971" s="20"/>
      <c r="K971" s="14"/>
      <c r="L971" s="14"/>
      <c r="M971" s="14"/>
      <c r="N971" s="20"/>
    </row>
    <row r="972" spans="1:14" x14ac:dyDescent="0.2">
      <c r="A972" s="6"/>
      <c r="D972" s="7"/>
      <c r="F972" s="14"/>
      <c r="G972" s="14"/>
      <c r="H972" s="14"/>
      <c r="I972" s="14"/>
      <c r="J972" s="20"/>
      <c r="K972" s="14"/>
      <c r="L972" s="14"/>
      <c r="M972" s="14"/>
      <c r="N972" s="20"/>
    </row>
    <row r="973" spans="1:14" x14ac:dyDescent="0.2">
      <c r="A973" s="6"/>
      <c r="D973" s="7"/>
      <c r="F973" s="14"/>
      <c r="G973" s="14"/>
      <c r="H973" s="14"/>
      <c r="I973" s="14"/>
      <c r="J973" s="20"/>
      <c r="K973" s="14"/>
      <c r="L973" s="14"/>
      <c r="M973" s="14"/>
      <c r="N973" s="20"/>
    </row>
    <row r="974" spans="1:14" x14ac:dyDescent="0.2">
      <c r="A974" s="6"/>
      <c r="D974" s="7"/>
      <c r="F974" s="14"/>
      <c r="G974" s="14"/>
      <c r="H974" s="14"/>
      <c r="I974" s="14"/>
      <c r="J974" s="20"/>
      <c r="K974" s="14"/>
      <c r="L974" s="14"/>
      <c r="M974" s="14"/>
      <c r="N974" s="20"/>
    </row>
    <row r="975" spans="1:14" x14ac:dyDescent="0.2">
      <c r="A975" s="6"/>
      <c r="D975" s="7"/>
      <c r="F975" s="14"/>
      <c r="G975" s="14"/>
      <c r="H975" s="14"/>
      <c r="I975" s="14"/>
      <c r="J975" s="20"/>
      <c r="K975" s="14"/>
      <c r="L975" s="14"/>
      <c r="M975" s="14"/>
      <c r="N975" s="20"/>
    </row>
    <row r="976" spans="1:14" x14ac:dyDescent="0.2">
      <c r="A976" s="6"/>
      <c r="D976" s="7"/>
      <c r="F976" s="14"/>
      <c r="G976" s="14"/>
      <c r="H976" s="14"/>
      <c r="I976" s="14"/>
      <c r="J976" s="20"/>
      <c r="K976" s="14"/>
      <c r="L976" s="14"/>
      <c r="M976" s="14"/>
      <c r="N976" s="20"/>
    </row>
    <row r="977" spans="1:14" x14ac:dyDescent="0.2">
      <c r="A977" s="6"/>
      <c r="D977" s="7"/>
      <c r="F977" s="14"/>
      <c r="G977" s="14"/>
      <c r="H977" s="14"/>
      <c r="I977" s="14"/>
      <c r="J977" s="20"/>
      <c r="K977" s="14"/>
      <c r="L977" s="14"/>
      <c r="M977" s="14"/>
      <c r="N977" s="20"/>
    </row>
    <row r="978" spans="1:14" x14ac:dyDescent="0.2">
      <c r="A978" s="6"/>
      <c r="D978" s="7"/>
      <c r="F978" s="14"/>
      <c r="G978" s="14"/>
      <c r="H978" s="14"/>
      <c r="I978" s="14"/>
      <c r="J978" s="20"/>
      <c r="K978" s="14"/>
      <c r="L978" s="14"/>
      <c r="M978" s="14"/>
      <c r="N978" s="20"/>
    </row>
    <row r="979" spans="1:14" x14ac:dyDescent="0.2">
      <c r="A979" s="6"/>
      <c r="D979" s="7"/>
      <c r="F979" s="14"/>
      <c r="G979" s="14"/>
      <c r="H979" s="14"/>
      <c r="I979" s="14"/>
      <c r="J979" s="20"/>
      <c r="K979" s="14"/>
      <c r="L979" s="14"/>
      <c r="M979" s="14"/>
      <c r="N979" s="20"/>
    </row>
    <row r="980" spans="1:14" x14ac:dyDescent="0.2">
      <c r="A980" s="6"/>
      <c r="D980" s="7"/>
      <c r="F980" s="14"/>
      <c r="G980" s="14"/>
      <c r="H980" s="14"/>
      <c r="I980" s="14"/>
      <c r="J980" s="20"/>
      <c r="K980" s="14"/>
      <c r="L980" s="14"/>
      <c r="M980" s="14"/>
      <c r="N980" s="20"/>
    </row>
    <row r="981" spans="1:14" x14ac:dyDescent="0.2">
      <c r="A981" s="6"/>
      <c r="D981" s="7"/>
      <c r="F981" s="14"/>
      <c r="G981" s="14"/>
      <c r="H981" s="14"/>
      <c r="I981" s="14"/>
      <c r="J981" s="20"/>
      <c r="K981" s="14"/>
      <c r="L981" s="14"/>
      <c r="M981" s="14"/>
      <c r="N981" s="20"/>
    </row>
    <row r="982" spans="1:14" x14ac:dyDescent="0.2">
      <c r="A982" s="6"/>
      <c r="D982" s="7"/>
      <c r="F982" s="14"/>
      <c r="G982" s="14"/>
      <c r="H982" s="14"/>
      <c r="I982" s="14"/>
      <c r="J982" s="20"/>
      <c r="K982" s="14"/>
      <c r="L982" s="14"/>
      <c r="M982" s="14"/>
      <c r="N982" s="20"/>
    </row>
    <row r="983" spans="1:14" x14ac:dyDescent="0.2">
      <c r="A983" s="6"/>
      <c r="D983" s="7"/>
      <c r="F983" s="14"/>
      <c r="G983" s="14"/>
      <c r="H983" s="14"/>
      <c r="I983" s="14"/>
      <c r="J983" s="20"/>
      <c r="K983" s="14"/>
      <c r="L983" s="14"/>
      <c r="M983" s="14"/>
      <c r="N983" s="20"/>
    </row>
    <row r="984" spans="1:14" x14ac:dyDescent="0.2">
      <c r="A984" s="6"/>
      <c r="D984" s="7"/>
      <c r="F984" s="14"/>
      <c r="G984" s="14"/>
      <c r="H984" s="14"/>
      <c r="I984" s="14"/>
      <c r="J984" s="20"/>
      <c r="K984" s="14"/>
      <c r="L984" s="14"/>
      <c r="M984" s="14"/>
      <c r="N984" s="20"/>
    </row>
    <row r="985" spans="1:14" x14ac:dyDescent="0.2">
      <c r="A985" s="6"/>
      <c r="D985" s="7"/>
      <c r="F985" s="14"/>
      <c r="G985" s="14"/>
      <c r="H985" s="14"/>
      <c r="I985" s="14"/>
      <c r="J985" s="20"/>
      <c r="K985" s="14"/>
      <c r="L985" s="14"/>
      <c r="M985" s="14"/>
      <c r="N985" s="20"/>
    </row>
    <row r="986" spans="1:14" x14ac:dyDescent="0.2">
      <c r="A986" s="6"/>
      <c r="D986" s="7"/>
      <c r="F986" s="14"/>
      <c r="G986" s="14"/>
      <c r="H986" s="14"/>
      <c r="I986" s="14"/>
      <c r="J986" s="20"/>
      <c r="K986" s="14"/>
      <c r="L986" s="14"/>
      <c r="M986" s="14"/>
      <c r="N986" s="20"/>
    </row>
    <row r="987" spans="1:14" x14ac:dyDescent="0.2">
      <c r="A987" s="6"/>
      <c r="D987" s="7"/>
      <c r="F987" s="14"/>
      <c r="G987" s="14"/>
      <c r="H987" s="14"/>
      <c r="I987" s="14"/>
      <c r="J987" s="20"/>
      <c r="K987" s="14"/>
      <c r="L987" s="14"/>
      <c r="M987" s="14"/>
      <c r="N987" s="20"/>
    </row>
    <row r="988" spans="1:14" x14ac:dyDescent="0.2">
      <c r="A988" s="6"/>
      <c r="D988" s="7"/>
      <c r="F988" s="14"/>
      <c r="G988" s="14"/>
      <c r="H988" s="14"/>
      <c r="I988" s="14"/>
      <c r="J988" s="20"/>
      <c r="K988" s="14"/>
      <c r="L988" s="14"/>
      <c r="M988" s="14"/>
      <c r="N988" s="20"/>
    </row>
    <row r="989" spans="1:14" x14ac:dyDescent="0.2">
      <c r="A989" s="6"/>
      <c r="D989" s="7"/>
      <c r="F989" s="14"/>
      <c r="G989" s="14"/>
      <c r="H989" s="14"/>
      <c r="I989" s="14"/>
      <c r="J989" s="20"/>
      <c r="K989" s="14"/>
      <c r="L989" s="14"/>
      <c r="M989" s="14"/>
      <c r="N989" s="20"/>
    </row>
    <row r="990" spans="1:14" x14ac:dyDescent="0.2">
      <c r="A990" s="6"/>
      <c r="D990" s="7"/>
      <c r="F990" s="14"/>
      <c r="G990" s="14"/>
      <c r="H990" s="14"/>
      <c r="I990" s="14"/>
      <c r="J990" s="20"/>
      <c r="K990" s="14"/>
      <c r="L990" s="14"/>
      <c r="M990" s="14"/>
      <c r="N990" s="20"/>
    </row>
    <row r="991" spans="1:14" x14ac:dyDescent="0.2">
      <c r="A991" s="6"/>
      <c r="D991" s="7"/>
      <c r="F991" s="14"/>
      <c r="G991" s="14"/>
      <c r="H991" s="14"/>
      <c r="I991" s="14"/>
      <c r="J991" s="20"/>
      <c r="K991" s="14"/>
      <c r="L991" s="14"/>
      <c r="M991" s="14"/>
      <c r="N991" s="20"/>
    </row>
    <row r="992" spans="1:14" x14ac:dyDescent="0.2">
      <c r="A992" s="6"/>
      <c r="D992" s="7"/>
      <c r="F992" s="14"/>
      <c r="G992" s="14"/>
      <c r="H992" s="14"/>
      <c r="I992" s="14"/>
      <c r="J992" s="20"/>
      <c r="K992" s="14"/>
      <c r="L992" s="14"/>
      <c r="M992" s="14"/>
      <c r="N992" s="20"/>
    </row>
    <row r="993" spans="1:14" x14ac:dyDescent="0.2">
      <c r="A993" s="6"/>
      <c r="D993" s="7"/>
      <c r="F993" s="14"/>
      <c r="G993" s="14"/>
      <c r="H993" s="14"/>
      <c r="I993" s="14"/>
      <c r="J993" s="20"/>
      <c r="K993" s="14"/>
      <c r="L993" s="14"/>
      <c r="M993" s="14"/>
      <c r="N993" s="20"/>
    </row>
    <row r="994" spans="1:14" x14ac:dyDescent="0.2">
      <c r="A994" s="6"/>
      <c r="D994" s="7"/>
      <c r="F994" s="14"/>
      <c r="G994" s="14"/>
      <c r="H994" s="14"/>
      <c r="I994" s="14"/>
      <c r="J994" s="20"/>
      <c r="K994" s="14"/>
      <c r="L994" s="14"/>
      <c r="M994" s="14"/>
      <c r="N994" s="20"/>
    </row>
    <row r="995" spans="1:14" x14ac:dyDescent="0.2">
      <c r="A995" s="6"/>
      <c r="D995" s="7"/>
      <c r="F995" s="14"/>
      <c r="G995" s="14"/>
      <c r="H995" s="14"/>
      <c r="I995" s="14"/>
      <c r="J995" s="20"/>
      <c r="K995" s="14"/>
      <c r="L995" s="14"/>
      <c r="M995" s="14"/>
      <c r="N995" s="20"/>
    </row>
    <row r="996" spans="1:14" x14ac:dyDescent="0.2">
      <c r="A996" s="6"/>
      <c r="D996" s="7"/>
      <c r="F996" s="14"/>
      <c r="G996" s="14"/>
      <c r="H996" s="14"/>
      <c r="I996" s="14"/>
      <c r="J996" s="20"/>
      <c r="K996" s="14"/>
      <c r="L996" s="14"/>
      <c r="M996" s="14"/>
      <c r="N996" s="20"/>
    </row>
    <row r="997" spans="1:14" x14ac:dyDescent="0.2">
      <c r="A997" s="6"/>
      <c r="D997" s="7"/>
      <c r="F997" s="14"/>
      <c r="G997" s="14"/>
      <c r="H997" s="14"/>
      <c r="I997" s="14"/>
      <c r="J997" s="20"/>
      <c r="K997" s="14"/>
      <c r="L997" s="14"/>
      <c r="M997" s="14"/>
      <c r="N997" s="20"/>
    </row>
    <row r="998" spans="1:14" x14ac:dyDescent="0.2">
      <c r="A998" s="6"/>
      <c r="D998" s="7"/>
      <c r="F998" s="14"/>
      <c r="G998" s="14"/>
      <c r="H998" s="14"/>
      <c r="I998" s="14"/>
      <c r="J998" s="20"/>
      <c r="K998" s="14"/>
      <c r="L998" s="14"/>
      <c r="M998" s="14"/>
      <c r="N998" s="20"/>
    </row>
    <row r="999" spans="1:14" x14ac:dyDescent="0.2">
      <c r="A999" s="6"/>
      <c r="D999" s="7"/>
      <c r="F999" s="14"/>
      <c r="G999" s="14"/>
      <c r="H999" s="14"/>
      <c r="I999" s="14"/>
      <c r="J999" s="20"/>
      <c r="K999" s="14"/>
      <c r="L999" s="14"/>
      <c r="M999" s="14"/>
      <c r="N999" s="20"/>
    </row>
    <row r="1000" spans="1:14" x14ac:dyDescent="0.2">
      <c r="A1000" s="6"/>
      <c r="D1000" s="7"/>
      <c r="F1000" s="14"/>
      <c r="G1000" s="14"/>
      <c r="H1000" s="14"/>
      <c r="I1000" s="14"/>
      <c r="J1000" s="20"/>
      <c r="K1000" s="14"/>
      <c r="L1000" s="14"/>
      <c r="M1000" s="14"/>
      <c r="N1000" s="20"/>
    </row>
    <row r="1001" spans="1:14" x14ac:dyDescent="0.2">
      <c r="A1001" s="6"/>
      <c r="D1001" s="7"/>
      <c r="F1001" s="14"/>
      <c r="G1001" s="14"/>
      <c r="H1001" s="14"/>
      <c r="I1001" s="14"/>
      <c r="J1001" s="20"/>
      <c r="K1001" s="14"/>
      <c r="L1001" s="14"/>
      <c r="M1001" s="14"/>
      <c r="N1001" s="20"/>
    </row>
    <row r="1002" spans="1:14" x14ac:dyDescent="0.2">
      <c r="A1002" s="6"/>
      <c r="D1002" s="7"/>
      <c r="F1002" s="14"/>
      <c r="G1002" s="14"/>
      <c r="H1002" s="14"/>
      <c r="I1002" s="14"/>
      <c r="J1002" s="20"/>
      <c r="K1002" s="14"/>
      <c r="L1002" s="14"/>
      <c r="M1002" s="14"/>
      <c r="N1002" s="20"/>
    </row>
    <row r="1003" spans="1:14" x14ac:dyDescent="0.2">
      <c r="A1003" s="6"/>
      <c r="D1003" s="7"/>
      <c r="F1003" s="14"/>
      <c r="G1003" s="14"/>
      <c r="H1003" s="14"/>
      <c r="I1003" s="14"/>
      <c r="J1003" s="20"/>
      <c r="K1003" s="14"/>
      <c r="L1003" s="14"/>
      <c r="M1003" s="14"/>
      <c r="N1003" s="20"/>
    </row>
    <row r="1004" spans="1:14" x14ac:dyDescent="0.2">
      <c r="A1004" s="6"/>
      <c r="D1004" s="7"/>
      <c r="F1004" s="14"/>
      <c r="G1004" s="14"/>
      <c r="H1004" s="14"/>
      <c r="I1004" s="14"/>
      <c r="J1004" s="20"/>
      <c r="K1004" s="14"/>
      <c r="L1004" s="14"/>
      <c r="M1004" s="14"/>
      <c r="N1004" s="20"/>
    </row>
    <row r="1005" spans="1:14" x14ac:dyDescent="0.2">
      <c r="A1005" s="6"/>
      <c r="D1005" s="7"/>
      <c r="F1005" s="14"/>
      <c r="G1005" s="14"/>
      <c r="H1005" s="14"/>
      <c r="I1005" s="14"/>
      <c r="J1005" s="20"/>
      <c r="K1005" s="14"/>
      <c r="L1005" s="14"/>
      <c r="M1005" s="14"/>
      <c r="N1005" s="20"/>
    </row>
    <row r="1006" spans="1:14" x14ac:dyDescent="0.2">
      <c r="A1006" s="6"/>
      <c r="D1006" s="7"/>
      <c r="F1006" s="14"/>
      <c r="G1006" s="14"/>
      <c r="H1006" s="14"/>
      <c r="I1006" s="14"/>
      <c r="J1006" s="20"/>
      <c r="K1006" s="14"/>
      <c r="L1006" s="14"/>
      <c r="M1006" s="14"/>
      <c r="N1006" s="20"/>
    </row>
    <row r="1007" spans="1:14" x14ac:dyDescent="0.2">
      <c r="A1007" s="6"/>
      <c r="D1007" s="7"/>
      <c r="F1007" s="14"/>
      <c r="G1007" s="14"/>
      <c r="H1007" s="14"/>
      <c r="I1007" s="14"/>
      <c r="J1007" s="20"/>
      <c r="K1007" s="14"/>
      <c r="L1007" s="14"/>
      <c r="M1007" s="14"/>
      <c r="N1007" s="20"/>
    </row>
    <row r="1008" spans="1:14" x14ac:dyDescent="0.2">
      <c r="A1008" s="6"/>
      <c r="D1008" s="7"/>
      <c r="F1008" s="14"/>
      <c r="G1008" s="14"/>
      <c r="H1008" s="14"/>
      <c r="I1008" s="14"/>
      <c r="J1008" s="20"/>
      <c r="K1008" s="14"/>
      <c r="L1008" s="14"/>
      <c r="M1008" s="14"/>
      <c r="N1008" s="20"/>
    </row>
    <row r="1009" spans="1:14" x14ac:dyDescent="0.2">
      <c r="A1009" s="6"/>
      <c r="D1009" s="7"/>
      <c r="F1009" s="14"/>
      <c r="G1009" s="14"/>
      <c r="H1009" s="14"/>
      <c r="I1009" s="14"/>
      <c r="J1009" s="20"/>
      <c r="K1009" s="14"/>
      <c r="L1009" s="14"/>
      <c r="M1009" s="14"/>
      <c r="N1009" s="20"/>
    </row>
    <row r="1010" spans="1:14" x14ac:dyDescent="0.2">
      <c r="A1010" s="6"/>
      <c r="D1010" s="7"/>
      <c r="F1010" s="14"/>
      <c r="G1010" s="14"/>
      <c r="H1010" s="14"/>
      <c r="I1010" s="14"/>
      <c r="J1010" s="20"/>
      <c r="K1010" s="14"/>
      <c r="L1010" s="14"/>
      <c r="M1010" s="14"/>
      <c r="N1010" s="20"/>
    </row>
    <row r="1011" spans="1:14" x14ac:dyDescent="0.2">
      <c r="A1011" s="6"/>
      <c r="D1011" s="7"/>
      <c r="F1011" s="14"/>
      <c r="G1011" s="14"/>
      <c r="H1011" s="14"/>
      <c r="I1011" s="14"/>
      <c r="J1011" s="20"/>
      <c r="K1011" s="14"/>
      <c r="L1011" s="14"/>
      <c r="M1011" s="14"/>
      <c r="N1011" s="20"/>
    </row>
    <row r="1012" spans="1:14" x14ac:dyDescent="0.2">
      <c r="A1012" s="6"/>
      <c r="D1012" s="7"/>
      <c r="F1012" s="14"/>
      <c r="G1012" s="14"/>
      <c r="H1012" s="14"/>
      <c r="I1012" s="14"/>
      <c r="J1012" s="20"/>
      <c r="K1012" s="14"/>
      <c r="L1012" s="14"/>
      <c r="M1012" s="14"/>
      <c r="N1012" s="20"/>
    </row>
    <row r="1013" spans="1:14" x14ac:dyDescent="0.2">
      <c r="A1013" s="6"/>
      <c r="D1013" s="7"/>
      <c r="F1013" s="14"/>
      <c r="G1013" s="14"/>
      <c r="H1013" s="14"/>
      <c r="I1013" s="14"/>
      <c r="J1013" s="20"/>
      <c r="K1013" s="14"/>
      <c r="L1013" s="14"/>
      <c r="M1013" s="14"/>
      <c r="N1013" s="20"/>
    </row>
    <row r="1014" spans="1:14" x14ac:dyDescent="0.2">
      <c r="A1014" s="6"/>
      <c r="D1014" s="7"/>
      <c r="F1014" s="14"/>
      <c r="G1014" s="14"/>
      <c r="H1014" s="14"/>
      <c r="I1014" s="14"/>
      <c r="J1014" s="20"/>
      <c r="K1014" s="14"/>
      <c r="L1014" s="14"/>
      <c r="M1014" s="14"/>
      <c r="N1014" s="20"/>
    </row>
    <row r="1015" spans="1:14" x14ac:dyDescent="0.2">
      <c r="A1015" s="6"/>
      <c r="D1015" s="7"/>
      <c r="F1015" s="14"/>
      <c r="G1015" s="14"/>
      <c r="H1015" s="14"/>
      <c r="I1015" s="14"/>
      <c r="J1015" s="20"/>
      <c r="K1015" s="14"/>
      <c r="L1015" s="14"/>
      <c r="M1015" s="14"/>
      <c r="N1015" s="20"/>
    </row>
    <row r="1016" spans="1:14" x14ac:dyDescent="0.2">
      <c r="A1016" s="6"/>
      <c r="D1016" s="7"/>
      <c r="F1016" s="14"/>
      <c r="G1016" s="14"/>
      <c r="H1016" s="14"/>
      <c r="I1016" s="14"/>
      <c r="J1016" s="20"/>
      <c r="K1016" s="14"/>
      <c r="L1016" s="14"/>
      <c r="M1016" s="14"/>
      <c r="N1016" s="20"/>
    </row>
    <row r="1017" spans="1:14" x14ac:dyDescent="0.2">
      <c r="A1017" s="6"/>
      <c r="D1017" s="7"/>
      <c r="F1017" s="14"/>
      <c r="G1017" s="14"/>
      <c r="H1017" s="14"/>
      <c r="I1017" s="14"/>
      <c r="J1017" s="20"/>
      <c r="K1017" s="14"/>
      <c r="L1017" s="14"/>
      <c r="M1017" s="14"/>
      <c r="N1017" s="20"/>
    </row>
    <row r="1018" spans="1:14" x14ac:dyDescent="0.2">
      <c r="A1018" s="6"/>
      <c r="D1018" s="7"/>
      <c r="F1018" s="14"/>
      <c r="G1018" s="14"/>
      <c r="H1018" s="14"/>
      <c r="I1018" s="14"/>
      <c r="J1018" s="20"/>
      <c r="K1018" s="14"/>
      <c r="L1018" s="14"/>
      <c r="M1018" s="14"/>
      <c r="N1018" s="20"/>
    </row>
    <row r="1019" spans="1:14" x14ac:dyDescent="0.2">
      <c r="A1019" s="6"/>
      <c r="D1019" s="7"/>
      <c r="F1019" s="14"/>
      <c r="G1019" s="14"/>
      <c r="H1019" s="14"/>
      <c r="I1019" s="14"/>
      <c r="J1019" s="20"/>
      <c r="K1019" s="14"/>
      <c r="L1019" s="14"/>
      <c r="M1019" s="14"/>
      <c r="N1019" s="20"/>
    </row>
    <row r="1020" spans="1:14" x14ac:dyDescent="0.2">
      <c r="A1020" s="6"/>
      <c r="D1020" s="7"/>
      <c r="F1020" s="14"/>
      <c r="G1020" s="14"/>
      <c r="H1020" s="14"/>
      <c r="I1020" s="14"/>
      <c r="J1020" s="20"/>
      <c r="K1020" s="14"/>
      <c r="L1020" s="14"/>
      <c r="M1020" s="14"/>
      <c r="N1020" s="20"/>
    </row>
    <row r="1021" spans="1:14" x14ac:dyDescent="0.2">
      <c r="A1021" s="6"/>
      <c r="D1021" s="7"/>
      <c r="F1021" s="14"/>
      <c r="G1021" s="14"/>
      <c r="H1021" s="14"/>
      <c r="I1021" s="14"/>
      <c r="J1021" s="20"/>
      <c r="K1021" s="14"/>
      <c r="L1021" s="14"/>
      <c r="M1021" s="14"/>
      <c r="N1021" s="20"/>
    </row>
    <row r="1022" spans="1:14" x14ac:dyDescent="0.2">
      <c r="A1022" s="6"/>
      <c r="D1022" s="7"/>
      <c r="F1022" s="14"/>
      <c r="G1022" s="14"/>
      <c r="H1022" s="14"/>
      <c r="I1022" s="14"/>
      <c r="J1022" s="20"/>
      <c r="K1022" s="14"/>
      <c r="L1022" s="14"/>
      <c r="M1022" s="14"/>
      <c r="N1022" s="20"/>
    </row>
    <row r="1023" spans="1:14" x14ac:dyDescent="0.2">
      <c r="A1023" s="6"/>
      <c r="D1023" s="7"/>
      <c r="F1023" s="14"/>
      <c r="G1023" s="14"/>
      <c r="H1023" s="14"/>
      <c r="I1023" s="14"/>
      <c r="J1023" s="20"/>
      <c r="K1023" s="14"/>
      <c r="L1023" s="14"/>
      <c r="M1023" s="14"/>
      <c r="N1023" s="20"/>
    </row>
    <row r="1024" spans="1:14" x14ac:dyDescent="0.2">
      <c r="A1024" s="6"/>
      <c r="D1024" s="7"/>
      <c r="F1024" s="14"/>
      <c r="G1024" s="14"/>
      <c r="H1024" s="14"/>
      <c r="I1024" s="14"/>
      <c r="J1024" s="20"/>
      <c r="K1024" s="14"/>
      <c r="L1024" s="14"/>
      <c r="M1024" s="14"/>
      <c r="N1024" s="20"/>
    </row>
    <row r="1025" spans="1:14" x14ac:dyDescent="0.2">
      <c r="A1025" s="6"/>
      <c r="D1025" s="7"/>
      <c r="F1025" s="14"/>
      <c r="G1025" s="14"/>
      <c r="H1025" s="14"/>
      <c r="I1025" s="14"/>
      <c r="J1025" s="20"/>
      <c r="K1025" s="14"/>
      <c r="L1025" s="14"/>
      <c r="M1025" s="14"/>
      <c r="N1025" s="20"/>
    </row>
    <row r="1026" spans="1:14" x14ac:dyDescent="0.2">
      <c r="A1026" s="6"/>
      <c r="D1026" s="7"/>
      <c r="F1026" s="14"/>
      <c r="G1026" s="14"/>
      <c r="H1026" s="14"/>
      <c r="I1026" s="14"/>
      <c r="J1026" s="20"/>
      <c r="K1026" s="14"/>
      <c r="L1026" s="14"/>
      <c r="M1026" s="14"/>
      <c r="N1026" s="20"/>
    </row>
    <row r="1027" spans="1:14" x14ac:dyDescent="0.2">
      <c r="A1027" s="6"/>
      <c r="D1027" s="7"/>
      <c r="F1027" s="14"/>
      <c r="G1027" s="14"/>
      <c r="H1027" s="14"/>
      <c r="I1027" s="14"/>
      <c r="J1027" s="20"/>
      <c r="K1027" s="14"/>
      <c r="L1027" s="14"/>
      <c r="M1027" s="14"/>
      <c r="N1027" s="20"/>
    </row>
    <row r="1028" spans="1:14" x14ac:dyDescent="0.2">
      <c r="A1028" s="6"/>
      <c r="D1028" s="7"/>
      <c r="F1028" s="14"/>
      <c r="G1028" s="14"/>
      <c r="H1028" s="14"/>
      <c r="I1028" s="14"/>
      <c r="J1028" s="20"/>
      <c r="K1028" s="14"/>
      <c r="L1028" s="14"/>
      <c r="M1028" s="14"/>
      <c r="N1028" s="20"/>
    </row>
    <row r="1029" spans="1:14" x14ac:dyDescent="0.2">
      <c r="A1029" s="6"/>
      <c r="D1029" s="7"/>
      <c r="F1029" s="14"/>
      <c r="G1029" s="14"/>
      <c r="H1029" s="14"/>
      <c r="I1029" s="14"/>
      <c r="J1029" s="20"/>
      <c r="K1029" s="14"/>
      <c r="L1029" s="14"/>
      <c r="M1029" s="14"/>
      <c r="N1029" s="20"/>
    </row>
    <row r="1030" spans="1:14" x14ac:dyDescent="0.2">
      <c r="A1030" s="6"/>
      <c r="D1030" s="7"/>
      <c r="F1030" s="14"/>
      <c r="G1030" s="14"/>
      <c r="H1030" s="14"/>
      <c r="I1030" s="14"/>
      <c r="J1030" s="20"/>
      <c r="K1030" s="14"/>
      <c r="L1030" s="14"/>
      <c r="M1030" s="14"/>
      <c r="N1030" s="20"/>
    </row>
    <row r="1031" spans="1:14" x14ac:dyDescent="0.2">
      <c r="A1031" s="6"/>
      <c r="D1031" s="7"/>
      <c r="F1031" s="14"/>
      <c r="G1031" s="14"/>
      <c r="H1031" s="14"/>
      <c r="I1031" s="14"/>
      <c r="J1031" s="20"/>
      <c r="K1031" s="14"/>
      <c r="L1031" s="14"/>
      <c r="M1031" s="14"/>
      <c r="N1031" s="20"/>
    </row>
    <row r="1032" spans="1:14" x14ac:dyDescent="0.2">
      <c r="A1032" s="6"/>
      <c r="D1032" s="7"/>
      <c r="F1032" s="14"/>
      <c r="G1032" s="14"/>
      <c r="H1032" s="14"/>
      <c r="I1032" s="14"/>
      <c r="J1032" s="20"/>
      <c r="K1032" s="14"/>
      <c r="L1032" s="14"/>
      <c r="M1032" s="14"/>
      <c r="N1032" s="20"/>
    </row>
    <row r="1033" spans="1:14" x14ac:dyDescent="0.2">
      <c r="A1033" s="6"/>
      <c r="D1033" s="7"/>
      <c r="F1033" s="14"/>
      <c r="G1033" s="14"/>
      <c r="H1033" s="14"/>
      <c r="I1033" s="14"/>
      <c r="J1033" s="20"/>
      <c r="K1033" s="14"/>
      <c r="L1033" s="14"/>
      <c r="M1033" s="14"/>
      <c r="N1033" s="20"/>
    </row>
    <row r="1034" spans="1:14" x14ac:dyDescent="0.2">
      <c r="A1034" s="6"/>
      <c r="D1034" s="7"/>
      <c r="F1034" s="14"/>
      <c r="G1034" s="14"/>
      <c r="H1034" s="14"/>
      <c r="I1034" s="14"/>
      <c r="J1034" s="20"/>
      <c r="K1034" s="14"/>
      <c r="L1034" s="14"/>
      <c r="M1034" s="14"/>
      <c r="N1034" s="20"/>
    </row>
    <row r="1035" spans="1:14" x14ac:dyDescent="0.2">
      <c r="A1035" s="6"/>
      <c r="D1035" s="7"/>
      <c r="F1035" s="14"/>
      <c r="G1035" s="14"/>
      <c r="H1035" s="14"/>
      <c r="I1035" s="14"/>
      <c r="J1035" s="20"/>
      <c r="K1035" s="14"/>
      <c r="L1035" s="14"/>
      <c r="M1035" s="14"/>
      <c r="N1035" s="20"/>
    </row>
    <row r="1036" spans="1:14" x14ac:dyDescent="0.2">
      <c r="A1036" s="6"/>
      <c r="D1036" s="7"/>
      <c r="F1036" s="14"/>
      <c r="G1036" s="14"/>
      <c r="H1036" s="14"/>
      <c r="I1036" s="14"/>
      <c r="J1036" s="20"/>
      <c r="K1036" s="14"/>
      <c r="L1036" s="14"/>
      <c r="M1036" s="14"/>
      <c r="N1036" s="20"/>
    </row>
    <row r="1037" spans="1:14" x14ac:dyDescent="0.2">
      <c r="A1037" s="6"/>
      <c r="D1037" s="7"/>
      <c r="F1037" s="14"/>
      <c r="G1037" s="14"/>
      <c r="H1037" s="14"/>
      <c r="I1037" s="14"/>
      <c r="J1037" s="20"/>
      <c r="K1037" s="14"/>
      <c r="L1037" s="14"/>
      <c r="M1037" s="14"/>
      <c r="N1037" s="20"/>
    </row>
    <row r="1038" spans="1:14" x14ac:dyDescent="0.2">
      <c r="A1038" s="6"/>
      <c r="D1038" s="7"/>
      <c r="F1038" s="14"/>
      <c r="G1038" s="14"/>
      <c r="H1038" s="14"/>
      <c r="I1038" s="14"/>
      <c r="J1038" s="20"/>
      <c r="K1038" s="14"/>
      <c r="L1038" s="14"/>
      <c r="M1038" s="14"/>
      <c r="N1038" s="20"/>
    </row>
    <row r="1039" spans="1:14" x14ac:dyDescent="0.2">
      <c r="A1039" s="6"/>
      <c r="D1039" s="7"/>
      <c r="F1039" s="14"/>
      <c r="G1039" s="14"/>
      <c r="H1039" s="14"/>
      <c r="I1039" s="14"/>
      <c r="J1039" s="20"/>
      <c r="K1039" s="14"/>
      <c r="L1039" s="14"/>
      <c r="M1039" s="14"/>
      <c r="N1039" s="20"/>
    </row>
    <row r="1040" spans="1:14" x14ac:dyDescent="0.2">
      <c r="A1040" s="6"/>
      <c r="D1040" s="7"/>
      <c r="F1040" s="14"/>
      <c r="G1040" s="14"/>
      <c r="H1040" s="14"/>
      <c r="I1040" s="14"/>
      <c r="J1040" s="20"/>
      <c r="K1040" s="14"/>
      <c r="L1040" s="14"/>
      <c r="M1040" s="14"/>
      <c r="N1040" s="20"/>
    </row>
    <row r="1041" spans="1:14" x14ac:dyDescent="0.2">
      <c r="A1041" s="6"/>
      <c r="D1041" s="7"/>
      <c r="F1041" s="14"/>
      <c r="G1041" s="14"/>
      <c r="H1041" s="14"/>
      <c r="I1041" s="14"/>
      <c r="J1041" s="20"/>
      <c r="K1041" s="14"/>
      <c r="L1041" s="14"/>
      <c r="M1041" s="14"/>
      <c r="N1041" s="20"/>
    </row>
    <row r="1042" spans="1:14" x14ac:dyDescent="0.2">
      <c r="A1042" s="6"/>
      <c r="D1042" s="7"/>
      <c r="F1042" s="14"/>
      <c r="G1042" s="14"/>
      <c r="H1042" s="14"/>
      <c r="I1042" s="14"/>
      <c r="J1042" s="20"/>
      <c r="K1042" s="14"/>
      <c r="L1042" s="14"/>
      <c r="M1042" s="14"/>
      <c r="N1042" s="20"/>
    </row>
    <row r="1043" spans="1:14" x14ac:dyDescent="0.2">
      <c r="A1043" s="6"/>
      <c r="D1043" s="7"/>
      <c r="F1043" s="14"/>
      <c r="G1043" s="14"/>
      <c r="H1043" s="14"/>
      <c r="I1043" s="14"/>
      <c r="J1043" s="20"/>
      <c r="K1043" s="14"/>
      <c r="L1043" s="14"/>
      <c r="M1043" s="14"/>
      <c r="N1043" s="20"/>
    </row>
    <row r="1044" spans="1:14" x14ac:dyDescent="0.2">
      <c r="A1044" s="6"/>
      <c r="D1044" s="7"/>
      <c r="F1044" s="14"/>
      <c r="G1044" s="14"/>
      <c r="H1044" s="14"/>
      <c r="I1044" s="14"/>
      <c r="J1044" s="20"/>
      <c r="K1044" s="14"/>
      <c r="L1044" s="14"/>
      <c r="M1044" s="14"/>
      <c r="N1044" s="20"/>
    </row>
    <row r="1045" spans="1:14" x14ac:dyDescent="0.2">
      <c r="A1045" s="6"/>
      <c r="D1045" s="7"/>
      <c r="F1045" s="14"/>
      <c r="G1045" s="14"/>
      <c r="H1045" s="14"/>
      <c r="I1045" s="14"/>
      <c r="J1045" s="20"/>
      <c r="K1045" s="14"/>
      <c r="L1045" s="14"/>
      <c r="M1045" s="14"/>
      <c r="N1045" s="20"/>
    </row>
    <row r="1046" spans="1:14" x14ac:dyDescent="0.2">
      <c r="A1046" s="6"/>
      <c r="D1046" s="7"/>
      <c r="F1046" s="14"/>
      <c r="G1046" s="14"/>
      <c r="H1046" s="14"/>
      <c r="I1046" s="14"/>
      <c r="J1046" s="20"/>
      <c r="K1046" s="14"/>
      <c r="L1046" s="14"/>
      <c r="M1046" s="14"/>
      <c r="N1046" s="20"/>
    </row>
    <row r="1047" spans="1:14" x14ac:dyDescent="0.2">
      <c r="A1047" s="6"/>
      <c r="D1047" s="7"/>
      <c r="F1047" s="14"/>
      <c r="G1047" s="14"/>
      <c r="H1047" s="14"/>
      <c r="I1047" s="14"/>
      <c r="J1047" s="20"/>
      <c r="K1047" s="14"/>
      <c r="L1047" s="14"/>
      <c r="M1047" s="14"/>
      <c r="N1047" s="20"/>
    </row>
    <row r="1048" spans="1:14" x14ac:dyDescent="0.2">
      <c r="A1048" s="6"/>
      <c r="D1048" s="7"/>
      <c r="F1048" s="14"/>
      <c r="G1048" s="14"/>
      <c r="H1048" s="14"/>
      <c r="I1048" s="14"/>
      <c r="J1048" s="20"/>
      <c r="K1048" s="14"/>
      <c r="L1048" s="14"/>
      <c r="M1048" s="14"/>
      <c r="N1048" s="20"/>
    </row>
    <row r="1049" spans="1:14" x14ac:dyDescent="0.2">
      <c r="A1049" s="6"/>
      <c r="D1049" s="7"/>
      <c r="F1049" s="14"/>
      <c r="G1049" s="14"/>
      <c r="H1049" s="14"/>
      <c r="I1049" s="14"/>
      <c r="J1049" s="20"/>
      <c r="K1049" s="14"/>
      <c r="L1049" s="14"/>
      <c r="M1049" s="14"/>
      <c r="N1049" s="20"/>
    </row>
    <row r="1050" spans="1:14" x14ac:dyDescent="0.2">
      <c r="A1050" s="6"/>
      <c r="D1050" s="7"/>
      <c r="F1050" s="14"/>
      <c r="G1050" s="14"/>
      <c r="H1050" s="14"/>
      <c r="I1050" s="14"/>
      <c r="J1050" s="20"/>
      <c r="K1050" s="14"/>
      <c r="L1050" s="14"/>
      <c r="M1050" s="14"/>
      <c r="N1050" s="20"/>
    </row>
    <row r="1051" spans="1:14" x14ac:dyDescent="0.2">
      <c r="A1051" s="6"/>
      <c r="D1051" s="7"/>
      <c r="F1051" s="14"/>
      <c r="G1051" s="14"/>
      <c r="H1051" s="14"/>
      <c r="I1051" s="14"/>
      <c r="J1051" s="20"/>
      <c r="K1051" s="14"/>
      <c r="L1051" s="14"/>
      <c r="M1051" s="14"/>
      <c r="N1051" s="20"/>
    </row>
    <row r="1052" spans="1:14" x14ac:dyDescent="0.2">
      <c r="A1052" s="6"/>
      <c r="D1052" s="7"/>
      <c r="F1052" s="14"/>
      <c r="G1052" s="14"/>
      <c r="H1052" s="14"/>
      <c r="I1052" s="14"/>
      <c r="J1052" s="20"/>
      <c r="K1052" s="14"/>
      <c r="L1052" s="14"/>
      <c r="M1052" s="14"/>
      <c r="N1052" s="20"/>
    </row>
    <row r="1053" spans="1:14" x14ac:dyDescent="0.2">
      <c r="A1053" s="6"/>
      <c r="D1053" s="7"/>
      <c r="F1053" s="14"/>
      <c r="G1053" s="14"/>
      <c r="H1053" s="14"/>
      <c r="I1053" s="14"/>
      <c r="J1053" s="20"/>
      <c r="K1053" s="14"/>
      <c r="L1053" s="14"/>
      <c r="M1053" s="14"/>
      <c r="N1053" s="20"/>
    </row>
    <row r="1054" spans="1:14" x14ac:dyDescent="0.2">
      <c r="A1054" s="6"/>
      <c r="D1054" s="7"/>
      <c r="F1054" s="14"/>
      <c r="G1054" s="14"/>
      <c r="H1054" s="14"/>
      <c r="I1054" s="14"/>
      <c r="J1054" s="20"/>
      <c r="K1054" s="14"/>
      <c r="L1054" s="14"/>
      <c r="M1054" s="14"/>
      <c r="N1054" s="20"/>
    </row>
    <row r="1055" spans="1:14" x14ac:dyDescent="0.2">
      <c r="A1055" s="6"/>
      <c r="D1055" s="7"/>
      <c r="F1055" s="14"/>
      <c r="G1055" s="14"/>
      <c r="H1055" s="14"/>
      <c r="I1055" s="14"/>
      <c r="J1055" s="20"/>
      <c r="K1055" s="14"/>
      <c r="L1055" s="14"/>
      <c r="M1055" s="14"/>
      <c r="N1055" s="20"/>
    </row>
    <row r="1056" spans="1:14" x14ac:dyDescent="0.2">
      <c r="A1056" s="6"/>
      <c r="D1056" s="7"/>
      <c r="F1056" s="14"/>
      <c r="G1056" s="14"/>
      <c r="H1056" s="14"/>
      <c r="I1056" s="14"/>
      <c r="J1056" s="20"/>
      <c r="K1056" s="14"/>
      <c r="L1056" s="14"/>
      <c r="M1056" s="14"/>
      <c r="N1056" s="20"/>
    </row>
    <row r="1057" spans="1:14" x14ac:dyDescent="0.2">
      <c r="A1057" s="6"/>
      <c r="D1057" s="7"/>
      <c r="F1057" s="14"/>
      <c r="G1057" s="14"/>
      <c r="H1057" s="14"/>
      <c r="I1057" s="14"/>
      <c r="J1057" s="20"/>
      <c r="K1057" s="14"/>
      <c r="L1057" s="14"/>
      <c r="M1057" s="14"/>
      <c r="N1057" s="20"/>
    </row>
    <row r="1058" spans="1:14" x14ac:dyDescent="0.2">
      <c r="A1058" s="6"/>
      <c r="D1058" s="7"/>
      <c r="F1058" s="14"/>
      <c r="G1058" s="14"/>
      <c r="H1058" s="14"/>
      <c r="I1058" s="14"/>
      <c r="J1058" s="20"/>
      <c r="K1058" s="14"/>
      <c r="L1058" s="14"/>
      <c r="M1058" s="14"/>
      <c r="N1058" s="20"/>
    </row>
    <row r="1059" spans="1:14" x14ac:dyDescent="0.2">
      <c r="A1059" s="6"/>
      <c r="D1059" s="7"/>
      <c r="F1059" s="14"/>
      <c r="G1059" s="14"/>
      <c r="H1059" s="14"/>
      <c r="I1059" s="14"/>
      <c r="J1059" s="20"/>
      <c r="K1059" s="14"/>
      <c r="L1059" s="14"/>
      <c r="M1059" s="14"/>
      <c r="N1059" s="20"/>
    </row>
    <row r="1060" spans="1:14" x14ac:dyDescent="0.2">
      <c r="A1060" s="6"/>
      <c r="D1060" s="7"/>
      <c r="F1060" s="14"/>
      <c r="G1060" s="14"/>
      <c r="H1060" s="14"/>
      <c r="I1060" s="14"/>
      <c r="J1060" s="20"/>
      <c r="K1060" s="14"/>
      <c r="L1060" s="14"/>
      <c r="M1060" s="14"/>
      <c r="N1060" s="20"/>
    </row>
    <row r="1061" spans="1:14" x14ac:dyDescent="0.2">
      <c r="A1061" s="6"/>
      <c r="D1061" s="7"/>
      <c r="F1061" s="14"/>
      <c r="G1061" s="14"/>
      <c r="H1061" s="14"/>
      <c r="I1061" s="14"/>
      <c r="J1061" s="20"/>
      <c r="K1061" s="14"/>
      <c r="L1061" s="14"/>
      <c r="M1061" s="14"/>
      <c r="N1061" s="20"/>
    </row>
    <row r="1062" spans="1:14" x14ac:dyDescent="0.2">
      <c r="A1062" s="6"/>
      <c r="D1062" s="7"/>
      <c r="F1062" s="14"/>
      <c r="G1062" s="14"/>
      <c r="H1062" s="14"/>
      <c r="I1062" s="14"/>
      <c r="J1062" s="20"/>
      <c r="K1062" s="14"/>
      <c r="L1062" s="14"/>
      <c r="M1062" s="14"/>
      <c r="N1062" s="20"/>
    </row>
    <row r="1063" spans="1:14" x14ac:dyDescent="0.2">
      <c r="A1063" s="6"/>
      <c r="D1063" s="7"/>
      <c r="F1063" s="14"/>
      <c r="G1063" s="14"/>
      <c r="H1063" s="14"/>
      <c r="I1063" s="14"/>
      <c r="J1063" s="20"/>
      <c r="K1063" s="14"/>
      <c r="L1063" s="14"/>
      <c r="M1063" s="14"/>
      <c r="N1063" s="20"/>
    </row>
    <row r="1064" spans="1:14" x14ac:dyDescent="0.2">
      <c r="A1064" s="6"/>
      <c r="D1064" s="7"/>
      <c r="F1064" s="14"/>
      <c r="G1064" s="14"/>
      <c r="H1064" s="14"/>
      <c r="I1064" s="14"/>
      <c r="J1064" s="20"/>
      <c r="K1064" s="14"/>
      <c r="L1064" s="14"/>
      <c r="M1064" s="14"/>
      <c r="N1064" s="20"/>
    </row>
    <row r="1065" spans="1:14" x14ac:dyDescent="0.2">
      <c r="A1065" s="6"/>
      <c r="D1065" s="7"/>
      <c r="F1065" s="14"/>
      <c r="G1065" s="14"/>
      <c r="H1065" s="14"/>
      <c r="I1065" s="14"/>
      <c r="J1065" s="20"/>
      <c r="K1065" s="14"/>
      <c r="L1065" s="14"/>
      <c r="M1065" s="14"/>
      <c r="N1065" s="20"/>
    </row>
    <row r="1066" spans="1:14" x14ac:dyDescent="0.2">
      <c r="A1066" s="6"/>
      <c r="D1066" s="7"/>
      <c r="F1066" s="14"/>
      <c r="G1066" s="14"/>
      <c r="H1066" s="14"/>
      <c r="I1066" s="14"/>
      <c r="J1066" s="20"/>
      <c r="K1066" s="14"/>
      <c r="L1066" s="14"/>
      <c r="M1066" s="14"/>
      <c r="N1066" s="20"/>
    </row>
    <row r="1067" spans="1:14" x14ac:dyDescent="0.2">
      <c r="A1067" s="6"/>
      <c r="D1067" s="7"/>
      <c r="F1067" s="14"/>
      <c r="G1067" s="14"/>
      <c r="H1067" s="14"/>
      <c r="I1067" s="14"/>
      <c r="J1067" s="20"/>
      <c r="K1067" s="14"/>
      <c r="L1067" s="14"/>
      <c r="M1067" s="14"/>
      <c r="N1067" s="20"/>
    </row>
    <row r="1068" spans="1:14" x14ac:dyDescent="0.2">
      <c r="A1068" s="6"/>
      <c r="D1068" s="7"/>
      <c r="F1068" s="14"/>
      <c r="G1068" s="14"/>
      <c r="H1068" s="14"/>
      <c r="I1068" s="14"/>
      <c r="J1068" s="20"/>
      <c r="K1068" s="14"/>
      <c r="L1068" s="14"/>
      <c r="M1068" s="14"/>
      <c r="N1068" s="20"/>
    </row>
    <row r="1069" spans="1:14" x14ac:dyDescent="0.2">
      <c r="A1069" s="6"/>
      <c r="D1069" s="7"/>
      <c r="F1069" s="14"/>
      <c r="G1069" s="14"/>
      <c r="H1069" s="14"/>
      <c r="I1069" s="14"/>
      <c r="J1069" s="20"/>
      <c r="K1069" s="14"/>
      <c r="L1069" s="14"/>
      <c r="M1069" s="14"/>
      <c r="N1069" s="20"/>
    </row>
    <row r="1070" spans="1:14" x14ac:dyDescent="0.2">
      <c r="A1070" s="6"/>
      <c r="D1070" s="7"/>
      <c r="F1070" s="14"/>
      <c r="G1070" s="14"/>
      <c r="H1070" s="14"/>
      <c r="I1070" s="14"/>
      <c r="J1070" s="20"/>
      <c r="K1070" s="14"/>
      <c r="L1070" s="14"/>
      <c r="M1070" s="14"/>
      <c r="N1070" s="20"/>
    </row>
    <row r="1071" spans="1:14" x14ac:dyDescent="0.2">
      <c r="A1071" s="6"/>
      <c r="D1071" s="7"/>
      <c r="F1071" s="14"/>
      <c r="G1071" s="14"/>
      <c r="H1071" s="14"/>
      <c r="I1071" s="14"/>
      <c r="J1071" s="20"/>
      <c r="K1071" s="14"/>
      <c r="L1071" s="14"/>
      <c r="M1071" s="14"/>
      <c r="N1071" s="20"/>
    </row>
    <row r="1072" spans="1:14" x14ac:dyDescent="0.2">
      <c r="A1072" s="6"/>
      <c r="D1072" s="7"/>
      <c r="F1072" s="14"/>
      <c r="G1072" s="14"/>
      <c r="H1072" s="14"/>
      <c r="I1072" s="14"/>
      <c r="J1072" s="20"/>
      <c r="K1072" s="14"/>
      <c r="L1072" s="14"/>
      <c r="M1072" s="14"/>
      <c r="N1072" s="20"/>
    </row>
    <row r="1073" spans="1:14" x14ac:dyDescent="0.2">
      <c r="A1073" s="6"/>
      <c r="D1073" s="7"/>
      <c r="F1073" s="14"/>
      <c r="G1073" s="14"/>
      <c r="H1073" s="14"/>
      <c r="I1073" s="14"/>
      <c r="J1073" s="20"/>
      <c r="K1073" s="14"/>
      <c r="L1073" s="14"/>
      <c r="M1073" s="14"/>
      <c r="N1073" s="20"/>
    </row>
    <row r="1074" spans="1:14" x14ac:dyDescent="0.2">
      <c r="A1074" s="6"/>
      <c r="D1074" s="7"/>
      <c r="F1074" s="14"/>
      <c r="G1074" s="14"/>
      <c r="H1074" s="14"/>
      <c r="I1074" s="14"/>
      <c r="J1074" s="20"/>
      <c r="K1074" s="14"/>
      <c r="L1074" s="14"/>
      <c r="M1074" s="14"/>
      <c r="N1074" s="20"/>
    </row>
    <row r="1075" spans="1:14" x14ac:dyDescent="0.2">
      <c r="A1075" s="6"/>
      <c r="D1075" s="7"/>
      <c r="F1075" s="14"/>
      <c r="G1075" s="14"/>
      <c r="H1075" s="14"/>
      <c r="I1075" s="14"/>
      <c r="J1075" s="20"/>
      <c r="K1075" s="14"/>
      <c r="L1075" s="14"/>
      <c r="M1075" s="14"/>
      <c r="N1075" s="20"/>
    </row>
    <row r="1076" spans="1:14" x14ac:dyDescent="0.2">
      <c r="A1076" s="6"/>
      <c r="D1076" s="7"/>
      <c r="F1076" s="14"/>
      <c r="G1076" s="14"/>
      <c r="H1076" s="14"/>
      <c r="I1076" s="14"/>
      <c r="J1076" s="20"/>
      <c r="K1076" s="14"/>
      <c r="L1076" s="14"/>
      <c r="M1076" s="14"/>
      <c r="N1076" s="20"/>
    </row>
    <row r="1077" spans="1:14" x14ac:dyDescent="0.2">
      <c r="A1077" s="6"/>
      <c r="D1077" s="7"/>
      <c r="F1077" s="14"/>
      <c r="G1077" s="14"/>
      <c r="H1077" s="14"/>
      <c r="I1077" s="14"/>
      <c r="J1077" s="20"/>
      <c r="K1077" s="14"/>
      <c r="L1077" s="14"/>
      <c r="M1077" s="14"/>
      <c r="N1077" s="20"/>
    </row>
    <row r="1078" spans="1:14" x14ac:dyDescent="0.2">
      <c r="A1078" s="6"/>
      <c r="D1078" s="7"/>
      <c r="F1078" s="14"/>
      <c r="G1078" s="14"/>
      <c r="H1078" s="14"/>
      <c r="I1078" s="14"/>
      <c r="J1078" s="20"/>
      <c r="K1078" s="14"/>
      <c r="L1078" s="14"/>
      <c r="M1078" s="14"/>
      <c r="N1078" s="20"/>
    </row>
    <row r="1079" spans="1:14" x14ac:dyDescent="0.2">
      <c r="A1079" s="6"/>
      <c r="D1079" s="7"/>
      <c r="F1079" s="14"/>
      <c r="G1079" s="14"/>
      <c r="H1079" s="14"/>
      <c r="I1079" s="14"/>
      <c r="J1079" s="20"/>
      <c r="K1079" s="14"/>
      <c r="L1079" s="14"/>
      <c r="M1079" s="14"/>
      <c r="N1079" s="20"/>
    </row>
    <row r="1080" spans="1:14" x14ac:dyDescent="0.2">
      <c r="A1080" s="6"/>
      <c r="D1080" s="7"/>
      <c r="F1080" s="14"/>
      <c r="G1080" s="14"/>
      <c r="H1080" s="14"/>
      <c r="I1080" s="14"/>
      <c r="J1080" s="20"/>
      <c r="K1080" s="14"/>
      <c r="L1080" s="14"/>
      <c r="M1080" s="14"/>
      <c r="N1080" s="20"/>
    </row>
    <row r="1081" spans="1:14" x14ac:dyDescent="0.2">
      <c r="A1081" s="6"/>
      <c r="D1081" s="7"/>
      <c r="F1081" s="14"/>
      <c r="G1081" s="14"/>
      <c r="H1081" s="14"/>
      <c r="I1081" s="14"/>
      <c r="J1081" s="20"/>
      <c r="K1081" s="14"/>
      <c r="L1081" s="14"/>
      <c r="M1081" s="14"/>
      <c r="N1081" s="20"/>
    </row>
    <row r="1082" spans="1:14" x14ac:dyDescent="0.2">
      <c r="A1082" s="6"/>
      <c r="D1082" s="7"/>
      <c r="F1082" s="14"/>
      <c r="G1082" s="14"/>
      <c r="H1082" s="14"/>
      <c r="I1082" s="14"/>
      <c r="J1082" s="20"/>
      <c r="K1082" s="14"/>
      <c r="L1082" s="14"/>
      <c r="M1082" s="14"/>
      <c r="N1082" s="20"/>
    </row>
    <row r="1083" spans="1:14" x14ac:dyDescent="0.2">
      <c r="A1083" s="6"/>
      <c r="D1083" s="7"/>
      <c r="F1083" s="14"/>
      <c r="G1083" s="14"/>
      <c r="H1083" s="14"/>
      <c r="I1083" s="14"/>
      <c r="J1083" s="20"/>
      <c r="K1083" s="14"/>
      <c r="L1083" s="14"/>
      <c r="M1083" s="14"/>
      <c r="N1083" s="20"/>
    </row>
    <row r="1084" spans="1:14" x14ac:dyDescent="0.2">
      <c r="A1084" s="6"/>
      <c r="D1084" s="7"/>
      <c r="F1084" s="14"/>
      <c r="G1084" s="14"/>
      <c r="H1084" s="14"/>
      <c r="I1084" s="14"/>
      <c r="J1084" s="20"/>
      <c r="K1084" s="14"/>
      <c r="L1084" s="14"/>
      <c r="M1084" s="14"/>
      <c r="N1084" s="20"/>
    </row>
    <row r="1085" spans="1:14" x14ac:dyDescent="0.2">
      <c r="A1085" s="6"/>
      <c r="D1085" s="7"/>
      <c r="F1085" s="14"/>
      <c r="G1085" s="14"/>
      <c r="H1085" s="14"/>
      <c r="I1085" s="14"/>
      <c r="J1085" s="20"/>
      <c r="K1085" s="14"/>
      <c r="L1085" s="14"/>
      <c r="M1085" s="14"/>
      <c r="N1085" s="20"/>
    </row>
    <row r="1086" spans="1:14" x14ac:dyDescent="0.2">
      <c r="A1086" s="6"/>
      <c r="D1086" s="7"/>
      <c r="F1086" s="14"/>
      <c r="G1086" s="14"/>
      <c r="H1086" s="14"/>
      <c r="I1086" s="14"/>
      <c r="J1086" s="20"/>
      <c r="K1086" s="14"/>
      <c r="L1086" s="14"/>
      <c r="M1086" s="14"/>
      <c r="N1086" s="20"/>
    </row>
    <row r="1087" spans="1:14" x14ac:dyDescent="0.2">
      <c r="A1087" s="6"/>
      <c r="D1087" s="7"/>
      <c r="F1087" s="14"/>
      <c r="G1087" s="14"/>
      <c r="H1087" s="14"/>
      <c r="I1087" s="14"/>
      <c r="J1087" s="20"/>
      <c r="K1087" s="14"/>
      <c r="L1087" s="14"/>
      <c r="M1087" s="14"/>
      <c r="N1087" s="20"/>
    </row>
    <row r="1088" spans="1:14" x14ac:dyDescent="0.2">
      <c r="A1088" s="6"/>
      <c r="D1088" s="7"/>
      <c r="F1088" s="14"/>
      <c r="G1088" s="14"/>
      <c r="H1088" s="14"/>
      <c r="I1088" s="14"/>
      <c r="J1088" s="20"/>
      <c r="K1088" s="14"/>
      <c r="L1088" s="14"/>
      <c r="M1088" s="14"/>
      <c r="N1088" s="20"/>
    </row>
    <row r="1089" spans="1:14" x14ac:dyDescent="0.2">
      <c r="A1089" s="6"/>
      <c r="D1089" s="7"/>
      <c r="F1089" s="14"/>
      <c r="G1089" s="14"/>
      <c r="H1089" s="14"/>
      <c r="I1089" s="14"/>
      <c r="J1089" s="20"/>
      <c r="K1089" s="14"/>
      <c r="L1089" s="14"/>
      <c r="M1089" s="14"/>
      <c r="N1089" s="20"/>
    </row>
    <row r="1090" spans="1:14" x14ac:dyDescent="0.2">
      <c r="A1090" s="6"/>
      <c r="D1090" s="7"/>
      <c r="F1090" s="14"/>
      <c r="G1090" s="14"/>
      <c r="H1090" s="14"/>
      <c r="I1090" s="14"/>
      <c r="J1090" s="20"/>
      <c r="K1090" s="14"/>
      <c r="L1090" s="14"/>
      <c r="M1090" s="14"/>
      <c r="N1090" s="20"/>
    </row>
    <row r="1091" spans="1:14" x14ac:dyDescent="0.2">
      <c r="A1091" s="6"/>
      <c r="D1091" s="7"/>
      <c r="F1091" s="14"/>
      <c r="G1091" s="14"/>
      <c r="H1091" s="14"/>
      <c r="I1091" s="14"/>
      <c r="J1091" s="20"/>
      <c r="K1091" s="14"/>
      <c r="L1091" s="14"/>
      <c r="M1091" s="14"/>
      <c r="N1091" s="20"/>
    </row>
    <row r="1092" spans="1:14" x14ac:dyDescent="0.2">
      <c r="A1092" s="6"/>
      <c r="D1092" s="7"/>
      <c r="F1092" s="14"/>
      <c r="G1092" s="14"/>
      <c r="H1092" s="14"/>
      <c r="I1092" s="14"/>
      <c r="J1092" s="20"/>
      <c r="K1092" s="14"/>
      <c r="L1092" s="14"/>
      <c r="M1092" s="14"/>
      <c r="N1092" s="20"/>
    </row>
    <row r="1093" spans="1:14" x14ac:dyDescent="0.2">
      <c r="A1093" s="6"/>
      <c r="D1093" s="7"/>
      <c r="F1093" s="14"/>
      <c r="G1093" s="14"/>
      <c r="H1093" s="14"/>
      <c r="I1093" s="14"/>
      <c r="J1093" s="20"/>
      <c r="K1093" s="14"/>
      <c r="L1093" s="14"/>
      <c r="M1093" s="14"/>
      <c r="N1093" s="20"/>
    </row>
    <row r="1094" spans="1:14" x14ac:dyDescent="0.2">
      <c r="A1094" s="6"/>
      <c r="D1094" s="7"/>
      <c r="F1094" s="14"/>
      <c r="G1094" s="14"/>
      <c r="H1094" s="14"/>
      <c r="I1094" s="14"/>
      <c r="J1094" s="20"/>
      <c r="K1094" s="14"/>
      <c r="L1094" s="14"/>
      <c r="M1094" s="14"/>
      <c r="N1094" s="20"/>
    </row>
    <row r="1095" spans="1:14" x14ac:dyDescent="0.2">
      <c r="A1095" s="6"/>
      <c r="D1095" s="7"/>
      <c r="F1095" s="14"/>
      <c r="G1095" s="14"/>
      <c r="H1095" s="14"/>
      <c r="I1095" s="14"/>
      <c r="J1095" s="20"/>
      <c r="K1095" s="14"/>
      <c r="L1095" s="14"/>
      <c r="M1095" s="14"/>
      <c r="N1095" s="20"/>
    </row>
    <row r="1096" spans="1:14" x14ac:dyDescent="0.2">
      <c r="A1096" s="6"/>
      <c r="D1096" s="7"/>
      <c r="F1096" s="14"/>
      <c r="G1096" s="14"/>
      <c r="H1096" s="14"/>
      <c r="I1096" s="14"/>
      <c r="J1096" s="20"/>
      <c r="K1096" s="14"/>
      <c r="L1096" s="14"/>
      <c r="M1096" s="14"/>
      <c r="N1096" s="20"/>
    </row>
    <row r="1097" spans="1:14" x14ac:dyDescent="0.2">
      <c r="A1097" s="6"/>
      <c r="D1097" s="7"/>
      <c r="F1097" s="14"/>
      <c r="G1097" s="14"/>
      <c r="H1097" s="14"/>
      <c r="I1097" s="14"/>
      <c r="J1097" s="20"/>
      <c r="K1097" s="14"/>
      <c r="L1097" s="14"/>
      <c r="M1097" s="14"/>
      <c r="N1097" s="20"/>
    </row>
    <row r="1098" spans="1:14" x14ac:dyDescent="0.2">
      <c r="A1098" s="6"/>
      <c r="D1098" s="7"/>
      <c r="F1098" s="14"/>
      <c r="G1098" s="14"/>
      <c r="H1098" s="14"/>
      <c r="I1098" s="14"/>
      <c r="J1098" s="20"/>
      <c r="K1098" s="14"/>
      <c r="L1098" s="14"/>
      <c r="M1098" s="14"/>
      <c r="N1098" s="20"/>
    </row>
    <row r="1099" spans="1:14" x14ac:dyDescent="0.2">
      <c r="A1099" s="6"/>
      <c r="D1099" s="7"/>
      <c r="F1099" s="14"/>
      <c r="G1099" s="14"/>
      <c r="H1099" s="14"/>
      <c r="I1099" s="14"/>
      <c r="J1099" s="20"/>
      <c r="K1099" s="14"/>
      <c r="L1099" s="14"/>
      <c r="M1099" s="14"/>
      <c r="N1099" s="20"/>
    </row>
    <row r="1100" spans="1:14" x14ac:dyDescent="0.2">
      <c r="A1100" s="6"/>
      <c r="D1100" s="7"/>
      <c r="F1100" s="14"/>
      <c r="G1100" s="14"/>
      <c r="H1100" s="14"/>
      <c r="I1100" s="14"/>
      <c r="J1100" s="20"/>
      <c r="K1100" s="14"/>
      <c r="L1100" s="14"/>
      <c r="M1100" s="14"/>
      <c r="N1100" s="20"/>
    </row>
    <row r="1101" spans="1:14" x14ac:dyDescent="0.2">
      <c r="A1101" s="6"/>
      <c r="D1101" s="7"/>
      <c r="F1101" s="14"/>
      <c r="G1101" s="14"/>
      <c r="H1101" s="14"/>
      <c r="I1101" s="14"/>
      <c r="J1101" s="20"/>
      <c r="K1101" s="14"/>
      <c r="L1101" s="14"/>
      <c r="M1101" s="14"/>
      <c r="N1101" s="20"/>
    </row>
    <row r="1102" spans="1:14" x14ac:dyDescent="0.2">
      <c r="A1102" s="6"/>
      <c r="D1102" s="7"/>
      <c r="F1102" s="14"/>
      <c r="G1102" s="14"/>
      <c r="H1102" s="14"/>
      <c r="I1102" s="14"/>
      <c r="J1102" s="20"/>
      <c r="K1102" s="14"/>
      <c r="L1102" s="14"/>
      <c r="M1102" s="14"/>
      <c r="N1102" s="20"/>
    </row>
    <row r="1103" spans="1:14" x14ac:dyDescent="0.2">
      <c r="A1103" s="6"/>
      <c r="D1103" s="7"/>
      <c r="F1103" s="14"/>
      <c r="G1103" s="14"/>
      <c r="H1103" s="14"/>
      <c r="I1103" s="14"/>
      <c r="J1103" s="20"/>
      <c r="K1103" s="14"/>
      <c r="L1103" s="14"/>
      <c r="M1103" s="14"/>
      <c r="N1103" s="20"/>
    </row>
    <row r="1104" spans="1:14" x14ac:dyDescent="0.2">
      <c r="A1104" s="6"/>
      <c r="D1104" s="7"/>
      <c r="F1104" s="14"/>
      <c r="G1104" s="14"/>
      <c r="H1104" s="14"/>
      <c r="I1104" s="14"/>
      <c r="J1104" s="20"/>
      <c r="K1104" s="14"/>
      <c r="L1104" s="14"/>
      <c r="M1104" s="14"/>
      <c r="N1104" s="20"/>
    </row>
    <row r="1105" spans="1:14" x14ac:dyDescent="0.2">
      <c r="A1105" s="6"/>
      <c r="D1105" s="7"/>
      <c r="F1105" s="14"/>
      <c r="G1105" s="14"/>
      <c r="H1105" s="14"/>
      <c r="I1105" s="14"/>
      <c r="J1105" s="20"/>
      <c r="K1105" s="14"/>
      <c r="L1105" s="14"/>
      <c r="M1105" s="14"/>
      <c r="N1105" s="20"/>
    </row>
    <row r="1106" spans="1:14" x14ac:dyDescent="0.2">
      <c r="A1106" s="6"/>
      <c r="D1106" s="7"/>
      <c r="F1106" s="14"/>
      <c r="G1106" s="14"/>
      <c r="H1106" s="14"/>
      <c r="I1106" s="14"/>
      <c r="J1106" s="20"/>
      <c r="K1106" s="14"/>
      <c r="L1106" s="14"/>
      <c r="M1106" s="14"/>
      <c r="N1106" s="20"/>
    </row>
    <row r="1107" spans="1:14" x14ac:dyDescent="0.2">
      <c r="A1107" s="6"/>
      <c r="D1107" s="7"/>
      <c r="F1107" s="14"/>
      <c r="G1107" s="14"/>
      <c r="H1107" s="14"/>
      <c r="I1107" s="14"/>
      <c r="J1107" s="20"/>
      <c r="K1107" s="14"/>
      <c r="L1107" s="14"/>
      <c r="M1107" s="14"/>
      <c r="N1107" s="20"/>
    </row>
    <row r="1108" spans="1:14" x14ac:dyDescent="0.2">
      <c r="A1108" s="6"/>
      <c r="D1108" s="7"/>
      <c r="F1108" s="14"/>
      <c r="G1108" s="14"/>
      <c r="H1108" s="14"/>
      <c r="I1108" s="14"/>
      <c r="J1108" s="20"/>
      <c r="K1108" s="14"/>
      <c r="L1108" s="14"/>
      <c r="M1108" s="14"/>
      <c r="N1108" s="20"/>
    </row>
    <row r="1109" spans="1:14" x14ac:dyDescent="0.2">
      <c r="A1109" s="6"/>
      <c r="D1109" s="7"/>
      <c r="F1109" s="14"/>
      <c r="G1109" s="14"/>
      <c r="H1109" s="14"/>
      <c r="I1109" s="14"/>
      <c r="J1109" s="20"/>
      <c r="K1109" s="14"/>
      <c r="L1109" s="14"/>
      <c r="M1109" s="14"/>
      <c r="N1109" s="20"/>
    </row>
    <row r="1110" spans="1:14" x14ac:dyDescent="0.2">
      <c r="A1110" s="6"/>
      <c r="D1110" s="7"/>
      <c r="F1110" s="14"/>
      <c r="G1110" s="14"/>
      <c r="H1110" s="14"/>
      <c r="I1110" s="14"/>
      <c r="J1110" s="20"/>
      <c r="K1110" s="14"/>
      <c r="L1110" s="14"/>
      <c r="M1110" s="14"/>
      <c r="N1110" s="20"/>
    </row>
    <row r="1111" spans="1:14" x14ac:dyDescent="0.2">
      <c r="A1111" s="6"/>
      <c r="D1111" s="7"/>
      <c r="F1111" s="14"/>
      <c r="G1111" s="14"/>
      <c r="H1111" s="14"/>
      <c r="I1111" s="14"/>
      <c r="J1111" s="20"/>
      <c r="K1111" s="14"/>
      <c r="L1111" s="14"/>
      <c r="M1111" s="14"/>
      <c r="N1111" s="20"/>
    </row>
    <row r="1112" spans="1:14" x14ac:dyDescent="0.2">
      <c r="A1112" s="6"/>
      <c r="D1112" s="7"/>
      <c r="F1112" s="14"/>
      <c r="G1112" s="14"/>
      <c r="H1112" s="14"/>
      <c r="I1112" s="14"/>
      <c r="J1112" s="20"/>
      <c r="K1112" s="14"/>
      <c r="L1112" s="14"/>
      <c r="M1112" s="14"/>
      <c r="N1112" s="20"/>
    </row>
    <row r="1113" spans="1:14" x14ac:dyDescent="0.2">
      <c r="A1113" s="6"/>
      <c r="D1113" s="7"/>
      <c r="F1113" s="14"/>
      <c r="G1113" s="14"/>
      <c r="H1113" s="14"/>
      <c r="I1113" s="14"/>
      <c r="J1113" s="20"/>
      <c r="K1113" s="14"/>
      <c r="L1113" s="14"/>
      <c r="M1113" s="14"/>
      <c r="N1113" s="20"/>
    </row>
    <row r="1114" spans="1:14" x14ac:dyDescent="0.2">
      <c r="A1114" s="6"/>
      <c r="D1114" s="7"/>
      <c r="F1114" s="14"/>
      <c r="G1114" s="14"/>
      <c r="H1114" s="14"/>
      <c r="I1114" s="14"/>
      <c r="J1114" s="20"/>
      <c r="K1114" s="14"/>
      <c r="L1114" s="14"/>
      <c r="M1114" s="14"/>
      <c r="N1114" s="20"/>
    </row>
    <row r="1115" spans="1:14" x14ac:dyDescent="0.2">
      <c r="A1115" s="6"/>
      <c r="D1115" s="7"/>
      <c r="F1115" s="14"/>
      <c r="G1115" s="14"/>
      <c r="H1115" s="14"/>
      <c r="I1115" s="14"/>
      <c r="J1115" s="20"/>
      <c r="K1115" s="14"/>
      <c r="L1115" s="14"/>
      <c r="M1115" s="14"/>
      <c r="N1115" s="20"/>
    </row>
    <row r="1116" spans="1:14" x14ac:dyDescent="0.2">
      <c r="A1116" s="6"/>
      <c r="D1116" s="7"/>
      <c r="F1116" s="14"/>
      <c r="G1116" s="14"/>
      <c r="H1116" s="14"/>
      <c r="I1116" s="14"/>
      <c r="J1116" s="20"/>
      <c r="K1116" s="14"/>
      <c r="L1116" s="14"/>
      <c r="M1116" s="14"/>
      <c r="N1116" s="20"/>
    </row>
    <row r="1117" spans="1:14" x14ac:dyDescent="0.2">
      <c r="A1117" s="6"/>
      <c r="D1117" s="7"/>
      <c r="F1117" s="14"/>
      <c r="G1117" s="14"/>
      <c r="H1117" s="14"/>
      <c r="I1117" s="14"/>
      <c r="J1117" s="20"/>
      <c r="K1117" s="14"/>
      <c r="L1117" s="14"/>
      <c r="M1117" s="14"/>
      <c r="N1117" s="20"/>
    </row>
    <row r="1118" spans="1:14" x14ac:dyDescent="0.2">
      <c r="A1118" s="6"/>
      <c r="D1118" s="7"/>
      <c r="F1118" s="14"/>
      <c r="G1118" s="14"/>
      <c r="H1118" s="14"/>
      <c r="I1118" s="14"/>
      <c r="J1118" s="20"/>
      <c r="K1118" s="14"/>
      <c r="L1118" s="14"/>
      <c r="M1118" s="14"/>
      <c r="N1118" s="20"/>
    </row>
    <row r="1119" spans="1:14" x14ac:dyDescent="0.2">
      <c r="A1119" s="6"/>
      <c r="D1119" s="7"/>
      <c r="F1119" s="14"/>
      <c r="G1119" s="14"/>
      <c r="H1119" s="14"/>
      <c r="I1119" s="14"/>
      <c r="J1119" s="20"/>
      <c r="K1119" s="14"/>
      <c r="L1119" s="14"/>
      <c r="M1119" s="14"/>
      <c r="N1119" s="20"/>
    </row>
    <row r="1120" spans="1:14" x14ac:dyDescent="0.2">
      <c r="A1120" s="6"/>
      <c r="D1120" s="7"/>
      <c r="F1120" s="14"/>
      <c r="G1120" s="14"/>
      <c r="H1120" s="14"/>
      <c r="I1120" s="14"/>
      <c r="J1120" s="20"/>
      <c r="K1120" s="14"/>
      <c r="L1120" s="14"/>
      <c r="M1120" s="14"/>
      <c r="N1120" s="20"/>
    </row>
    <row r="1121" spans="1:14" x14ac:dyDescent="0.2">
      <c r="A1121" s="6"/>
      <c r="D1121" s="7"/>
      <c r="F1121" s="14"/>
      <c r="G1121" s="14"/>
      <c r="H1121" s="14"/>
      <c r="I1121" s="14"/>
      <c r="J1121" s="20"/>
      <c r="K1121" s="14"/>
      <c r="L1121" s="14"/>
      <c r="M1121" s="14"/>
      <c r="N1121" s="20"/>
    </row>
    <row r="1122" spans="1:14" x14ac:dyDescent="0.2">
      <c r="A1122" s="6"/>
      <c r="D1122" s="7"/>
      <c r="F1122" s="14"/>
      <c r="G1122" s="14"/>
      <c r="H1122" s="14"/>
      <c r="I1122" s="14"/>
      <c r="J1122" s="20"/>
      <c r="K1122" s="14"/>
      <c r="L1122" s="14"/>
      <c r="M1122" s="14"/>
      <c r="N1122" s="20"/>
    </row>
    <row r="1123" spans="1:14" x14ac:dyDescent="0.2">
      <c r="A1123" s="6"/>
      <c r="D1123" s="7"/>
      <c r="F1123" s="14"/>
      <c r="G1123" s="14"/>
      <c r="H1123" s="14"/>
      <c r="I1123" s="14"/>
      <c r="J1123" s="20"/>
      <c r="K1123" s="14"/>
      <c r="L1123" s="14"/>
      <c r="M1123" s="14"/>
      <c r="N1123" s="20"/>
    </row>
    <row r="1124" spans="1:14" x14ac:dyDescent="0.2">
      <c r="A1124" s="6"/>
      <c r="D1124" s="7"/>
      <c r="F1124" s="14"/>
      <c r="G1124" s="14"/>
      <c r="H1124" s="14"/>
      <c r="I1124" s="14"/>
      <c r="J1124" s="20"/>
      <c r="K1124" s="14"/>
      <c r="L1124" s="14"/>
      <c r="M1124" s="14"/>
      <c r="N1124" s="20"/>
    </row>
    <row r="1125" spans="1:14" x14ac:dyDescent="0.2">
      <c r="A1125" s="6"/>
      <c r="D1125" s="7"/>
      <c r="F1125" s="14"/>
      <c r="G1125" s="14"/>
      <c r="H1125" s="14"/>
      <c r="I1125" s="14"/>
      <c r="J1125" s="20"/>
      <c r="K1125" s="14"/>
      <c r="L1125" s="14"/>
      <c r="M1125" s="14"/>
      <c r="N1125" s="20"/>
    </row>
    <row r="1126" spans="1:14" x14ac:dyDescent="0.2">
      <c r="A1126" s="6"/>
      <c r="D1126" s="7"/>
      <c r="F1126" s="14"/>
      <c r="G1126" s="14"/>
      <c r="H1126" s="14"/>
      <c r="I1126" s="14"/>
      <c r="J1126" s="20"/>
      <c r="K1126" s="14"/>
      <c r="L1126" s="14"/>
      <c r="M1126" s="14"/>
      <c r="N1126" s="20"/>
    </row>
    <row r="1127" spans="1:14" x14ac:dyDescent="0.2">
      <c r="A1127" s="6"/>
      <c r="D1127" s="7"/>
      <c r="F1127" s="14"/>
      <c r="G1127" s="14"/>
      <c r="H1127" s="14"/>
      <c r="I1127" s="14"/>
      <c r="J1127" s="20"/>
      <c r="K1127" s="14"/>
      <c r="L1127" s="14"/>
      <c r="M1127" s="14"/>
      <c r="N1127" s="20"/>
    </row>
    <row r="1128" spans="1:14" x14ac:dyDescent="0.2">
      <c r="A1128" s="6"/>
      <c r="D1128" s="7"/>
      <c r="F1128" s="14"/>
      <c r="G1128" s="14"/>
      <c r="H1128" s="14"/>
      <c r="I1128" s="14"/>
      <c r="J1128" s="20"/>
      <c r="K1128" s="14"/>
      <c r="L1128" s="14"/>
      <c r="M1128" s="14"/>
      <c r="N1128" s="20"/>
    </row>
    <row r="1129" spans="1:14" x14ac:dyDescent="0.2">
      <c r="A1129" s="6"/>
      <c r="D1129" s="7"/>
      <c r="F1129" s="14"/>
      <c r="G1129" s="14"/>
      <c r="H1129" s="14"/>
      <c r="I1129" s="14"/>
      <c r="J1129" s="20"/>
      <c r="K1129" s="14"/>
      <c r="L1129" s="14"/>
      <c r="M1129" s="14"/>
      <c r="N1129" s="20"/>
    </row>
    <row r="1130" spans="1:14" x14ac:dyDescent="0.2">
      <c r="A1130" s="6"/>
      <c r="D1130" s="7"/>
      <c r="F1130" s="14"/>
      <c r="G1130" s="14"/>
      <c r="H1130" s="14"/>
      <c r="I1130" s="14"/>
      <c r="J1130" s="20"/>
      <c r="K1130" s="14"/>
      <c r="L1130" s="14"/>
      <c r="M1130" s="14"/>
      <c r="N1130" s="20"/>
    </row>
    <row r="1131" spans="1:14" x14ac:dyDescent="0.2">
      <c r="A1131" s="6"/>
      <c r="D1131" s="7"/>
      <c r="F1131" s="14"/>
      <c r="G1131" s="14"/>
      <c r="H1131" s="14"/>
      <c r="I1131" s="14"/>
      <c r="J1131" s="20"/>
      <c r="K1131" s="14"/>
      <c r="L1131" s="14"/>
      <c r="M1131" s="14"/>
      <c r="N1131" s="20"/>
    </row>
    <row r="1132" spans="1:14" x14ac:dyDescent="0.2">
      <c r="A1132" s="6"/>
      <c r="D1132" s="7"/>
      <c r="F1132" s="14"/>
      <c r="G1132" s="14"/>
      <c r="H1132" s="14"/>
      <c r="I1132" s="14"/>
      <c r="J1132" s="20"/>
      <c r="K1132" s="14"/>
      <c r="L1132" s="14"/>
      <c r="M1132" s="14"/>
      <c r="N1132" s="20"/>
    </row>
    <row r="1133" spans="1:14" x14ac:dyDescent="0.2">
      <c r="A1133" s="6"/>
      <c r="D1133" s="7"/>
      <c r="F1133" s="14"/>
      <c r="G1133" s="14"/>
      <c r="H1133" s="14"/>
      <c r="I1133" s="14"/>
      <c r="J1133" s="20"/>
      <c r="K1133" s="14"/>
      <c r="L1133" s="14"/>
      <c r="M1133" s="14"/>
      <c r="N1133" s="20"/>
    </row>
    <row r="1134" spans="1:14" x14ac:dyDescent="0.2">
      <c r="A1134" s="6"/>
      <c r="D1134" s="7"/>
      <c r="F1134" s="14"/>
      <c r="G1134" s="14"/>
      <c r="H1134" s="14"/>
      <c r="I1134" s="14"/>
      <c r="J1134" s="20"/>
      <c r="K1134" s="14"/>
      <c r="L1134" s="14"/>
      <c r="M1134" s="14"/>
      <c r="N1134" s="20"/>
    </row>
    <row r="1135" spans="1:14" x14ac:dyDescent="0.2">
      <c r="A1135" s="6"/>
      <c r="D1135" s="7"/>
      <c r="F1135" s="14"/>
      <c r="G1135" s="14"/>
      <c r="H1135" s="14"/>
      <c r="I1135" s="14"/>
      <c r="J1135" s="20"/>
      <c r="K1135" s="14"/>
      <c r="L1135" s="14"/>
      <c r="M1135" s="14"/>
      <c r="N1135" s="20"/>
    </row>
    <row r="1136" spans="1:14" x14ac:dyDescent="0.2">
      <c r="A1136" s="6"/>
      <c r="D1136" s="7"/>
      <c r="F1136" s="14"/>
      <c r="G1136" s="14"/>
      <c r="H1136" s="14"/>
      <c r="I1136" s="14"/>
      <c r="J1136" s="20"/>
      <c r="K1136" s="14"/>
      <c r="L1136" s="14"/>
      <c r="M1136" s="14"/>
      <c r="N1136" s="20"/>
    </row>
    <row r="1137" spans="1:14" x14ac:dyDescent="0.2">
      <c r="A1137" s="6"/>
      <c r="D1137" s="7"/>
      <c r="F1137" s="14"/>
      <c r="G1137" s="14"/>
      <c r="H1137" s="14"/>
      <c r="I1137" s="14"/>
      <c r="J1137" s="20"/>
      <c r="K1137" s="14"/>
      <c r="L1137" s="14"/>
      <c r="M1137" s="14"/>
      <c r="N1137" s="20"/>
    </row>
    <row r="1138" spans="1:14" x14ac:dyDescent="0.2">
      <c r="A1138" s="6"/>
      <c r="D1138" s="7"/>
      <c r="F1138" s="14"/>
      <c r="G1138" s="14"/>
      <c r="H1138" s="14"/>
      <c r="I1138" s="14"/>
      <c r="J1138" s="20"/>
      <c r="K1138" s="14"/>
      <c r="L1138" s="14"/>
      <c r="M1138" s="14"/>
      <c r="N1138" s="20"/>
    </row>
    <row r="1139" spans="1:14" x14ac:dyDescent="0.2">
      <c r="A1139" s="6"/>
      <c r="D1139" s="7"/>
      <c r="F1139" s="14"/>
      <c r="G1139" s="14"/>
      <c r="H1139" s="14"/>
      <c r="I1139" s="14"/>
      <c r="J1139" s="20"/>
      <c r="K1139" s="14"/>
      <c r="L1139" s="14"/>
      <c r="M1139" s="14"/>
      <c r="N1139" s="20"/>
    </row>
    <row r="1140" spans="1:14" x14ac:dyDescent="0.2">
      <c r="A1140" s="6"/>
      <c r="D1140" s="7"/>
      <c r="F1140" s="14"/>
      <c r="G1140" s="14"/>
      <c r="H1140" s="14"/>
      <c r="I1140" s="14"/>
      <c r="J1140" s="20"/>
      <c r="K1140" s="14"/>
      <c r="L1140" s="14"/>
      <c r="M1140" s="14"/>
      <c r="N1140" s="20"/>
    </row>
    <row r="1141" spans="1:14" x14ac:dyDescent="0.2">
      <c r="A1141" s="6"/>
      <c r="D1141" s="7"/>
      <c r="F1141" s="14"/>
      <c r="G1141" s="14"/>
      <c r="H1141" s="14"/>
      <c r="I1141" s="14"/>
      <c r="J1141" s="20"/>
      <c r="K1141" s="14"/>
      <c r="L1141" s="14"/>
      <c r="M1141" s="14"/>
      <c r="N1141" s="20"/>
    </row>
    <row r="1142" spans="1:14" x14ac:dyDescent="0.2">
      <c r="A1142" s="6"/>
      <c r="D1142" s="7"/>
      <c r="F1142" s="14"/>
      <c r="G1142" s="14"/>
      <c r="H1142" s="14"/>
      <c r="I1142" s="14"/>
      <c r="J1142" s="20"/>
      <c r="K1142" s="14"/>
      <c r="L1142" s="14"/>
      <c r="M1142" s="14"/>
      <c r="N1142" s="20"/>
    </row>
    <row r="1143" spans="1:14" x14ac:dyDescent="0.2">
      <c r="A1143" s="6"/>
      <c r="D1143" s="7"/>
      <c r="F1143" s="14"/>
      <c r="G1143" s="14"/>
      <c r="H1143" s="14"/>
      <c r="I1143" s="14"/>
      <c r="J1143" s="20"/>
      <c r="K1143" s="14"/>
      <c r="L1143" s="14"/>
      <c r="M1143" s="14"/>
      <c r="N1143" s="20"/>
    </row>
    <row r="1144" spans="1:14" x14ac:dyDescent="0.2">
      <c r="A1144" s="6"/>
      <c r="D1144" s="7"/>
      <c r="F1144" s="14"/>
      <c r="G1144" s="14"/>
      <c r="H1144" s="14"/>
      <c r="I1144" s="14"/>
      <c r="J1144" s="20"/>
      <c r="K1144" s="14"/>
      <c r="L1144" s="14"/>
      <c r="M1144" s="14"/>
      <c r="N1144" s="20"/>
    </row>
    <row r="1145" spans="1:14" x14ac:dyDescent="0.2">
      <c r="A1145" s="6"/>
      <c r="D1145" s="7"/>
      <c r="F1145" s="14"/>
      <c r="G1145" s="14"/>
      <c r="H1145" s="14"/>
      <c r="I1145" s="14"/>
      <c r="J1145" s="20"/>
      <c r="K1145" s="14"/>
      <c r="L1145" s="14"/>
      <c r="M1145" s="14"/>
      <c r="N1145" s="20"/>
    </row>
    <row r="1146" spans="1:14" x14ac:dyDescent="0.2">
      <c r="A1146" s="6"/>
      <c r="D1146" s="7"/>
      <c r="F1146" s="14"/>
      <c r="G1146" s="14"/>
      <c r="H1146" s="14"/>
      <c r="I1146" s="14"/>
      <c r="J1146" s="20"/>
      <c r="K1146" s="14"/>
      <c r="L1146" s="14"/>
      <c r="M1146" s="14"/>
      <c r="N1146" s="20"/>
    </row>
    <row r="1147" spans="1:14" x14ac:dyDescent="0.2">
      <c r="A1147" s="6"/>
      <c r="D1147" s="7"/>
      <c r="F1147" s="14"/>
      <c r="G1147" s="14"/>
      <c r="H1147" s="14"/>
      <c r="I1147" s="14"/>
      <c r="J1147" s="20"/>
      <c r="K1147" s="14"/>
      <c r="L1147" s="14"/>
      <c r="M1147" s="14"/>
      <c r="N1147" s="20"/>
    </row>
    <row r="1148" spans="1:14" x14ac:dyDescent="0.2">
      <c r="A1148" s="6"/>
      <c r="D1148" s="7"/>
      <c r="F1148" s="14"/>
      <c r="G1148" s="14"/>
      <c r="H1148" s="14"/>
      <c r="I1148" s="14"/>
      <c r="J1148" s="20"/>
      <c r="K1148" s="14"/>
      <c r="L1148" s="14"/>
      <c r="M1148" s="14"/>
      <c r="N1148" s="20"/>
    </row>
    <row r="1149" spans="1:14" x14ac:dyDescent="0.2">
      <c r="A1149" s="6"/>
      <c r="D1149" s="7"/>
      <c r="F1149" s="14"/>
      <c r="G1149" s="14"/>
      <c r="H1149" s="14"/>
      <c r="I1149" s="14"/>
      <c r="J1149" s="20"/>
      <c r="K1149" s="14"/>
      <c r="L1149" s="14"/>
      <c r="M1149" s="14"/>
      <c r="N1149" s="20"/>
    </row>
    <row r="1150" spans="1:14" x14ac:dyDescent="0.2">
      <c r="A1150" s="6"/>
      <c r="D1150" s="7"/>
      <c r="F1150" s="14"/>
      <c r="G1150" s="14"/>
      <c r="H1150" s="14"/>
      <c r="I1150" s="14"/>
      <c r="J1150" s="20"/>
      <c r="K1150" s="14"/>
      <c r="L1150" s="14"/>
      <c r="M1150" s="14"/>
      <c r="N1150" s="20"/>
    </row>
    <row r="1151" spans="1:14" x14ac:dyDescent="0.2">
      <c r="A1151" s="6"/>
      <c r="D1151" s="7"/>
      <c r="F1151" s="14"/>
      <c r="G1151" s="14"/>
      <c r="H1151" s="14"/>
      <c r="I1151" s="14"/>
      <c r="J1151" s="20"/>
      <c r="K1151" s="14"/>
      <c r="L1151" s="14"/>
      <c r="M1151" s="14"/>
      <c r="N1151" s="20"/>
    </row>
    <row r="1152" spans="1:14" x14ac:dyDescent="0.2">
      <c r="A1152" s="6"/>
      <c r="D1152" s="7"/>
      <c r="F1152" s="14"/>
      <c r="G1152" s="14"/>
      <c r="H1152" s="14"/>
      <c r="I1152" s="14"/>
      <c r="J1152" s="20"/>
      <c r="K1152" s="14"/>
      <c r="L1152" s="14"/>
      <c r="M1152" s="14"/>
      <c r="N1152" s="20"/>
    </row>
    <row r="1153" spans="1:14" x14ac:dyDescent="0.2">
      <c r="A1153" s="6"/>
      <c r="D1153" s="7"/>
      <c r="F1153" s="14"/>
      <c r="G1153" s="14"/>
      <c r="H1153" s="14"/>
      <c r="I1153" s="14"/>
      <c r="J1153" s="20"/>
      <c r="K1153" s="14"/>
      <c r="L1153" s="14"/>
      <c r="M1153" s="14"/>
      <c r="N1153" s="20"/>
    </row>
    <row r="1154" spans="1:14" x14ac:dyDescent="0.2">
      <c r="A1154" s="6"/>
      <c r="D1154" s="7"/>
      <c r="F1154" s="14"/>
      <c r="G1154" s="14"/>
      <c r="H1154" s="14"/>
      <c r="I1154" s="14"/>
      <c r="J1154" s="20"/>
      <c r="K1154" s="14"/>
      <c r="L1154" s="14"/>
      <c r="M1154" s="14"/>
      <c r="N1154" s="20"/>
    </row>
    <row r="1155" spans="1:14" x14ac:dyDescent="0.2">
      <c r="A1155" s="6"/>
      <c r="D1155" s="7"/>
      <c r="F1155" s="14"/>
      <c r="G1155" s="14"/>
      <c r="H1155" s="14"/>
      <c r="I1155" s="14"/>
      <c r="J1155" s="20"/>
      <c r="K1155" s="14"/>
      <c r="L1155" s="14"/>
      <c r="M1155" s="14"/>
      <c r="N1155" s="20"/>
    </row>
    <row r="1156" spans="1:14" x14ac:dyDescent="0.2">
      <c r="A1156" s="6"/>
      <c r="D1156" s="7"/>
      <c r="F1156" s="14"/>
      <c r="G1156" s="14"/>
      <c r="H1156" s="14"/>
      <c r="I1156" s="14"/>
      <c r="J1156" s="20"/>
      <c r="K1156" s="14"/>
      <c r="L1156" s="14"/>
      <c r="M1156" s="14"/>
      <c r="N1156" s="20"/>
    </row>
    <row r="1157" spans="1:14" x14ac:dyDescent="0.2">
      <c r="A1157" s="6"/>
      <c r="D1157" s="7"/>
      <c r="F1157" s="14"/>
      <c r="G1157" s="14"/>
      <c r="H1157" s="14"/>
      <c r="I1157" s="14"/>
      <c r="J1157" s="20"/>
      <c r="K1157" s="14"/>
      <c r="L1157" s="14"/>
      <c r="M1157" s="14"/>
      <c r="N1157" s="20"/>
    </row>
    <row r="1158" spans="1:14" x14ac:dyDescent="0.2">
      <c r="A1158" s="6"/>
      <c r="D1158" s="7"/>
      <c r="F1158" s="14"/>
      <c r="G1158" s="14"/>
      <c r="H1158" s="14"/>
      <c r="I1158" s="14"/>
      <c r="J1158" s="20"/>
      <c r="K1158" s="14"/>
      <c r="L1158" s="14"/>
      <c r="M1158" s="14"/>
      <c r="N1158" s="20"/>
    </row>
    <row r="1159" spans="1:14" x14ac:dyDescent="0.2">
      <c r="A1159" s="6"/>
      <c r="D1159" s="7"/>
      <c r="F1159" s="14"/>
      <c r="G1159" s="14"/>
      <c r="H1159" s="14"/>
      <c r="I1159" s="14"/>
      <c r="J1159" s="20"/>
      <c r="K1159" s="14"/>
      <c r="L1159" s="14"/>
      <c r="M1159" s="14"/>
      <c r="N1159" s="20"/>
    </row>
    <row r="1160" spans="1:14" x14ac:dyDescent="0.2">
      <c r="A1160" s="6"/>
      <c r="D1160" s="7"/>
      <c r="F1160" s="14"/>
      <c r="G1160" s="14"/>
      <c r="H1160" s="14"/>
      <c r="I1160" s="14"/>
      <c r="J1160" s="20"/>
      <c r="K1160" s="14"/>
      <c r="L1160" s="14"/>
      <c r="M1160" s="14"/>
      <c r="N1160" s="20"/>
    </row>
    <row r="1161" spans="1:14" x14ac:dyDescent="0.2">
      <c r="A1161" s="6"/>
      <c r="D1161" s="7"/>
      <c r="F1161" s="14"/>
      <c r="G1161" s="14"/>
      <c r="H1161" s="14"/>
      <c r="I1161" s="14"/>
      <c r="J1161" s="20"/>
      <c r="K1161" s="14"/>
      <c r="L1161" s="14"/>
      <c r="M1161" s="14"/>
      <c r="N1161" s="20"/>
    </row>
    <row r="1162" spans="1:14" x14ac:dyDescent="0.2">
      <c r="A1162" s="6"/>
      <c r="D1162" s="7"/>
      <c r="F1162" s="14"/>
      <c r="G1162" s="14"/>
      <c r="H1162" s="14"/>
      <c r="I1162" s="14"/>
      <c r="J1162" s="20"/>
      <c r="K1162" s="14"/>
      <c r="L1162" s="14"/>
      <c r="M1162" s="14"/>
      <c r="N1162" s="20"/>
    </row>
    <row r="1163" spans="1:14" x14ac:dyDescent="0.2">
      <c r="A1163" s="6"/>
      <c r="D1163" s="7"/>
      <c r="F1163" s="14"/>
      <c r="G1163" s="14"/>
      <c r="H1163" s="14"/>
      <c r="I1163" s="14"/>
      <c r="J1163" s="20"/>
      <c r="K1163" s="14"/>
      <c r="L1163" s="14"/>
      <c r="M1163" s="14"/>
      <c r="N1163" s="20"/>
    </row>
    <row r="1164" spans="1:14" x14ac:dyDescent="0.2">
      <c r="A1164" s="6"/>
      <c r="D1164" s="7"/>
      <c r="F1164" s="14"/>
      <c r="G1164" s="14"/>
      <c r="H1164" s="14"/>
      <c r="I1164" s="14"/>
      <c r="J1164" s="20"/>
      <c r="K1164" s="14"/>
      <c r="L1164" s="14"/>
      <c r="M1164" s="14"/>
      <c r="N1164" s="20"/>
    </row>
    <row r="1165" spans="1:14" x14ac:dyDescent="0.2">
      <c r="A1165" s="6"/>
      <c r="D1165" s="7"/>
      <c r="F1165" s="14"/>
      <c r="G1165" s="14"/>
      <c r="H1165" s="14"/>
      <c r="I1165" s="14"/>
      <c r="J1165" s="20"/>
      <c r="K1165" s="14"/>
      <c r="L1165" s="14"/>
      <c r="M1165" s="14"/>
      <c r="N1165" s="20"/>
    </row>
    <row r="1166" spans="1:14" x14ac:dyDescent="0.2">
      <c r="A1166" s="6"/>
      <c r="D1166" s="7"/>
      <c r="F1166" s="14"/>
      <c r="G1166" s="14"/>
      <c r="H1166" s="14"/>
      <c r="I1166" s="14"/>
      <c r="J1166" s="20"/>
      <c r="K1166" s="14"/>
      <c r="L1166" s="14"/>
      <c r="M1166" s="14"/>
      <c r="N1166" s="20"/>
    </row>
    <row r="1167" spans="1:14" x14ac:dyDescent="0.2">
      <c r="A1167" s="6"/>
      <c r="D1167" s="7"/>
      <c r="F1167" s="14"/>
      <c r="G1167" s="14"/>
      <c r="H1167" s="14"/>
      <c r="I1167" s="14"/>
      <c r="J1167" s="20"/>
      <c r="K1167" s="14"/>
      <c r="L1167" s="14"/>
      <c r="M1167" s="14"/>
      <c r="N1167" s="20"/>
    </row>
    <row r="1168" spans="1:14" x14ac:dyDescent="0.2">
      <c r="A1168" s="6"/>
      <c r="D1168" s="7"/>
      <c r="F1168" s="14"/>
      <c r="G1168" s="14"/>
      <c r="H1168" s="14"/>
      <c r="I1168" s="14"/>
      <c r="J1168" s="20"/>
      <c r="K1168" s="14"/>
      <c r="L1168" s="14"/>
      <c r="M1168" s="14"/>
      <c r="N1168" s="20"/>
    </row>
    <row r="1169" spans="1:14" x14ac:dyDescent="0.2">
      <c r="A1169" s="6"/>
      <c r="D1169" s="7"/>
      <c r="F1169" s="14"/>
      <c r="G1169" s="14"/>
      <c r="H1169" s="14"/>
      <c r="I1169" s="14"/>
      <c r="J1169" s="20"/>
      <c r="K1169" s="14"/>
      <c r="L1169" s="14"/>
      <c r="M1169" s="14"/>
      <c r="N1169" s="20"/>
    </row>
    <row r="1170" spans="1:14" x14ac:dyDescent="0.2">
      <c r="A1170" s="6"/>
      <c r="D1170" s="7"/>
      <c r="F1170" s="14"/>
      <c r="G1170" s="14"/>
      <c r="H1170" s="14"/>
      <c r="I1170" s="14"/>
      <c r="J1170" s="20"/>
      <c r="K1170" s="14"/>
      <c r="L1170" s="14"/>
      <c r="M1170" s="14"/>
      <c r="N1170" s="20"/>
    </row>
    <row r="1171" spans="1:14" x14ac:dyDescent="0.2">
      <c r="A1171" s="6"/>
      <c r="D1171" s="7"/>
      <c r="F1171" s="14"/>
      <c r="G1171" s="14"/>
      <c r="H1171" s="14"/>
      <c r="I1171" s="14"/>
      <c r="J1171" s="20"/>
      <c r="K1171" s="14"/>
      <c r="L1171" s="14"/>
      <c r="M1171" s="14"/>
      <c r="N1171" s="20"/>
    </row>
    <row r="1172" spans="1:14" x14ac:dyDescent="0.2">
      <c r="A1172" s="6"/>
      <c r="D1172" s="7"/>
      <c r="F1172" s="14"/>
      <c r="G1172" s="14"/>
      <c r="H1172" s="14"/>
      <c r="I1172" s="14"/>
      <c r="J1172" s="20"/>
      <c r="K1172" s="14"/>
      <c r="L1172" s="14"/>
      <c r="M1172" s="14"/>
      <c r="N1172" s="20"/>
    </row>
    <row r="1173" spans="1:14" x14ac:dyDescent="0.2">
      <c r="A1173" s="6"/>
      <c r="D1173" s="7"/>
      <c r="F1173" s="14"/>
      <c r="G1173" s="14"/>
      <c r="H1173" s="14"/>
      <c r="I1173" s="14"/>
      <c r="J1173" s="20"/>
      <c r="K1173" s="14"/>
      <c r="L1173" s="14"/>
      <c r="M1173" s="14"/>
      <c r="N1173" s="20"/>
    </row>
    <row r="1174" spans="1:14" x14ac:dyDescent="0.2">
      <c r="A1174" s="6"/>
      <c r="D1174" s="7"/>
      <c r="F1174" s="14"/>
      <c r="G1174" s="14"/>
      <c r="H1174" s="14"/>
      <c r="I1174" s="14"/>
      <c r="J1174" s="20"/>
      <c r="K1174" s="14"/>
      <c r="L1174" s="14"/>
      <c r="M1174" s="14"/>
      <c r="N1174" s="20"/>
    </row>
    <row r="1175" spans="1:14" x14ac:dyDescent="0.2">
      <c r="A1175" s="6"/>
      <c r="D1175" s="7"/>
      <c r="F1175" s="14"/>
      <c r="G1175" s="14"/>
      <c r="H1175" s="14"/>
      <c r="I1175" s="14"/>
      <c r="J1175" s="20"/>
      <c r="K1175" s="14"/>
      <c r="L1175" s="14"/>
      <c r="M1175" s="14"/>
      <c r="N1175" s="20"/>
    </row>
    <row r="1176" spans="1:14" x14ac:dyDescent="0.2">
      <c r="A1176" s="6"/>
      <c r="D1176" s="7"/>
      <c r="F1176" s="14"/>
      <c r="G1176" s="14"/>
      <c r="H1176" s="14"/>
      <c r="I1176" s="14"/>
      <c r="J1176" s="20"/>
      <c r="K1176" s="14"/>
      <c r="L1176" s="14"/>
      <c r="M1176" s="14"/>
      <c r="N1176" s="20"/>
    </row>
    <row r="1177" spans="1:14" x14ac:dyDescent="0.2">
      <c r="A1177" s="6"/>
      <c r="D1177" s="7"/>
      <c r="F1177" s="14"/>
      <c r="G1177" s="14"/>
      <c r="H1177" s="14"/>
      <c r="I1177" s="14"/>
      <c r="J1177" s="20"/>
      <c r="K1177" s="14"/>
      <c r="L1177" s="14"/>
      <c r="M1177" s="14"/>
      <c r="N1177" s="20"/>
    </row>
    <row r="1178" spans="1:14" x14ac:dyDescent="0.2">
      <c r="A1178" s="6"/>
      <c r="D1178" s="7"/>
      <c r="F1178" s="14"/>
      <c r="G1178" s="14"/>
      <c r="H1178" s="14"/>
      <c r="I1178" s="14"/>
      <c r="J1178" s="20"/>
      <c r="K1178" s="14"/>
      <c r="L1178" s="14"/>
      <c r="M1178" s="14"/>
      <c r="N1178" s="20"/>
    </row>
    <row r="1179" spans="1:14" x14ac:dyDescent="0.2">
      <c r="A1179" s="6"/>
      <c r="D1179" s="7"/>
      <c r="F1179" s="14"/>
      <c r="G1179" s="14"/>
      <c r="H1179" s="14"/>
      <c r="I1179" s="14"/>
      <c r="J1179" s="20"/>
      <c r="K1179" s="14"/>
      <c r="L1179" s="14"/>
      <c r="M1179" s="14"/>
      <c r="N1179" s="20"/>
    </row>
    <row r="1180" spans="1:14" x14ac:dyDescent="0.2">
      <c r="A1180" s="6"/>
      <c r="D1180" s="7"/>
      <c r="F1180" s="14"/>
      <c r="G1180" s="14"/>
      <c r="H1180" s="14"/>
      <c r="I1180" s="14"/>
      <c r="J1180" s="20"/>
      <c r="K1180" s="14"/>
      <c r="L1180" s="14"/>
      <c r="M1180" s="14"/>
      <c r="N1180" s="20"/>
    </row>
    <row r="1181" spans="1:14" x14ac:dyDescent="0.2">
      <c r="A1181" s="6"/>
      <c r="D1181" s="7"/>
      <c r="F1181" s="14"/>
      <c r="G1181" s="14"/>
      <c r="H1181" s="14"/>
      <c r="I1181" s="14"/>
      <c r="J1181" s="20"/>
      <c r="K1181" s="14"/>
      <c r="L1181" s="14"/>
      <c r="M1181" s="14"/>
      <c r="N1181" s="20"/>
    </row>
    <row r="1182" spans="1:14" x14ac:dyDescent="0.2">
      <c r="A1182" s="6"/>
      <c r="D1182" s="7"/>
      <c r="F1182" s="14"/>
      <c r="G1182" s="14"/>
      <c r="H1182" s="14"/>
      <c r="I1182" s="14"/>
      <c r="J1182" s="20"/>
      <c r="K1182" s="14"/>
      <c r="L1182" s="14"/>
      <c r="M1182" s="14"/>
      <c r="N1182" s="20"/>
    </row>
    <row r="1183" spans="1:14" x14ac:dyDescent="0.2">
      <c r="A1183" s="6"/>
      <c r="D1183" s="7"/>
      <c r="F1183" s="14"/>
      <c r="G1183" s="14"/>
      <c r="H1183" s="14"/>
      <c r="I1183" s="14"/>
      <c r="J1183" s="20"/>
      <c r="K1183" s="14"/>
      <c r="L1183" s="14"/>
      <c r="M1183" s="14"/>
      <c r="N1183" s="20"/>
    </row>
    <row r="1184" spans="1:14" x14ac:dyDescent="0.2">
      <c r="A1184" s="6"/>
      <c r="D1184" s="7"/>
      <c r="F1184" s="14"/>
      <c r="G1184" s="14"/>
      <c r="H1184" s="14"/>
      <c r="I1184" s="14"/>
      <c r="J1184" s="20"/>
      <c r="K1184" s="14"/>
      <c r="L1184" s="14"/>
      <c r="M1184" s="14"/>
      <c r="N1184" s="20"/>
    </row>
    <row r="1185" spans="1:14" x14ac:dyDescent="0.2">
      <c r="A1185" s="6"/>
      <c r="D1185" s="7"/>
      <c r="F1185" s="14"/>
      <c r="G1185" s="14"/>
      <c r="H1185" s="14"/>
      <c r="I1185" s="14"/>
      <c r="J1185" s="20"/>
      <c r="K1185" s="14"/>
      <c r="L1185" s="14"/>
      <c r="M1185" s="14"/>
      <c r="N1185" s="20"/>
    </row>
    <row r="1186" spans="1:14" x14ac:dyDescent="0.2">
      <c r="A1186" s="6"/>
      <c r="D1186" s="7"/>
      <c r="F1186" s="14"/>
      <c r="G1186" s="14"/>
      <c r="H1186" s="14"/>
      <c r="I1186" s="14"/>
      <c r="J1186" s="20"/>
      <c r="K1186" s="14"/>
      <c r="L1186" s="14"/>
      <c r="M1186" s="14"/>
      <c r="N1186" s="20"/>
    </row>
    <row r="1187" spans="1:14" x14ac:dyDescent="0.2">
      <c r="A1187" s="6"/>
      <c r="D1187" s="7"/>
      <c r="F1187" s="14"/>
      <c r="G1187" s="14"/>
      <c r="H1187" s="14"/>
      <c r="I1187" s="14"/>
      <c r="J1187" s="20"/>
      <c r="K1187" s="14"/>
      <c r="L1187" s="14"/>
      <c r="M1187" s="14"/>
      <c r="N1187" s="20"/>
    </row>
    <row r="1188" spans="1:14" x14ac:dyDescent="0.2">
      <c r="A1188" s="6"/>
      <c r="D1188" s="7"/>
      <c r="F1188" s="14"/>
      <c r="G1188" s="14"/>
      <c r="H1188" s="14"/>
      <c r="I1188" s="14"/>
      <c r="J1188" s="20"/>
      <c r="K1188" s="14"/>
      <c r="L1188" s="14"/>
      <c r="M1188" s="14"/>
      <c r="N1188" s="20"/>
    </row>
    <row r="1189" spans="1:14" x14ac:dyDescent="0.2">
      <c r="A1189" s="6"/>
      <c r="D1189" s="7"/>
      <c r="F1189" s="14"/>
      <c r="G1189" s="14"/>
      <c r="H1189" s="14"/>
      <c r="I1189" s="14"/>
      <c r="J1189" s="20"/>
      <c r="K1189" s="14"/>
      <c r="L1189" s="14"/>
      <c r="M1189" s="14"/>
      <c r="N1189" s="20"/>
    </row>
    <row r="1190" spans="1:14" x14ac:dyDescent="0.2">
      <c r="A1190" s="6"/>
      <c r="D1190" s="7"/>
      <c r="F1190" s="14"/>
      <c r="G1190" s="14"/>
      <c r="H1190" s="14"/>
      <c r="I1190" s="14"/>
      <c r="J1190" s="20"/>
      <c r="K1190" s="14"/>
      <c r="L1190" s="14"/>
      <c r="M1190" s="14"/>
      <c r="N1190" s="20"/>
    </row>
    <row r="1191" spans="1:14" x14ac:dyDescent="0.2">
      <c r="A1191" s="6"/>
      <c r="D1191" s="7"/>
      <c r="F1191" s="14"/>
      <c r="G1191" s="14"/>
      <c r="H1191" s="14"/>
      <c r="I1191" s="14"/>
      <c r="J1191" s="20"/>
      <c r="K1191" s="14"/>
      <c r="L1191" s="14"/>
      <c r="M1191" s="14"/>
      <c r="N1191" s="20"/>
    </row>
    <row r="1192" spans="1:14" x14ac:dyDescent="0.2">
      <c r="A1192" s="6"/>
      <c r="D1192" s="7"/>
      <c r="F1192" s="14"/>
      <c r="G1192" s="14"/>
      <c r="H1192" s="14"/>
      <c r="I1192" s="14"/>
      <c r="J1192" s="20"/>
      <c r="K1192" s="14"/>
      <c r="L1192" s="14"/>
      <c r="M1192" s="14"/>
      <c r="N1192" s="20"/>
    </row>
    <row r="1193" spans="1:14" x14ac:dyDescent="0.2">
      <c r="A1193" s="6"/>
      <c r="D1193" s="7"/>
      <c r="F1193" s="14"/>
      <c r="G1193" s="14"/>
      <c r="H1193" s="14"/>
      <c r="I1193" s="14"/>
      <c r="J1193" s="20"/>
      <c r="K1193" s="14"/>
      <c r="L1193" s="14"/>
      <c r="M1193" s="14"/>
      <c r="N1193" s="20"/>
    </row>
    <row r="1194" spans="1:14" x14ac:dyDescent="0.2">
      <c r="A1194" s="6"/>
      <c r="D1194" s="7"/>
      <c r="F1194" s="14"/>
      <c r="G1194" s="14"/>
      <c r="H1194" s="14"/>
      <c r="I1194" s="14"/>
      <c r="J1194" s="20"/>
      <c r="K1194" s="14"/>
      <c r="L1194" s="14"/>
      <c r="M1194" s="14"/>
      <c r="N1194" s="20"/>
    </row>
    <row r="1195" spans="1:14" x14ac:dyDescent="0.2">
      <c r="A1195" s="6"/>
      <c r="D1195" s="7"/>
      <c r="F1195" s="14"/>
      <c r="G1195" s="14"/>
      <c r="H1195" s="14"/>
      <c r="I1195" s="14"/>
      <c r="J1195" s="20"/>
      <c r="K1195" s="14"/>
      <c r="L1195" s="14"/>
      <c r="M1195" s="14"/>
      <c r="N1195" s="20"/>
    </row>
    <row r="1196" spans="1:14" x14ac:dyDescent="0.2">
      <c r="A1196" s="6"/>
      <c r="D1196" s="7"/>
      <c r="F1196" s="14"/>
      <c r="G1196" s="14"/>
      <c r="H1196" s="14"/>
      <c r="I1196" s="14"/>
      <c r="J1196" s="20"/>
      <c r="K1196" s="14"/>
      <c r="L1196" s="14"/>
      <c r="M1196" s="14"/>
      <c r="N1196" s="20"/>
    </row>
    <row r="1197" spans="1:14" x14ac:dyDescent="0.2">
      <c r="A1197" s="6"/>
      <c r="D1197" s="7"/>
      <c r="F1197" s="14"/>
      <c r="G1197" s="14"/>
      <c r="H1197" s="14"/>
      <c r="I1197" s="14"/>
      <c r="J1197" s="20"/>
      <c r="K1197" s="14"/>
      <c r="L1197" s="14"/>
      <c r="M1197" s="14"/>
      <c r="N1197" s="20"/>
    </row>
    <row r="1198" spans="1:14" x14ac:dyDescent="0.2">
      <c r="A1198" s="6"/>
      <c r="D1198" s="7"/>
      <c r="F1198" s="14"/>
      <c r="G1198" s="14"/>
      <c r="H1198" s="14"/>
      <c r="I1198" s="14"/>
      <c r="J1198" s="20"/>
      <c r="K1198" s="14"/>
      <c r="L1198" s="14"/>
      <c r="M1198" s="14"/>
      <c r="N1198" s="20"/>
    </row>
    <row r="1199" spans="1:14" x14ac:dyDescent="0.2">
      <c r="A1199" s="6"/>
      <c r="D1199" s="7"/>
      <c r="F1199" s="14"/>
      <c r="G1199" s="14"/>
      <c r="H1199" s="14"/>
      <c r="I1199" s="14"/>
      <c r="J1199" s="20"/>
      <c r="K1199" s="14"/>
      <c r="L1199" s="14"/>
      <c r="M1199" s="14"/>
      <c r="N1199" s="20"/>
    </row>
    <row r="1200" spans="1:14" x14ac:dyDescent="0.2">
      <c r="A1200" s="6"/>
      <c r="D1200" s="7"/>
      <c r="F1200" s="14"/>
      <c r="G1200" s="14"/>
      <c r="H1200" s="14"/>
      <c r="I1200" s="14"/>
      <c r="J1200" s="20"/>
      <c r="K1200" s="14"/>
      <c r="L1200" s="14"/>
      <c r="M1200" s="14"/>
      <c r="N1200" s="20"/>
    </row>
    <row r="1201" spans="1:14" x14ac:dyDescent="0.2">
      <c r="A1201" s="6"/>
      <c r="D1201" s="7"/>
      <c r="F1201" s="14"/>
      <c r="G1201" s="14"/>
      <c r="H1201" s="14"/>
      <c r="I1201" s="14"/>
      <c r="J1201" s="20"/>
      <c r="K1201" s="14"/>
      <c r="L1201" s="14"/>
      <c r="M1201" s="14"/>
      <c r="N1201" s="20"/>
    </row>
    <row r="1202" spans="1:14" x14ac:dyDescent="0.2">
      <c r="A1202" s="6"/>
      <c r="D1202" s="7"/>
      <c r="F1202" s="14"/>
      <c r="G1202" s="14"/>
      <c r="H1202" s="14"/>
      <c r="I1202" s="14"/>
      <c r="J1202" s="20"/>
      <c r="K1202" s="14"/>
      <c r="L1202" s="14"/>
      <c r="M1202" s="14"/>
      <c r="N1202" s="20"/>
    </row>
    <row r="1203" spans="1:14" x14ac:dyDescent="0.2">
      <c r="A1203" s="6"/>
      <c r="D1203" s="7"/>
      <c r="F1203" s="14"/>
      <c r="G1203" s="14"/>
      <c r="H1203" s="14"/>
      <c r="I1203" s="14"/>
      <c r="J1203" s="20"/>
      <c r="K1203" s="14"/>
      <c r="L1203" s="14"/>
      <c r="M1203" s="14"/>
      <c r="N1203" s="20"/>
    </row>
    <row r="1204" spans="1:14" x14ac:dyDescent="0.2">
      <c r="A1204" s="6"/>
      <c r="D1204" s="7"/>
      <c r="F1204" s="14"/>
      <c r="G1204" s="14"/>
      <c r="H1204" s="14"/>
      <c r="I1204" s="14"/>
      <c r="J1204" s="20"/>
      <c r="K1204" s="14"/>
      <c r="L1204" s="14"/>
      <c r="M1204" s="14"/>
      <c r="N1204" s="20"/>
    </row>
    <row r="1205" spans="1:14" x14ac:dyDescent="0.2">
      <c r="A1205" s="6"/>
      <c r="D1205" s="7"/>
      <c r="F1205" s="14"/>
      <c r="G1205" s="14"/>
      <c r="H1205" s="14"/>
      <c r="I1205" s="14"/>
      <c r="J1205" s="20"/>
      <c r="K1205" s="14"/>
      <c r="L1205" s="14"/>
      <c r="M1205" s="14"/>
      <c r="N1205" s="20"/>
    </row>
    <row r="1206" spans="1:14" x14ac:dyDescent="0.2">
      <c r="A1206" s="6"/>
      <c r="D1206" s="7"/>
      <c r="F1206" s="14"/>
      <c r="G1206" s="14"/>
      <c r="H1206" s="14"/>
      <c r="I1206" s="14"/>
      <c r="J1206" s="20"/>
      <c r="K1206" s="14"/>
      <c r="L1206" s="14"/>
      <c r="M1206" s="14"/>
      <c r="N1206" s="20"/>
    </row>
    <row r="1207" spans="1:14" x14ac:dyDescent="0.2">
      <c r="A1207" s="6"/>
      <c r="D1207" s="7"/>
      <c r="F1207" s="14"/>
      <c r="G1207" s="14"/>
      <c r="H1207" s="14"/>
      <c r="I1207" s="14"/>
      <c r="J1207" s="20"/>
      <c r="K1207" s="14"/>
      <c r="L1207" s="14"/>
      <c r="M1207" s="14"/>
      <c r="N1207" s="20"/>
    </row>
    <row r="1208" spans="1:14" x14ac:dyDescent="0.2">
      <c r="A1208" s="6"/>
      <c r="D1208" s="7"/>
      <c r="F1208" s="14"/>
      <c r="G1208" s="14"/>
      <c r="H1208" s="14"/>
      <c r="I1208" s="14"/>
      <c r="J1208" s="20"/>
      <c r="K1208" s="14"/>
      <c r="L1208" s="14"/>
      <c r="M1208" s="14"/>
      <c r="N1208" s="20"/>
    </row>
    <row r="1209" spans="1:14" x14ac:dyDescent="0.2">
      <c r="A1209" s="6"/>
      <c r="D1209" s="7"/>
      <c r="F1209" s="14"/>
      <c r="G1209" s="14"/>
      <c r="H1209" s="14"/>
      <c r="I1209" s="14"/>
      <c r="J1209" s="20"/>
      <c r="K1209" s="14"/>
      <c r="L1209" s="14"/>
      <c r="M1209" s="14"/>
      <c r="N1209" s="20"/>
    </row>
    <row r="1210" spans="1:14" x14ac:dyDescent="0.2">
      <c r="A1210" s="6"/>
      <c r="D1210" s="7"/>
      <c r="F1210" s="14"/>
      <c r="G1210" s="14"/>
      <c r="H1210" s="14"/>
      <c r="I1210" s="14"/>
      <c r="J1210" s="20"/>
      <c r="K1210" s="14"/>
      <c r="L1210" s="14"/>
      <c r="M1210" s="14"/>
      <c r="N1210" s="20"/>
    </row>
    <row r="1211" spans="1:14" x14ac:dyDescent="0.2">
      <c r="A1211" s="6"/>
      <c r="D1211" s="7"/>
      <c r="F1211" s="14"/>
      <c r="G1211" s="14"/>
      <c r="H1211" s="14"/>
      <c r="I1211" s="14"/>
      <c r="J1211" s="20"/>
      <c r="K1211" s="14"/>
      <c r="L1211" s="14"/>
      <c r="M1211" s="14"/>
      <c r="N1211" s="20"/>
    </row>
    <row r="1212" spans="1:14" x14ac:dyDescent="0.2">
      <c r="A1212" s="6"/>
      <c r="D1212" s="7"/>
      <c r="F1212" s="14"/>
      <c r="G1212" s="14"/>
      <c r="H1212" s="14"/>
      <c r="I1212" s="14"/>
      <c r="J1212" s="20"/>
      <c r="K1212" s="14"/>
      <c r="L1212" s="14"/>
      <c r="M1212" s="14"/>
      <c r="N1212" s="20"/>
    </row>
    <row r="1213" spans="1:14" x14ac:dyDescent="0.2">
      <c r="A1213" s="6"/>
      <c r="D1213" s="7"/>
      <c r="F1213" s="14"/>
      <c r="G1213" s="14"/>
      <c r="H1213" s="14"/>
      <c r="I1213" s="14"/>
      <c r="J1213" s="20"/>
      <c r="K1213" s="14"/>
      <c r="L1213" s="14"/>
      <c r="M1213" s="14"/>
      <c r="N1213" s="20"/>
    </row>
    <row r="1214" spans="1:14" x14ac:dyDescent="0.2">
      <c r="A1214" s="6"/>
      <c r="D1214" s="7"/>
      <c r="F1214" s="14"/>
      <c r="G1214" s="14"/>
      <c r="H1214" s="14"/>
      <c r="I1214" s="14"/>
      <c r="J1214" s="20"/>
      <c r="K1214" s="14"/>
      <c r="L1214" s="14"/>
      <c r="M1214" s="14"/>
      <c r="N1214" s="20"/>
    </row>
    <row r="1215" spans="1:14" x14ac:dyDescent="0.2">
      <c r="A1215" s="6"/>
      <c r="D1215" s="7"/>
      <c r="F1215" s="14"/>
      <c r="G1215" s="14"/>
      <c r="H1215" s="14"/>
      <c r="I1215" s="14"/>
      <c r="J1215" s="20"/>
      <c r="K1215" s="14"/>
      <c r="L1215" s="14"/>
      <c r="M1215" s="14"/>
      <c r="N1215" s="20"/>
    </row>
    <row r="1216" spans="1:14" x14ac:dyDescent="0.2">
      <c r="A1216" s="6"/>
      <c r="D1216" s="7"/>
      <c r="F1216" s="14"/>
      <c r="G1216" s="14"/>
      <c r="H1216" s="14"/>
      <c r="I1216" s="14"/>
      <c r="J1216" s="20"/>
      <c r="K1216" s="14"/>
      <c r="L1216" s="14"/>
      <c r="M1216" s="14"/>
      <c r="N1216" s="20"/>
    </row>
    <row r="1217" spans="1:14" x14ac:dyDescent="0.2">
      <c r="A1217" s="6"/>
      <c r="D1217" s="7"/>
      <c r="F1217" s="14"/>
      <c r="G1217" s="14"/>
      <c r="H1217" s="14"/>
      <c r="I1217" s="14"/>
      <c r="J1217" s="20"/>
      <c r="K1217" s="14"/>
      <c r="L1217" s="14"/>
      <c r="M1217" s="14"/>
      <c r="N1217" s="20"/>
    </row>
    <row r="1218" spans="1:14" x14ac:dyDescent="0.2">
      <c r="A1218" s="6"/>
      <c r="D1218" s="7"/>
      <c r="F1218" s="14"/>
      <c r="G1218" s="14"/>
      <c r="H1218" s="14"/>
      <c r="I1218" s="14"/>
      <c r="J1218" s="20"/>
      <c r="K1218" s="14"/>
      <c r="L1218" s="14"/>
      <c r="M1218" s="14"/>
      <c r="N1218" s="20"/>
    </row>
    <row r="1219" spans="1:14" x14ac:dyDescent="0.2">
      <c r="A1219" s="6"/>
      <c r="D1219" s="7"/>
      <c r="F1219" s="14"/>
      <c r="G1219" s="14"/>
      <c r="H1219" s="14"/>
      <c r="I1219" s="14"/>
      <c r="J1219" s="20"/>
      <c r="K1219" s="14"/>
      <c r="L1219" s="14"/>
      <c r="M1219" s="14"/>
      <c r="N1219" s="20"/>
    </row>
    <row r="1220" spans="1:14" x14ac:dyDescent="0.2">
      <c r="A1220" s="6"/>
      <c r="D1220" s="7"/>
      <c r="F1220" s="14"/>
      <c r="G1220" s="14"/>
      <c r="H1220" s="14"/>
      <c r="I1220" s="14"/>
      <c r="J1220" s="20"/>
      <c r="K1220" s="14"/>
      <c r="L1220" s="14"/>
      <c r="M1220" s="14"/>
      <c r="N1220" s="20"/>
    </row>
    <row r="1221" spans="1:14" x14ac:dyDescent="0.2">
      <c r="A1221" s="6"/>
      <c r="D1221" s="7"/>
      <c r="F1221" s="14"/>
      <c r="G1221" s="14"/>
      <c r="H1221" s="14"/>
      <c r="I1221" s="14"/>
      <c r="J1221" s="20"/>
      <c r="K1221" s="14"/>
      <c r="L1221" s="14"/>
      <c r="M1221" s="14"/>
      <c r="N1221" s="20"/>
    </row>
    <row r="1222" spans="1:14" x14ac:dyDescent="0.2">
      <c r="A1222" s="6"/>
      <c r="D1222" s="7"/>
      <c r="F1222" s="14"/>
      <c r="G1222" s="14"/>
      <c r="H1222" s="14"/>
      <c r="I1222" s="14"/>
      <c r="J1222" s="20"/>
      <c r="K1222" s="14"/>
      <c r="L1222" s="14"/>
      <c r="M1222" s="14"/>
      <c r="N1222" s="20"/>
    </row>
    <row r="1223" spans="1:14" x14ac:dyDescent="0.2">
      <c r="A1223" s="6"/>
      <c r="D1223" s="7"/>
      <c r="F1223" s="14"/>
      <c r="G1223" s="14"/>
      <c r="H1223" s="14"/>
      <c r="I1223" s="14"/>
      <c r="J1223" s="20"/>
      <c r="K1223" s="14"/>
      <c r="L1223" s="14"/>
      <c r="M1223" s="14"/>
      <c r="N1223" s="20"/>
    </row>
    <row r="1224" spans="1:14" x14ac:dyDescent="0.2">
      <c r="A1224" s="6"/>
      <c r="D1224" s="7"/>
      <c r="F1224" s="14"/>
      <c r="G1224" s="14"/>
      <c r="H1224" s="14"/>
      <c r="I1224" s="14"/>
      <c r="J1224" s="20"/>
      <c r="K1224" s="14"/>
      <c r="L1224" s="14"/>
      <c r="M1224" s="14"/>
      <c r="N1224" s="20"/>
    </row>
    <row r="1225" spans="1:14" x14ac:dyDescent="0.2">
      <c r="A1225" s="6"/>
      <c r="D1225" s="7"/>
      <c r="F1225" s="14"/>
      <c r="G1225" s="14"/>
      <c r="H1225" s="14"/>
      <c r="I1225" s="14"/>
      <c r="J1225" s="20"/>
      <c r="K1225" s="14"/>
      <c r="L1225" s="14"/>
      <c r="M1225" s="14"/>
      <c r="N1225" s="20"/>
    </row>
    <row r="1226" spans="1:14" x14ac:dyDescent="0.2">
      <c r="A1226" s="6"/>
      <c r="D1226" s="7"/>
      <c r="F1226" s="14"/>
      <c r="G1226" s="14"/>
      <c r="H1226" s="14"/>
      <c r="I1226" s="14"/>
      <c r="J1226" s="20"/>
      <c r="K1226" s="14"/>
      <c r="L1226" s="14"/>
      <c r="M1226" s="14"/>
      <c r="N1226" s="20"/>
    </row>
    <row r="1227" spans="1:14" x14ac:dyDescent="0.2">
      <c r="A1227" s="6"/>
      <c r="D1227" s="7"/>
      <c r="F1227" s="14"/>
      <c r="G1227" s="14"/>
      <c r="H1227" s="14"/>
      <c r="I1227" s="14"/>
      <c r="J1227" s="20"/>
      <c r="K1227" s="14"/>
      <c r="L1227" s="14"/>
      <c r="M1227" s="14"/>
      <c r="N1227" s="20"/>
    </row>
    <row r="1228" spans="1:14" x14ac:dyDescent="0.2">
      <c r="A1228" s="6"/>
      <c r="D1228" s="7"/>
      <c r="F1228" s="14"/>
      <c r="G1228" s="14"/>
      <c r="H1228" s="14"/>
      <c r="I1228" s="14"/>
      <c r="J1228" s="20"/>
      <c r="K1228" s="14"/>
      <c r="L1228" s="14"/>
      <c r="M1228" s="14"/>
      <c r="N1228" s="20"/>
    </row>
    <row r="1229" spans="1:14" x14ac:dyDescent="0.2">
      <c r="A1229" s="6"/>
      <c r="D1229" s="7"/>
      <c r="F1229" s="14"/>
      <c r="G1229" s="14"/>
      <c r="H1229" s="14"/>
      <c r="I1229" s="14"/>
      <c r="J1229" s="20"/>
      <c r="K1229" s="14"/>
      <c r="L1229" s="14"/>
      <c r="M1229" s="14"/>
      <c r="N1229" s="20"/>
    </row>
    <row r="1230" spans="1:14" x14ac:dyDescent="0.2">
      <c r="A1230" s="6"/>
      <c r="D1230" s="7"/>
      <c r="F1230" s="14"/>
      <c r="G1230" s="14"/>
      <c r="H1230" s="14"/>
      <c r="I1230" s="14"/>
      <c r="J1230" s="20"/>
      <c r="K1230" s="14"/>
      <c r="L1230" s="14"/>
      <c r="M1230" s="14"/>
      <c r="N1230" s="20"/>
    </row>
    <row r="1231" spans="1:14" x14ac:dyDescent="0.2">
      <c r="A1231" s="6"/>
      <c r="D1231" s="7"/>
      <c r="F1231" s="14"/>
      <c r="G1231" s="14"/>
      <c r="H1231" s="14"/>
      <c r="I1231" s="14"/>
      <c r="J1231" s="20"/>
      <c r="K1231" s="14"/>
      <c r="L1231" s="14"/>
      <c r="M1231" s="14"/>
      <c r="N1231" s="20"/>
    </row>
    <row r="1232" spans="1:14" x14ac:dyDescent="0.2">
      <c r="A1232" s="6"/>
      <c r="D1232" s="7"/>
      <c r="F1232" s="14"/>
      <c r="G1232" s="14"/>
      <c r="H1232" s="14"/>
      <c r="I1232" s="14"/>
      <c r="J1232" s="20"/>
      <c r="K1232" s="14"/>
      <c r="L1232" s="14"/>
      <c r="M1232" s="14"/>
      <c r="N1232" s="20"/>
    </row>
    <row r="1233" spans="1:14" x14ac:dyDescent="0.2">
      <c r="A1233" s="6"/>
      <c r="D1233" s="7"/>
      <c r="F1233" s="14"/>
      <c r="G1233" s="14"/>
      <c r="H1233" s="14"/>
      <c r="I1233" s="14"/>
      <c r="J1233" s="20"/>
      <c r="K1233" s="14"/>
      <c r="L1233" s="14"/>
      <c r="M1233" s="14"/>
      <c r="N1233" s="20"/>
    </row>
    <row r="1234" spans="1:14" x14ac:dyDescent="0.2">
      <c r="A1234" s="6"/>
      <c r="D1234" s="7"/>
      <c r="F1234" s="14"/>
      <c r="G1234" s="14"/>
      <c r="H1234" s="14"/>
      <c r="I1234" s="14"/>
      <c r="J1234" s="20"/>
      <c r="K1234" s="14"/>
      <c r="L1234" s="14"/>
      <c r="M1234" s="14"/>
      <c r="N1234" s="20"/>
    </row>
    <row r="1235" spans="1:14" x14ac:dyDescent="0.2">
      <c r="A1235" s="6"/>
      <c r="D1235" s="7"/>
      <c r="F1235" s="14"/>
      <c r="G1235" s="14"/>
      <c r="H1235" s="14"/>
      <c r="I1235" s="14"/>
      <c r="J1235" s="20"/>
      <c r="K1235" s="14"/>
      <c r="L1235" s="14"/>
      <c r="M1235" s="14"/>
      <c r="N1235" s="20"/>
    </row>
    <row r="1236" spans="1:14" x14ac:dyDescent="0.2">
      <c r="A1236" s="6"/>
      <c r="D1236" s="7"/>
      <c r="F1236" s="14"/>
      <c r="G1236" s="14"/>
      <c r="H1236" s="14"/>
      <c r="I1236" s="14"/>
      <c r="J1236" s="20"/>
      <c r="K1236" s="14"/>
      <c r="L1236" s="14"/>
      <c r="M1236" s="14"/>
      <c r="N1236" s="20"/>
    </row>
    <row r="1237" spans="1:14" x14ac:dyDescent="0.2">
      <c r="A1237" s="6"/>
      <c r="D1237" s="7"/>
      <c r="F1237" s="14"/>
      <c r="G1237" s="14"/>
      <c r="H1237" s="14"/>
      <c r="I1237" s="14"/>
      <c r="J1237" s="20"/>
      <c r="K1237" s="14"/>
      <c r="L1237" s="14"/>
      <c r="M1237" s="14"/>
      <c r="N1237" s="20"/>
    </row>
    <row r="1238" spans="1:14" x14ac:dyDescent="0.2">
      <c r="A1238" s="6"/>
      <c r="D1238" s="7"/>
      <c r="F1238" s="14"/>
      <c r="G1238" s="14"/>
      <c r="H1238" s="14"/>
      <c r="I1238" s="14"/>
      <c r="J1238" s="20"/>
      <c r="K1238" s="14"/>
      <c r="L1238" s="14"/>
      <c r="M1238" s="14"/>
      <c r="N1238" s="20"/>
    </row>
    <row r="1239" spans="1:14" x14ac:dyDescent="0.2">
      <c r="A1239" s="6"/>
      <c r="D1239" s="7"/>
      <c r="F1239" s="14"/>
      <c r="G1239" s="14"/>
      <c r="H1239" s="14"/>
      <c r="I1239" s="14"/>
      <c r="J1239" s="20"/>
      <c r="K1239" s="14"/>
      <c r="L1239" s="14"/>
      <c r="M1239" s="14"/>
      <c r="N1239" s="20"/>
    </row>
    <row r="1240" spans="1:14" x14ac:dyDescent="0.2">
      <c r="A1240" s="6"/>
      <c r="D1240" s="7"/>
      <c r="F1240" s="14"/>
      <c r="G1240" s="14"/>
      <c r="H1240" s="14"/>
      <c r="I1240" s="14"/>
      <c r="J1240" s="20"/>
      <c r="K1240" s="14"/>
      <c r="L1240" s="14"/>
      <c r="M1240" s="14"/>
      <c r="N1240" s="20"/>
    </row>
    <row r="1241" spans="1:14" x14ac:dyDescent="0.2">
      <c r="A1241" s="6"/>
      <c r="D1241" s="7"/>
      <c r="F1241" s="14"/>
      <c r="G1241" s="14"/>
      <c r="H1241" s="14"/>
      <c r="I1241" s="14"/>
      <c r="J1241" s="20"/>
      <c r="K1241" s="14"/>
      <c r="L1241" s="14"/>
      <c r="M1241" s="14"/>
      <c r="N1241" s="20"/>
    </row>
    <row r="1242" spans="1:14" x14ac:dyDescent="0.2">
      <c r="A1242" s="6"/>
      <c r="D1242" s="7"/>
      <c r="F1242" s="14"/>
      <c r="G1242" s="14"/>
      <c r="H1242" s="14"/>
      <c r="I1242" s="14"/>
      <c r="J1242" s="20"/>
      <c r="K1242" s="14"/>
      <c r="L1242" s="14"/>
      <c r="M1242" s="14"/>
      <c r="N1242" s="20"/>
    </row>
  </sheetData>
  <autoFilter ref="A1:N1242"/>
  <printOptions gridLines="1" gridLinesSet="0"/>
  <pageMargins left="0.75" right="0.75" top="1" bottom="1" header="0.5" footer="0.5"/>
  <pageSetup paperSize="9" fitToWidth="0" fitToHeight="0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tabSelected="1" workbookViewId="0">
      <selection activeCell="B9" sqref="B9"/>
    </sheetView>
  </sheetViews>
  <sheetFormatPr defaultRowHeight="12.75" x14ac:dyDescent="0.2"/>
  <cols>
    <col min="1" max="1" width="20.7109375" style="2" customWidth="1"/>
    <col min="2" max="2" width="10.7109375" style="2" customWidth="1"/>
    <col min="3" max="16384" width="9.140625" style="2"/>
  </cols>
  <sheetData>
    <row r="1" spans="1:10" ht="15" x14ac:dyDescent="0.25">
      <c r="A1" s="4" t="s">
        <v>937</v>
      </c>
      <c r="B1" s="4" t="s">
        <v>938</v>
      </c>
      <c r="C1" s="28" t="s">
        <v>941</v>
      </c>
      <c r="D1" s="28"/>
      <c r="E1" s="28" t="s">
        <v>940</v>
      </c>
      <c r="F1" s="28"/>
    </row>
    <row r="2" spans="1:10" ht="15" x14ac:dyDescent="0.25">
      <c r="A2" s="8" t="s">
        <v>948</v>
      </c>
      <c r="B2" s="9" t="s">
        <v>949</v>
      </c>
      <c r="C2" s="15">
        <f>C3/C6</f>
        <v>1.18654344154615</v>
      </c>
      <c r="D2" s="16">
        <f>C2-1</f>
        <v>0.18654344154614999</v>
      </c>
      <c r="E2" s="13">
        <f>E3/E6</f>
        <v>1.1600303064158437</v>
      </c>
      <c r="F2" s="16">
        <f>E2-1</f>
        <v>0.1600303064158437</v>
      </c>
    </row>
    <row r="3" spans="1:10" ht="15" x14ac:dyDescent="0.25">
      <c r="A3" s="8" t="s">
        <v>945</v>
      </c>
      <c r="B3" s="9" t="s">
        <v>942</v>
      </c>
      <c r="C3" s="21">
        <f>EXP(SUM('Обработанные данные'!J2:J1242))</f>
        <v>1.2932934163074996</v>
      </c>
      <c r="D3" s="16">
        <f>C3-1</f>
        <v>0.29329341630749961</v>
      </c>
      <c r="E3" s="13">
        <f>GEOMEAN('Обработанные данные'!F2:F1242)</f>
        <v>1.2736967439939073</v>
      </c>
      <c r="F3" s="16">
        <f t="shared" ref="F3:F6" si="0">E3-1</f>
        <v>0.27369674399390731</v>
      </c>
    </row>
    <row r="4" spans="1:10" ht="15" x14ac:dyDescent="0.25">
      <c r="A4" s="8" t="s">
        <v>950</v>
      </c>
      <c r="B4" s="9" t="s">
        <v>951</v>
      </c>
      <c r="C4" s="15">
        <f>C3*C6</f>
        <v>1.4096473859269723</v>
      </c>
      <c r="D4" s="16">
        <f>C4-1</f>
        <v>0.40964738592697225</v>
      </c>
      <c r="E4" s="13">
        <f>E3*E6</f>
        <v>1.3985008725100698</v>
      </c>
      <c r="F4" s="16">
        <f t="shared" si="0"/>
        <v>0.39850087251006983</v>
      </c>
    </row>
    <row r="5" spans="1:10" x14ac:dyDescent="0.2">
      <c r="C5" s="17"/>
      <c r="D5" s="18"/>
      <c r="E5" s="14"/>
      <c r="F5" s="18"/>
    </row>
    <row r="6" spans="1:10" ht="15" x14ac:dyDescent="0.25">
      <c r="A6" s="8" t="s">
        <v>944</v>
      </c>
      <c r="B6" s="9" t="s">
        <v>943</v>
      </c>
      <c r="C6" s="22">
        <f>EXP(C7)</f>
        <v>1.0899671862180174</v>
      </c>
      <c r="D6" s="16">
        <f>C6-1</f>
        <v>8.9967186218017359E-2</v>
      </c>
      <c r="E6" s="14">
        <f>EXP(E7)</f>
        <v>1.0979857482596811</v>
      </c>
      <c r="F6" s="16">
        <f t="shared" si="0"/>
        <v>9.7985748259681094E-2</v>
      </c>
    </row>
    <row r="7" spans="1:10" x14ac:dyDescent="0.2">
      <c r="A7" s="8" t="s">
        <v>946</v>
      </c>
      <c r="B7" s="9" t="s">
        <v>947</v>
      </c>
      <c r="C7" s="13">
        <f>POWER(C8,0.5)</f>
        <v>8.6147591400766152E-2</v>
      </c>
      <c r="D7" s="19"/>
      <c r="E7" s="13">
        <f>POWER(E8,0.5)</f>
        <v>9.3477363276035008E-2</v>
      </c>
      <c r="F7" s="19"/>
    </row>
    <row r="8" spans="1:10" x14ac:dyDescent="0.2">
      <c r="A8" s="8" t="s">
        <v>958</v>
      </c>
      <c r="B8" s="9" t="s">
        <v>959</v>
      </c>
      <c r="C8" s="13">
        <f>SUM('Обработанные данные'!N2:N1242)</f>
        <v>7.4214075041533593E-3</v>
      </c>
      <c r="D8" s="19"/>
      <c r="E8" s="13">
        <f>_xlfn.VAR.P('Обработанные данные'!L2:L1242)</f>
        <v>8.7380174450398182E-3</v>
      </c>
      <c r="F8" s="19"/>
    </row>
    <row r="9" spans="1:10" ht="15" x14ac:dyDescent="0.25">
      <c r="H9" s="10"/>
      <c r="I9" s="11"/>
      <c r="J9" s="12"/>
    </row>
    <row r="10" spans="1:10" x14ac:dyDescent="0.2">
      <c r="A10" s="8" t="s">
        <v>952</v>
      </c>
      <c r="E10" s="2">
        <v>248</v>
      </c>
    </row>
  </sheetData>
  <mergeCells count="2">
    <mergeCell ref="C1:D1"/>
    <mergeCell ref="E1:F1"/>
  </mergeCells>
  <pageMargins left="0.7" right="0.7" top="0.75" bottom="0.75" header="0.3" footer="0.3"/>
  <ignoredErrors>
    <ignoredError sqref="E2 C6:C9 F2:F8 E4:E8" unlockedFormula="1"/>
    <ignoredError sqref="D2:D5" formula="1"/>
    <ignoredError sqref="D6 E3" formula="1" unlocked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Исходные данные</vt:lpstr>
      <vt:lpstr>Обработанные данные</vt:lpstr>
      <vt:lpstr>ИТОГ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2017-04-07T19:06:33Z</dcterms:created>
  <dcterms:modified xsi:type="dcterms:W3CDTF">2017-04-10T20:44:56Z</dcterms:modified>
</cp:coreProperties>
</file>