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ASM\"/>
    </mc:Choice>
  </mc:AlternateContent>
  <xr:revisionPtr revIDLastSave="0" documentId="13_ncr:1_{4CEC8AEB-FE27-4DC7-B239-B6BBD07907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3" i="1"/>
  <c r="L4" i="1"/>
  <c r="L5" i="1"/>
  <c r="L6" i="1"/>
  <c r="L7" i="1"/>
  <c r="L8" i="1"/>
  <c r="L9" i="1"/>
  <c r="L10" i="1"/>
  <c r="L11" i="1"/>
  <c r="L12" i="1"/>
  <c r="L13" i="1"/>
  <c r="L2" i="1"/>
  <c r="F5" i="1"/>
  <c r="F4" i="1"/>
  <c r="U18" i="1"/>
  <c r="T10" i="1" s="1"/>
  <c r="S3" i="1"/>
  <c r="S4" i="1"/>
  <c r="S5" i="1"/>
  <c r="S6" i="1"/>
  <c r="S7" i="1"/>
  <c r="S8" i="1"/>
  <c r="S9" i="1"/>
  <c r="S10" i="1"/>
  <c r="S11" i="1"/>
  <c r="S12" i="1"/>
  <c r="S2" i="1"/>
  <c r="K12" i="1"/>
  <c r="K13" i="1"/>
  <c r="K11" i="1"/>
  <c r="K10" i="1"/>
  <c r="K3" i="1"/>
  <c r="K4" i="1"/>
  <c r="K5" i="1"/>
  <c r="K6" i="1"/>
  <c r="K7" i="1"/>
  <c r="K8" i="1"/>
  <c r="K9" i="1"/>
  <c r="D5" i="1"/>
  <c r="D6" i="1"/>
  <c r="D7" i="1"/>
  <c r="D8" i="1"/>
  <c r="D9" i="1"/>
  <c r="G12" i="1"/>
  <c r="D4" i="1"/>
  <c r="T9" i="1" l="1"/>
  <c r="T8" i="1"/>
  <c r="T7" i="1"/>
  <c r="T12" i="1"/>
  <c r="T11" i="1"/>
  <c r="T6" i="1"/>
  <c r="T2" i="1"/>
  <c r="T5" i="1"/>
  <c r="T4" i="1"/>
  <c r="T3" i="1"/>
</calcChain>
</file>

<file path=xl/sharedStrings.xml><?xml version="1.0" encoding="utf-8"?>
<sst xmlns="http://schemas.openxmlformats.org/spreadsheetml/2006/main" count="19" uniqueCount="18">
  <si>
    <t>amplitude A, mV</t>
  </si>
  <si>
    <t>FWHM A, nm</t>
  </si>
  <si>
    <t>Q A</t>
  </si>
  <si>
    <t>Q B</t>
  </si>
  <si>
    <t>FWHM B, nm</t>
  </si>
  <si>
    <t>amplitude B, mV</t>
  </si>
  <si>
    <t>point B</t>
  </si>
  <si>
    <t>point A</t>
  </si>
  <si>
    <t>t</t>
  </si>
  <si>
    <t>point C</t>
  </si>
  <si>
    <t>amplitude C, mV</t>
  </si>
  <si>
    <t>FWHM C, nm</t>
  </si>
  <si>
    <t>Q C</t>
  </si>
  <si>
    <t>time A</t>
  </si>
  <si>
    <t>t=</t>
  </si>
  <si>
    <t>time B</t>
  </si>
  <si>
    <t>time C</t>
  </si>
  <si>
    <t>time C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</si>
</sst>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topLeftCell="H1" workbookViewId="0">
      <selection activeCell="R12" sqref="R12:T12"/>
    </sheetView>
  </sheetViews>
  <sheetFormatPr defaultRowHeight="14.4" x14ac:dyDescent="0.3"/>
  <cols>
    <col min="1" max="1" width="12.88671875" customWidth="1"/>
    <col min="2" max="2" width="15.21875" customWidth="1"/>
    <col min="3" max="3" width="16.6640625" customWidth="1"/>
    <col min="7" max="7" width="18.21875" customWidth="1"/>
    <col min="8" max="8" width="18.44140625" customWidth="1"/>
    <col min="9" max="9" width="17.6640625" style="2" customWidth="1"/>
    <col min="10" max="10" width="24.44140625" customWidth="1"/>
    <col min="11" max="11" width="11" customWidth="1"/>
    <col min="12" max="12" width="11.44140625" style="1" customWidth="1"/>
    <col min="13" max="13" width="13.33203125" customWidth="1"/>
    <col min="14" max="14" width="16" customWidth="1"/>
    <col min="15" max="15" width="13.33203125" customWidth="1"/>
    <col min="17" max="18" width="14.6640625" customWidth="1"/>
    <col min="19" max="19" width="13.109375" customWidth="1"/>
  </cols>
  <sheetData>
    <row r="1" spans="1:21" x14ac:dyDescent="0.3">
      <c r="H1" t="s">
        <v>6</v>
      </c>
      <c r="I1" s="2" t="s">
        <v>5</v>
      </c>
      <c r="J1" t="s">
        <v>4</v>
      </c>
      <c r="K1" t="s">
        <v>3</v>
      </c>
      <c r="L1" s="1" t="s">
        <v>15</v>
      </c>
      <c r="P1" t="s">
        <v>9</v>
      </c>
      <c r="Q1" t="s">
        <v>10</v>
      </c>
      <c r="R1" t="s">
        <v>11</v>
      </c>
      <c r="S1" t="s">
        <v>12</v>
      </c>
      <c r="T1" t="s">
        <v>16</v>
      </c>
      <c r="U1" t="s">
        <v>17</v>
      </c>
    </row>
    <row r="2" spans="1:21" x14ac:dyDescent="0.3">
      <c r="H2">
        <v>1</v>
      </c>
      <c r="I2" s="2">
        <v>147</v>
      </c>
      <c r="J2">
        <v>1100</v>
      </c>
      <c r="K2">
        <f t="shared" ref="K2:K13" si="0">I2*J2*J2</f>
        <v>177870000</v>
      </c>
      <c r="L2" s="1">
        <f>(H2*$M$18)+15</f>
        <v>19.84375</v>
      </c>
      <c r="P2">
        <v>1</v>
      </c>
      <c r="Q2">
        <v>64.7</v>
      </c>
      <c r="R2">
        <v>2050</v>
      </c>
      <c r="S2">
        <f>R2*R2*Q2</f>
        <v>271901750</v>
      </c>
      <c r="T2">
        <f>(P2*$U$18)+15</f>
        <v>17.4375</v>
      </c>
      <c r="U2">
        <v>17.4375</v>
      </c>
    </row>
    <row r="3" spans="1:21" x14ac:dyDescent="0.3">
      <c r="A3" t="s">
        <v>7</v>
      </c>
      <c r="B3" t="s">
        <v>0</v>
      </c>
      <c r="C3" t="s">
        <v>1</v>
      </c>
      <c r="D3" t="s">
        <v>2</v>
      </c>
      <c r="F3" t="s">
        <v>13</v>
      </c>
      <c r="H3">
        <v>4</v>
      </c>
      <c r="I3" s="2">
        <v>102</v>
      </c>
      <c r="J3">
        <v>1420</v>
      </c>
      <c r="K3">
        <f t="shared" si="0"/>
        <v>205672800</v>
      </c>
      <c r="L3" s="1">
        <f t="shared" ref="L3:L13" si="1">(H3*$M$18)+15</f>
        <v>34.375</v>
      </c>
      <c r="P3">
        <v>6</v>
      </c>
      <c r="Q3">
        <v>39.200000000000003</v>
      </c>
      <c r="R3">
        <v>2150</v>
      </c>
      <c r="S3">
        <f t="shared" ref="S3:S11" si="2">R3*R3*Q3</f>
        <v>181202000</v>
      </c>
      <c r="T3">
        <f t="shared" ref="T3:T11" si="3">(P3*$U$18)+15</f>
        <v>29.625</v>
      </c>
      <c r="U3">
        <v>29.625</v>
      </c>
    </row>
    <row r="4" spans="1:21" x14ac:dyDescent="0.3">
      <c r="A4">
        <v>1</v>
      </c>
      <c r="B4">
        <v>33.71</v>
      </c>
      <c r="C4">
        <v>160</v>
      </c>
      <c r="D4">
        <f>C4*C4*B4</f>
        <v>862976</v>
      </c>
      <c r="F4">
        <f>(A4*$G$12)+15</f>
        <v>17.4375</v>
      </c>
      <c r="H4">
        <v>8</v>
      </c>
      <c r="I4" s="2">
        <v>104.3</v>
      </c>
      <c r="J4">
        <v>1570</v>
      </c>
      <c r="K4">
        <f t="shared" si="0"/>
        <v>257089070</v>
      </c>
      <c r="L4" s="1">
        <f t="shared" si="1"/>
        <v>53.75</v>
      </c>
      <c r="P4">
        <v>10</v>
      </c>
      <c r="Q4">
        <v>40</v>
      </c>
      <c r="R4">
        <v>2280</v>
      </c>
      <c r="S4">
        <f t="shared" si="2"/>
        <v>207936000</v>
      </c>
      <c r="T4">
        <f t="shared" si="3"/>
        <v>39.375</v>
      </c>
      <c r="U4">
        <v>39.375</v>
      </c>
    </row>
    <row r="5" spans="1:21" x14ac:dyDescent="0.3">
      <c r="A5">
        <v>4</v>
      </c>
      <c r="B5">
        <v>58</v>
      </c>
      <c r="C5">
        <v>140</v>
      </c>
      <c r="D5">
        <f t="shared" ref="D5:D9" si="4">C5*C5*B5</f>
        <v>1136800</v>
      </c>
      <c r="F5">
        <f>(A5*$G$12)+15</f>
        <v>24.75</v>
      </c>
      <c r="H5">
        <v>10</v>
      </c>
      <c r="I5" s="2">
        <v>91.7</v>
      </c>
      <c r="J5">
        <v>1630</v>
      </c>
      <c r="K5">
        <f t="shared" si="0"/>
        <v>243637730</v>
      </c>
      <c r="L5" s="1">
        <f t="shared" si="1"/>
        <v>63.4375</v>
      </c>
      <c r="P5">
        <v>15</v>
      </c>
      <c r="Q5">
        <v>41.9</v>
      </c>
      <c r="R5">
        <v>3230</v>
      </c>
      <c r="S5">
        <f t="shared" si="2"/>
        <v>437138510</v>
      </c>
      <c r="T5">
        <f t="shared" si="3"/>
        <v>51.5625</v>
      </c>
      <c r="U5">
        <v>51.5625</v>
      </c>
    </row>
    <row r="6" spans="1:21" x14ac:dyDescent="0.3">
      <c r="A6">
        <v>8</v>
      </c>
      <c r="D6">
        <f t="shared" si="4"/>
        <v>0</v>
      </c>
      <c r="H6">
        <v>12</v>
      </c>
      <c r="I6" s="2">
        <v>82.7</v>
      </c>
      <c r="J6">
        <v>1730</v>
      </c>
      <c r="K6">
        <f t="shared" si="0"/>
        <v>247512830</v>
      </c>
      <c r="L6" s="1">
        <f t="shared" si="1"/>
        <v>73.125</v>
      </c>
      <c r="P6">
        <v>20</v>
      </c>
      <c r="Q6">
        <v>58</v>
      </c>
      <c r="R6">
        <v>2910</v>
      </c>
      <c r="S6">
        <f t="shared" si="2"/>
        <v>491149800</v>
      </c>
      <c r="T6">
        <f t="shared" si="3"/>
        <v>63.75</v>
      </c>
      <c r="U6">
        <v>63.75</v>
      </c>
    </row>
    <row r="7" spans="1:21" x14ac:dyDescent="0.3">
      <c r="A7">
        <v>10</v>
      </c>
      <c r="D7">
        <f t="shared" si="4"/>
        <v>0</v>
      </c>
      <c r="H7">
        <v>20</v>
      </c>
      <c r="I7" s="2">
        <v>83.5</v>
      </c>
      <c r="J7">
        <v>1650</v>
      </c>
      <c r="K7">
        <f t="shared" si="0"/>
        <v>227328750</v>
      </c>
      <c r="L7" s="1">
        <f t="shared" si="1"/>
        <v>111.875</v>
      </c>
      <c r="P7">
        <v>25</v>
      </c>
      <c r="Q7">
        <v>51</v>
      </c>
      <c r="R7">
        <v>3070</v>
      </c>
      <c r="S7">
        <f t="shared" si="2"/>
        <v>480669900</v>
      </c>
      <c r="T7">
        <f t="shared" si="3"/>
        <v>75.9375</v>
      </c>
      <c r="U7">
        <v>75.9375</v>
      </c>
    </row>
    <row r="8" spans="1:21" x14ac:dyDescent="0.3">
      <c r="A8">
        <v>12</v>
      </c>
      <c r="D8">
        <f t="shared" si="4"/>
        <v>0</v>
      </c>
      <c r="H8">
        <v>25</v>
      </c>
      <c r="I8" s="2">
        <v>86.2</v>
      </c>
      <c r="J8">
        <v>1960</v>
      </c>
      <c r="K8">
        <f t="shared" si="0"/>
        <v>331145920</v>
      </c>
      <c r="L8" s="1">
        <f t="shared" si="1"/>
        <v>136.09375</v>
      </c>
      <c r="P8">
        <v>30</v>
      </c>
      <c r="Q8">
        <v>50.6</v>
      </c>
      <c r="R8">
        <v>3150</v>
      </c>
      <c r="S8">
        <f t="shared" si="2"/>
        <v>502078500</v>
      </c>
      <c r="T8">
        <f t="shared" si="3"/>
        <v>88.125</v>
      </c>
      <c r="U8">
        <v>88.125</v>
      </c>
    </row>
    <row r="9" spans="1:21" x14ac:dyDescent="0.3">
      <c r="D9">
        <f t="shared" si="4"/>
        <v>0</v>
      </c>
      <c r="H9">
        <v>30</v>
      </c>
      <c r="I9" s="2">
        <v>88.2</v>
      </c>
      <c r="J9">
        <v>2050</v>
      </c>
      <c r="K9">
        <f t="shared" si="0"/>
        <v>370660500</v>
      </c>
      <c r="L9" s="1">
        <f t="shared" si="1"/>
        <v>160.3125</v>
      </c>
      <c r="P9">
        <v>36</v>
      </c>
      <c r="Q9">
        <v>51.7</v>
      </c>
      <c r="R9">
        <v>2830</v>
      </c>
      <c r="S9">
        <f t="shared" si="2"/>
        <v>414060130</v>
      </c>
      <c r="T9">
        <f t="shared" si="3"/>
        <v>102.75</v>
      </c>
      <c r="U9">
        <v>102.75</v>
      </c>
    </row>
    <row r="10" spans="1:21" x14ac:dyDescent="0.3">
      <c r="H10">
        <v>35</v>
      </c>
      <c r="I10" s="2">
        <v>73.7</v>
      </c>
      <c r="J10">
        <v>1970</v>
      </c>
      <c r="K10">
        <f t="shared" si="0"/>
        <v>286022330</v>
      </c>
      <c r="L10" s="1">
        <f t="shared" si="1"/>
        <v>184.53125</v>
      </c>
      <c r="P10">
        <v>40</v>
      </c>
      <c r="Q10">
        <v>51</v>
      </c>
      <c r="R10">
        <v>2760</v>
      </c>
      <c r="S10">
        <f t="shared" si="2"/>
        <v>388497600</v>
      </c>
      <c r="T10">
        <f t="shared" si="3"/>
        <v>112.5</v>
      </c>
      <c r="U10">
        <v>112.5</v>
      </c>
    </row>
    <row r="11" spans="1:21" x14ac:dyDescent="0.3">
      <c r="G11" t="s">
        <v>14</v>
      </c>
      <c r="H11">
        <v>41</v>
      </c>
      <c r="I11" s="2">
        <v>67.8</v>
      </c>
      <c r="J11">
        <v>2360</v>
      </c>
      <c r="K11">
        <f t="shared" si="0"/>
        <v>377618880</v>
      </c>
      <c r="L11" s="1">
        <f t="shared" si="1"/>
        <v>213.59375</v>
      </c>
      <c r="P11">
        <v>45</v>
      </c>
      <c r="Q11">
        <v>48.6</v>
      </c>
      <c r="R11">
        <v>2910</v>
      </c>
      <c r="S11">
        <f t="shared" si="2"/>
        <v>411549660</v>
      </c>
      <c r="T11">
        <f t="shared" si="3"/>
        <v>124.6875</v>
      </c>
      <c r="U11">
        <v>124.6875</v>
      </c>
    </row>
    <row r="12" spans="1:21" x14ac:dyDescent="0.3">
      <c r="G12">
        <f>156/64</f>
        <v>2.4375</v>
      </c>
      <c r="H12">
        <v>46</v>
      </c>
      <c r="I12" s="2">
        <v>66.2</v>
      </c>
      <c r="J12">
        <v>2440</v>
      </c>
      <c r="K12">
        <f t="shared" si="0"/>
        <v>394128320</v>
      </c>
      <c r="L12" s="1">
        <f t="shared" si="1"/>
        <v>237.8125</v>
      </c>
      <c r="P12">
        <v>50</v>
      </c>
      <c r="Q12">
        <v>49</v>
      </c>
      <c r="R12">
        <v>2440</v>
      </c>
      <c r="S12">
        <f>R12*R12*Q13</f>
        <v>310182560</v>
      </c>
      <c r="T12">
        <f>(P13*$U$18)+15</f>
        <v>149.0625</v>
      </c>
      <c r="U12">
        <v>136.875</v>
      </c>
    </row>
    <row r="13" spans="1:21" x14ac:dyDescent="0.3">
      <c r="H13">
        <v>50</v>
      </c>
      <c r="I13" s="2">
        <v>55.7</v>
      </c>
      <c r="J13">
        <v>2200</v>
      </c>
      <c r="K13">
        <f t="shared" si="0"/>
        <v>269588000</v>
      </c>
      <c r="L13" s="1">
        <f t="shared" si="1"/>
        <v>257.1875</v>
      </c>
      <c r="P13">
        <v>55</v>
      </c>
      <c r="Q13">
        <v>52.1</v>
      </c>
      <c r="U13">
        <v>149.0625</v>
      </c>
    </row>
    <row r="17" spans="13:21" x14ac:dyDescent="0.3">
      <c r="M17" t="s">
        <v>8</v>
      </c>
      <c r="U17" t="s">
        <v>8</v>
      </c>
    </row>
    <row r="18" spans="13:21" x14ac:dyDescent="0.3">
      <c r="M18">
        <v>4.84375</v>
      </c>
      <c r="U18">
        <f>156/64</f>
        <v>2.4375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2021-12-14T20:30:43Z</dcterms:modified>
</cp:coreProperties>
</file>