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leg\Documents\Gazprom\supply\supply_core\input\Scenarios\"/>
    </mc:Choice>
  </mc:AlternateContent>
  <xr:revisionPtr revIDLastSave="0" documentId="8_{8D80222A-61DF-4156-AABA-E94F57712159}" xr6:coauthVersionLast="45" xr6:coauthVersionMax="45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Общие сведения" sheetId="1" r:id="rId1"/>
    <sheet name="Типы" sheetId="2" r:id="rId2"/>
    <sheet name="Дорожная сеть" sheetId="3" r:id="rId3"/>
    <sheet name="тарифы на воду" sheetId="4" r:id="rId4"/>
    <sheet name="Параметры сети" sheetId="5" r:id="rId5"/>
    <sheet name="Логистические узлы" sheetId="6" r:id="rId6"/>
    <sheet name="Локальные тарифы" sheetId="7" r:id="rId7"/>
    <sheet name="Потребление" sheetId="8" r:id="rId8"/>
    <sheet name="Преобразователь из годовой" sheetId="9" r:id="rId9"/>
    <sheet name="Лист1" sheetId="10" r:id="rId10"/>
    <sheet name="Типичное мр" sheetId="11" r:id="rId11"/>
    <sheet name="Статистика" sheetId="12" r:id="rId12"/>
  </sheets>
  <externalReferences>
    <externalReference r:id="rId13"/>
  </externalReferences>
  <definedNames>
    <definedName name="_xlnm._FilterDatabase" localSheetId="2" hidden="1">'Дорожная сеть'!$A$1:$C$12</definedName>
    <definedName name="_xlnm._FilterDatabase" localSheetId="4" hidden="1">'Параметры сети'!$A$1:$U$67</definedName>
    <definedName name="_xlnm._FilterDatabase" localSheetId="7" hidden="1">Потребление!$A$1:$A$1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5" l="1"/>
  <c r="P5" i="5"/>
  <c r="P6" i="5"/>
  <c r="P7" i="5"/>
  <c r="P8" i="5"/>
  <c r="P9" i="5"/>
  <c r="P10" i="5"/>
  <c r="P11" i="5"/>
  <c r="P12" i="5"/>
  <c r="T56" i="5" l="1"/>
  <c r="T67" i="5"/>
  <c r="T45" i="5"/>
  <c r="T34" i="5"/>
  <c r="T23" i="5"/>
  <c r="T12" i="5"/>
  <c r="P5" i="6" l="1"/>
  <c r="P67" i="5"/>
  <c r="O67" i="5"/>
  <c r="K67" i="5"/>
  <c r="J67" i="5" s="1"/>
  <c r="T66" i="5"/>
  <c r="S66" i="5"/>
  <c r="P66" i="5"/>
  <c r="O66" i="5"/>
  <c r="K66" i="5"/>
  <c r="T65" i="5"/>
  <c r="S65" i="5"/>
  <c r="P65" i="5"/>
  <c r="O65" i="5"/>
  <c r="K65" i="5"/>
  <c r="T64" i="5"/>
  <c r="S64" i="5"/>
  <c r="P64" i="5"/>
  <c r="O64" i="5"/>
  <c r="K64" i="5"/>
  <c r="T63" i="5"/>
  <c r="S63" i="5"/>
  <c r="P63" i="5"/>
  <c r="O63" i="5"/>
  <c r="K63" i="5"/>
  <c r="T62" i="5"/>
  <c r="S62" i="5"/>
  <c r="P62" i="5"/>
  <c r="O62" i="5"/>
  <c r="K62" i="5"/>
  <c r="T61" i="5"/>
  <c r="S61" i="5"/>
  <c r="P61" i="5"/>
  <c r="O61" i="5"/>
  <c r="K61" i="5"/>
  <c r="T60" i="5"/>
  <c r="P60" i="5"/>
  <c r="O60" i="5"/>
  <c r="K60" i="5"/>
  <c r="T59" i="5"/>
  <c r="K59" i="5"/>
  <c r="T58" i="5"/>
  <c r="P58" i="5"/>
  <c r="O58" i="5"/>
  <c r="K58" i="5"/>
  <c r="T57" i="5"/>
  <c r="P57" i="5"/>
  <c r="O57" i="5"/>
  <c r="K57" i="5"/>
  <c r="P56" i="5"/>
  <c r="O56" i="5"/>
  <c r="K56" i="5"/>
  <c r="J56" i="5" s="1"/>
  <c r="T55" i="5"/>
  <c r="S55" i="5"/>
  <c r="P55" i="5"/>
  <c r="O55" i="5"/>
  <c r="K55" i="5"/>
  <c r="T54" i="5"/>
  <c r="S54" i="5"/>
  <c r="P54" i="5"/>
  <c r="O54" i="5"/>
  <c r="K54" i="5"/>
  <c r="T53" i="5"/>
  <c r="S53" i="5"/>
  <c r="P53" i="5"/>
  <c r="O53" i="5"/>
  <c r="K53" i="5"/>
  <c r="T52" i="5"/>
  <c r="S52" i="5"/>
  <c r="P52" i="5"/>
  <c r="O52" i="5"/>
  <c r="K52" i="5"/>
  <c r="T51" i="5"/>
  <c r="S51" i="5"/>
  <c r="P51" i="5"/>
  <c r="O51" i="5"/>
  <c r="K51" i="5"/>
  <c r="T50" i="5"/>
  <c r="S50" i="5"/>
  <c r="P50" i="5"/>
  <c r="O50" i="5"/>
  <c r="K50" i="5"/>
  <c r="T49" i="5"/>
  <c r="P49" i="5"/>
  <c r="O49" i="5"/>
  <c r="K49" i="5"/>
  <c r="T48" i="5"/>
  <c r="K48" i="5"/>
  <c r="T47" i="5"/>
  <c r="P47" i="5"/>
  <c r="O47" i="5"/>
  <c r="K47" i="5"/>
  <c r="T46" i="5"/>
  <c r="P46" i="5"/>
  <c r="O46" i="5"/>
  <c r="K46" i="5"/>
  <c r="P45" i="5"/>
  <c r="O45" i="5"/>
  <c r="K45" i="5"/>
  <c r="T44" i="5"/>
  <c r="S44" i="5"/>
  <c r="P44" i="5"/>
  <c r="O44" i="5"/>
  <c r="K44" i="5"/>
  <c r="T43" i="5"/>
  <c r="S43" i="5"/>
  <c r="P43" i="5"/>
  <c r="O43" i="5"/>
  <c r="K43" i="5"/>
  <c r="T42" i="5"/>
  <c r="S42" i="5"/>
  <c r="P42" i="5"/>
  <c r="O42" i="5"/>
  <c r="K42" i="5"/>
  <c r="T41" i="5"/>
  <c r="S41" i="5"/>
  <c r="P41" i="5"/>
  <c r="O41" i="5"/>
  <c r="K41" i="5"/>
  <c r="T40" i="5"/>
  <c r="S40" i="5"/>
  <c r="P40" i="5"/>
  <c r="O40" i="5"/>
  <c r="K40" i="5"/>
  <c r="T39" i="5"/>
  <c r="S39" i="5"/>
  <c r="P39" i="5"/>
  <c r="O39" i="5"/>
  <c r="K39" i="5"/>
  <c r="T38" i="5"/>
  <c r="P38" i="5"/>
  <c r="O38" i="5"/>
  <c r="K38" i="5"/>
  <c r="T37" i="5"/>
  <c r="K37" i="5"/>
  <c r="T36" i="5"/>
  <c r="P36" i="5"/>
  <c r="O36" i="5"/>
  <c r="K36" i="5"/>
  <c r="T35" i="5"/>
  <c r="P35" i="5"/>
  <c r="O35" i="5"/>
  <c r="K35" i="5"/>
  <c r="P34" i="5"/>
  <c r="O34" i="5"/>
  <c r="K34" i="5"/>
  <c r="J34" i="5" s="1"/>
  <c r="T33" i="5"/>
  <c r="S33" i="5"/>
  <c r="P33" i="5"/>
  <c r="O33" i="5"/>
  <c r="K33" i="5"/>
  <c r="T32" i="5"/>
  <c r="S32" i="5"/>
  <c r="P32" i="5"/>
  <c r="O32" i="5"/>
  <c r="K32" i="5"/>
  <c r="T31" i="5"/>
  <c r="S31" i="5"/>
  <c r="P31" i="5"/>
  <c r="O31" i="5"/>
  <c r="K31" i="5"/>
  <c r="T30" i="5"/>
  <c r="S30" i="5"/>
  <c r="P30" i="5"/>
  <c r="O30" i="5"/>
  <c r="K30" i="5"/>
  <c r="T29" i="5"/>
  <c r="S29" i="5"/>
  <c r="P29" i="5"/>
  <c r="O29" i="5"/>
  <c r="K29" i="5"/>
  <c r="T28" i="5"/>
  <c r="S28" i="5"/>
  <c r="P28" i="5"/>
  <c r="O28" i="5"/>
  <c r="K28" i="5"/>
  <c r="T27" i="5"/>
  <c r="P27" i="5"/>
  <c r="O27" i="5"/>
  <c r="K27" i="5"/>
  <c r="T26" i="5"/>
  <c r="K26" i="5"/>
  <c r="T25" i="5"/>
  <c r="P25" i="5"/>
  <c r="O25" i="5"/>
  <c r="K25" i="5"/>
  <c r="T24" i="5"/>
  <c r="P24" i="5"/>
  <c r="O24" i="5"/>
  <c r="K24" i="5"/>
  <c r="P23" i="5"/>
  <c r="O23" i="5"/>
  <c r="K23" i="5"/>
  <c r="J23" i="5" s="1"/>
  <c r="T22" i="5"/>
  <c r="S22" i="5"/>
  <c r="P22" i="5"/>
  <c r="O22" i="5"/>
  <c r="K22" i="5"/>
  <c r="T21" i="5"/>
  <c r="S21" i="5"/>
  <c r="P21" i="5"/>
  <c r="O21" i="5"/>
  <c r="K21" i="5"/>
  <c r="T20" i="5"/>
  <c r="S20" i="5"/>
  <c r="P20" i="5"/>
  <c r="O20" i="5"/>
  <c r="K20" i="5"/>
  <c r="T19" i="5"/>
  <c r="S19" i="5"/>
  <c r="P19" i="5"/>
  <c r="O19" i="5"/>
  <c r="K19" i="5"/>
  <c r="T18" i="5"/>
  <c r="S18" i="5"/>
  <c r="P18" i="5"/>
  <c r="O18" i="5"/>
  <c r="K18" i="5"/>
  <c r="T17" i="5"/>
  <c r="S17" i="5"/>
  <c r="P17" i="5"/>
  <c r="O17" i="5"/>
  <c r="K17" i="5"/>
  <c r="T16" i="5"/>
  <c r="P16" i="5"/>
  <c r="O16" i="5"/>
  <c r="K16" i="5"/>
  <c r="T15" i="5"/>
  <c r="K15" i="5"/>
  <c r="T14" i="5"/>
  <c r="P14" i="5"/>
  <c r="O14" i="5"/>
  <c r="K14" i="5"/>
  <c r="T13" i="5"/>
  <c r="P13" i="5"/>
  <c r="O13" i="5"/>
  <c r="K13" i="5"/>
  <c r="O12" i="5"/>
  <c r="K12" i="5"/>
  <c r="T11" i="5"/>
  <c r="S11" i="5"/>
  <c r="O11" i="5"/>
  <c r="K11" i="5"/>
  <c r="T10" i="5"/>
  <c r="S10" i="5"/>
  <c r="O10" i="5"/>
  <c r="K10" i="5"/>
  <c r="T9" i="5"/>
  <c r="S9" i="5"/>
  <c r="O9" i="5"/>
  <c r="K9" i="5"/>
  <c r="T8" i="5"/>
  <c r="S8" i="5"/>
  <c r="O8" i="5"/>
  <c r="K8" i="5"/>
  <c r="T7" i="5"/>
  <c r="S7" i="5"/>
  <c r="O7" i="5"/>
  <c r="K7" i="5"/>
  <c r="T6" i="5"/>
  <c r="S6" i="5"/>
  <c r="O6" i="5"/>
  <c r="K6" i="5"/>
  <c r="T5" i="5"/>
  <c r="O5" i="5"/>
  <c r="K5" i="5"/>
  <c r="T4" i="5"/>
  <c r="K4" i="5"/>
  <c r="T3" i="5"/>
  <c r="O3" i="5"/>
  <c r="K3" i="5"/>
  <c r="T2" i="5"/>
  <c r="P2" i="5"/>
  <c r="O2" i="5"/>
  <c r="K2" i="5"/>
  <c r="L6" i="12"/>
  <c r="L5" i="12"/>
  <c r="L4" i="12"/>
  <c r="L3" i="12"/>
  <c r="L2" i="12"/>
  <c r="L1" i="12"/>
  <c r="V40" i="11" s="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B19" i="10"/>
  <c r="Q16" i="10"/>
  <c r="Q15" i="10"/>
  <c r="Q14" i="10"/>
  <c r="Q13" i="10"/>
  <c r="C13" i="10"/>
  <c r="Q12" i="10"/>
  <c r="Q11" i="10"/>
  <c r="Q10" i="10"/>
  <c r="Q9" i="10"/>
  <c r="Q8" i="10"/>
  <c r="D8" i="10"/>
  <c r="Q7" i="10"/>
  <c r="D7" i="10"/>
  <c r="D6" i="10"/>
  <c r="D5" i="10"/>
  <c r="O4" i="10"/>
  <c r="M4" i="10"/>
  <c r="D4" i="10"/>
  <c r="M3" i="10"/>
  <c r="O3" i="10" s="1"/>
  <c r="O2" i="10"/>
  <c r="M2" i="10"/>
  <c r="D2" i="10"/>
  <c r="M1" i="10"/>
  <c r="O1" i="10" s="1"/>
  <c r="D1" i="10"/>
  <c r="L1607" i="9"/>
  <c r="K1607" i="9"/>
  <c r="L1606" i="9"/>
  <c r="K1606" i="9"/>
  <c r="L1605" i="9"/>
  <c r="K1605" i="9"/>
  <c r="L1604" i="9"/>
  <c r="K1604" i="9"/>
  <c r="L1603" i="9"/>
  <c r="K1603" i="9"/>
  <c r="L1602" i="9"/>
  <c r="K1602" i="9"/>
  <c r="L1601" i="9"/>
  <c r="K1601" i="9"/>
  <c r="L1600" i="9"/>
  <c r="K1600" i="9"/>
  <c r="L1599" i="9"/>
  <c r="K1599" i="9"/>
  <c r="L1598" i="9"/>
  <c r="K1598" i="9"/>
  <c r="L1597" i="9"/>
  <c r="K1597" i="9"/>
  <c r="L1596" i="9"/>
  <c r="K1596" i="9"/>
  <c r="L1595" i="9"/>
  <c r="K1595" i="9"/>
  <c r="L1594" i="9"/>
  <c r="K1594" i="9"/>
  <c r="L1593" i="9"/>
  <c r="K1593" i="9"/>
  <c r="L1592" i="9"/>
  <c r="K1592" i="9"/>
  <c r="L1591" i="9"/>
  <c r="K1591" i="9"/>
  <c r="L1590" i="9"/>
  <c r="K1590" i="9"/>
  <c r="L1589" i="9"/>
  <c r="K1589" i="9"/>
  <c r="L1588" i="9"/>
  <c r="K1588" i="9"/>
  <c r="L1587" i="9"/>
  <c r="K1587" i="9"/>
  <c r="L1586" i="9"/>
  <c r="K1586" i="9"/>
  <c r="L1585" i="9"/>
  <c r="K1585" i="9"/>
  <c r="L1584" i="9"/>
  <c r="K1584" i="9"/>
  <c r="L1583" i="9"/>
  <c r="K1583" i="9"/>
  <c r="L1582" i="9"/>
  <c r="K1582" i="9"/>
  <c r="L1581" i="9"/>
  <c r="K1581" i="9"/>
  <c r="L1580" i="9"/>
  <c r="K1580" i="9"/>
  <c r="L1579" i="9"/>
  <c r="K1579" i="9"/>
  <c r="L1578" i="9"/>
  <c r="K1578" i="9"/>
  <c r="L1577" i="9"/>
  <c r="K1577" i="9"/>
  <c r="L1576" i="9"/>
  <c r="K1576" i="9"/>
  <c r="L1575" i="9"/>
  <c r="K1575" i="9"/>
  <c r="L1574" i="9"/>
  <c r="K1574" i="9"/>
  <c r="L1573" i="9"/>
  <c r="K1573" i="9"/>
  <c r="L1572" i="9"/>
  <c r="K1572" i="9"/>
  <c r="L1571" i="9"/>
  <c r="K1571" i="9"/>
  <c r="L1570" i="9"/>
  <c r="K1570" i="9"/>
  <c r="L1569" i="9"/>
  <c r="K1569" i="9"/>
  <c r="L1568" i="9"/>
  <c r="K1568" i="9"/>
  <c r="L1567" i="9"/>
  <c r="K1567" i="9"/>
  <c r="L1566" i="9"/>
  <c r="K1566" i="9"/>
  <c r="L1565" i="9"/>
  <c r="K1565" i="9"/>
  <c r="L1564" i="9"/>
  <c r="K1564" i="9"/>
  <c r="L1563" i="9"/>
  <c r="K1563" i="9"/>
  <c r="L1562" i="9"/>
  <c r="K1562" i="9"/>
  <c r="L1561" i="9"/>
  <c r="K1561" i="9"/>
  <c r="L1560" i="9"/>
  <c r="K1560" i="9"/>
  <c r="L1559" i="9"/>
  <c r="K1559" i="9"/>
  <c r="L1558" i="9"/>
  <c r="K1558" i="9"/>
  <c r="L1557" i="9"/>
  <c r="K1557" i="9"/>
  <c r="L1556" i="9"/>
  <c r="K1556" i="9"/>
  <c r="L1555" i="9"/>
  <c r="K1555" i="9"/>
  <c r="L1554" i="9"/>
  <c r="K1554" i="9"/>
  <c r="L1553" i="9"/>
  <c r="K1553" i="9"/>
  <c r="L1552" i="9"/>
  <c r="K1552" i="9"/>
  <c r="L1551" i="9"/>
  <c r="K1551" i="9"/>
  <c r="L1550" i="9"/>
  <c r="K1550" i="9"/>
  <c r="L1549" i="9"/>
  <c r="K1549" i="9"/>
  <c r="L1548" i="9"/>
  <c r="K1548" i="9"/>
  <c r="L1547" i="9"/>
  <c r="K1547" i="9"/>
  <c r="L1546" i="9"/>
  <c r="K1546" i="9"/>
  <c r="L1545" i="9"/>
  <c r="K1545" i="9"/>
  <c r="L1544" i="9"/>
  <c r="K1544" i="9"/>
  <c r="L1543" i="9"/>
  <c r="K1543" i="9"/>
  <c r="L1542" i="9"/>
  <c r="K1542" i="9"/>
  <c r="L1541" i="9"/>
  <c r="K1541" i="9"/>
  <c r="L1540" i="9"/>
  <c r="K1540" i="9"/>
  <c r="L1539" i="9"/>
  <c r="K1539" i="9"/>
  <c r="L1538" i="9"/>
  <c r="K1538" i="9"/>
  <c r="L1537" i="9"/>
  <c r="K1537" i="9"/>
  <c r="L1536" i="9"/>
  <c r="K1536" i="9"/>
  <c r="L1535" i="9"/>
  <c r="K1535" i="9"/>
  <c r="L1534" i="9"/>
  <c r="K1534" i="9"/>
  <c r="L1533" i="9"/>
  <c r="K1533" i="9"/>
  <c r="L1532" i="9"/>
  <c r="K1532" i="9"/>
  <c r="L1531" i="9"/>
  <c r="K1531" i="9"/>
  <c r="L1530" i="9"/>
  <c r="K1530" i="9"/>
  <c r="L1529" i="9"/>
  <c r="K1529" i="9"/>
  <c r="L1528" i="9"/>
  <c r="K1528" i="9"/>
  <c r="L1527" i="9"/>
  <c r="K1527" i="9"/>
  <c r="L1526" i="9"/>
  <c r="K1526" i="9"/>
  <c r="L1525" i="9"/>
  <c r="K1525" i="9"/>
  <c r="L1524" i="9"/>
  <c r="K1524" i="9"/>
  <c r="L1523" i="9"/>
  <c r="K1523" i="9"/>
  <c r="L1522" i="9"/>
  <c r="K1522" i="9"/>
  <c r="L1521" i="9"/>
  <c r="K1521" i="9"/>
  <c r="L1520" i="9"/>
  <c r="K1520" i="9"/>
  <c r="L1519" i="9"/>
  <c r="K1519" i="9"/>
  <c r="L1518" i="9"/>
  <c r="K1518" i="9"/>
  <c r="L1517" i="9"/>
  <c r="K1517" i="9"/>
  <c r="L1516" i="9"/>
  <c r="K1516" i="9"/>
  <c r="L1515" i="9"/>
  <c r="K1515" i="9"/>
  <c r="L1514" i="9"/>
  <c r="K1514" i="9"/>
  <c r="L1513" i="9"/>
  <c r="K1513" i="9"/>
  <c r="L1512" i="9"/>
  <c r="K1512" i="9"/>
  <c r="L1511" i="9"/>
  <c r="K1511" i="9"/>
  <c r="L1510" i="9"/>
  <c r="K1510" i="9"/>
  <c r="L1509" i="9"/>
  <c r="K1509" i="9"/>
  <c r="L1508" i="9"/>
  <c r="K1508" i="9"/>
  <c r="L1507" i="9"/>
  <c r="K1507" i="9"/>
  <c r="L1506" i="9"/>
  <c r="K1506" i="9"/>
  <c r="L1505" i="9"/>
  <c r="K1505" i="9"/>
  <c r="L1504" i="9"/>
  <c r="K1504" i="9"/>
  <c r="L1503" i="9"/>
  <c r="K1503" i="9"/>
  <c r="L1502" i="9"/>
  <c r="K1502" i="9"/>
  <c r="L1501" i="9"/>
  <c r="K1501" i="9"/>
  <c r="L1500" i="9"/>
  <c r="K1500" i="9"/>
  <c r="L1499" i="9"/>
  <c r="K1499" i="9"/>
  <c r="L1498" i="9"/>
  <c r="K1498" i="9"/>
  <c r="L1497" i="9"/>
  <c r="K1497" i="9"/>
  <c r="L1496" i="9"/>
  <c r="K1496" i="9"/>
  <c r="L1495" i="9"/>
  <c r="K1495" i="9"/>
  <c r="L1494" i="9"/>
  <c r="K1494" i="9"/>
  <c r="L1493" i="9"/>
  <c r="K1493" i="9"/>
  <c r="L1492" i="9"/>
  <c r="K1492" i="9"/>
  <c r="L1491" i="9"/>
  <c r="K1491" i="9"/>
  <c r="L1490" i="9"/>
  <c r="K1490" i="9"/>
  <c r="L1489" i="9"/>
  <c r="K1489" i="9"/>
  <c r="L1488" i="9"/>
  <c r="K1488" i="9"/>
  <c r="L1487" i="9"/>
  <c r="K1487" i="9"/>
  <c r="L1486" i="9"/>
  <c r="K1486" i="9"/>
  <c r="L1485" i="9"/>
  <c r="K1485" i="9"/>
  <c r="L1484" i="9"/>
  <c r="K1484" i="9"/>
  <c r="L1483" i="9"/>
  <c r="K1483" i="9"/>
  <c r="L1482" i="9"/>
  <c r="K1482" i="9"/>
  <c r="L1481" i="9"/>
  <c r="K1481" i="9"/>
  <c r="L1480" i="9"/>
  <c r="K1480" i="9"/>
  <c r="L1479" i="9"/>
  <c r="K1479" i="9"/>
  <c r="L1478" i="9"/>
  <c r="K1478" i="9"/>
  <c r="L1477" i="9"/>
  <c r="K1477" i="9"/>
  <c r="L1476" i="9"/>
  <c r="K1476" i="9"/>
  <c r="L1475" i="9"/>
  <c r="K1475" i="9"/>
  <c r="L1474" i="9"/>
  <c r="K1474" i="9"/>
  <c r="L1473" i="9"/>
  <c r="K1473" i="9"/>
  <c r="L1472" i="9"/>
  <c r="K1472" i="9"/>
  <c r="L1471" i="9"/>
  <c r="K1471" i="9"/>
  <c r="L1470" i="9"/>
  <c r="K1470" i="9"/>
  <c r="L1469" i="9"/>
  <c r="K1469" i="9"/>
  <c r="L1468" i="9"/>
  <c r="K1468" i="9"/>
  <c r="L1467" i="9"/>
  <c r="K1467" i="9"/>
  <c r="L1466" i="9"/>
  <c r="K1466" i="9"/>
  <c r="L1465" i="9"/>
  <c r="K1465" i="9"/>
  <c r="L1464" i="9"/>
  <c r="K1464" i="9"/>
  <c r="L1463" i="9"/>
  <c r="K1463" i="9"/>
  <c r="L1462" i="9"/>
  <c r="K1462" i="9"/>
  <c r="L1461" i="9"/>
  <c r="K1461" i="9"/>
  <c r="L1460" i="9"/>
  <c r="K1460" i="9"/>
  <c r="L1459" i="9"/>
  <c r="K1459" i="9"/>
  <c r="L1458" i="9"/>
  <c r="K1458" i="9"/>
  <c r="L1457" i="9"/>
  <c r="K1457" i="9"/>
  <c r="L1456" i="9"/>
  <c r="K1456" i="9"/>
  <c r="L1455" i="9"/>
  <c r="K1455" i="9"/>
  <c r="L1454" i="9"/>
  <c r="K1454" i="9"/>
  <c r="L1453" i="9"/>
  <c r="K1453" i="9"/>
  <c r="L1452" i="9"/>
  <c r="K1452" i="9"/>
  <c r="L1451" i="9"/>
  <c r="K1451" i="9"/>
  <c r="L1450" i="9"/>
  <c r="K1450" i="9"/>
  <c r="L1449" i="9"/>
  <c r="K1449" i="9"/>
  <c r="L1448" i="9"/>
  <c r="K1448" i="9"/>
  <c r="L1447" i="9"/>
  <c r="K1447" i="9"/>
  <c r="L1446" i="9"/>
  <c r="K1446" i="9"/>
  <c r="L1445" i="9"/>
  <c r="K1445" i="9"/>
  <c r="L1444" i="9"/>
  <c r="K1444" i="9"/>
  <c r="L1443" i="9"/>
  <c r="K1443" i="9"/>
  <c r="L1442" i="9"/>
  <c r="K1442" i="9"/>
  <c r="L1441" i="9"/>
  <c r="K1441" i="9"/>
  <c r="L1440" i="9"/>
  <c r="K1440" i="9"/>
  <c r="L1439" i="9"/>
  <c r="K1439" i="9"/>
  <c r="L1438" i="9"/>
  <c r="K1438" i="9"/>
  <c r="L1437" i="9"/>
  <c r="K1437" i="9"/>
  <c r="L1436" i="9"/>
  <c r="K1436" i="9"/>
  <c r="L1435" i="9"/>
  <c r="K1435" i="9"/>
  <c r="L1434" i="9"/>
  <c r="K1434" i="9"/>
  <c r="L1433" i="9"/>
  <c r="K1433" i="9"/>
  <c r="L1432" i="9"/>
  <c r="K1432" i="9"/>
  <c r="L1431" i="9"/>
  <c r="K1431" i="9"/>
  <c r="L1430" i="9"/>
  <c r="K1430" i="9"/>
  <c r="L1429" i="9"/>
  <c r="K1429" i="9"/>
  <c r="L1428" i="9"/>
  <c r="K1428" i="9"/>
  <c r="L1427" i="9"/>
  <c r="K1427" i="9"/>
  <c r="L1426" i="9"/>
  <c r="K1426" i="9"/>
  <c r="L1425" i="9"/>
  <c r="K1425" i="9"/>
  <c r="L1424" i="9"/>
  <c r="K1424" i="9"/>
  <c r="L1423" i="9"/>
  <c r="K1423" i="9"/>
  <c r="L1422" i="9"/>
  <c r="K1422" i="9"/>
  <c r="L1421" i="9"/>
  <c r="K1421" i="9"/>
  <c r="L1420" i="9"/>
  <c r="K1420" i="9"/>
  <c r="L1419" i="9"/>
  <c r="K1419" i="9"/>
  <c r="L1418" i="9"/>
  <c r="K1418" i="9"/>
  <c r="L1417" i="9"/>
  <c r="K1417" i="9"/>
  <c r="L1416" i="9"/>
  <c r="K1416" i="9"/>
  <c r="L1415" i="9"/>
  <c r="K1415" i="9"/>
  <c r="L1414" i="9"/>
  <c r="K1414" i="9"/>
  <c r="L1413" i="9"/>
  <c r="K1413" i="9"/>
  <c r="L1412" i="9"/>
  <c r="K1412" i="9"/>
  <c r="L1411" i="9"/>
  <c r="K1411" i="9"/>
  <c r="L1410" i="9"/>
  <c r="K1410" i="9"/>
  <c r="L1409" i="9"/>
  <c r="K1409" i="9"/>
  <c r="L1408" i="9"/>
  <c r="K1408" i="9"/>
  <c r="L1407" i="9"/>
  <c r="K1407" i="9"/>
  <c r="L1406" i="9"/>
  <c r="K1406" i="9"/>
  <c r="L1405" i="9"/>
  <c r="K1405" i="9"/>
  <c r="L1404" i="9"/>
  <c r="K1404" i="9"/>
  <c r="L1403" i="9"/>
  <c r="K1403" i="9"/>
  <c r="L1402" i="9"/>
  <c r="K1402" i="9"/>
  <c r="L1401" i="9"/>
  <c r="K1401" i="9"/>
  <c r="L1400" i="9"/>
  <c r="K1400" i="9"/>
  <c r="L1399" i="9"/>
  <c r="K1399" i="9"/>
  <c r="L1398" i="9"/>
  <c r="K1398" i="9"/>
  <c r="L1397" i="9"/>
  <c r="K1397" i="9"/>
  <c r="L1396" i="9"/>
  <c r="K1396" i="9"/>
  <c r="L1395" i="9"/>
  <c r="K1395" i="9"/>
  <c r="L1394" i="9"/>
  <c r="K1394" i="9"/>
  <c r="L1393" i="9"/>
  <c r="K1393" i="9"/>
  <c r="L1392" i="9"/>
  <c r="K1392" i="9"/>
  <c r="L1391" i="9"/>
  <c r="K1391" i="9"/>
  <c r="L1390" i="9"/>
  <c r="K1390" i="9"/>
  <c r="L1389" i="9"/>
  <c r="K1389" i="9"/>
  <c r="L1388" i="9"/>
  <c r="K1388" i="9"/>
  <c r="L1387" i="9"/>
  <c r="K1387" i="9"/>
  <c r="L1386" i="9"/>
  <c r="K1386" i="9"/>
  <c r="L1385" i="9"/>
  <c r="K1385" i="9"/>
  <c r="L1384" i="9"/>
  <c r="K1384" i="9"/>
  <c r="L1383" i="9"/>
  <c r="K1383" i="9"/>
  <c r="L1382" i="9"/>
  <c r="K1382" i="9"/>
  <c r="L1381" i="9"/>
  <c r="K1381" i="9"/>
  <c r="L1380" i="9"/>
  <c r="K1380" i="9"/>
  <c r="L1379" i="9"/>
  <c r="K1379" i="9"/>
  <c r="L1378" i="9"/>
  <c r="K1378" i="9"/>
  <c r="L1377" i="9"/>
  <c r="K1377" i="9"/>
  <c r="L1376" i="9"/>
  <c r="K1376" i="9"/>
  <c r="L1375" i="9"/>
  <c r="K1375" i="9"/>
  <c r="L1374" i="9"/>
  <c r="K1374" i="9"/>
  <c r="L1373" i="9"/>
  <c r="K1373" i="9"/>
  <c r="L1372" i="9"/>
  <c r="K1372" i="9"/>
  <c r="L1371" i="9"/>
  <c r="K1371" i="9"/>
  <c r="L1370" i="9"/>
  <c r="K1370" i="9"/>
  <c r="L1369" i="9"/>
  <c r="K1369" i="9"/>
  <c r="L1368" i="9"/>
  <c r="K1368" i="9"/>
  <c r="L1367" i="9"/>
  <c r="K1367" i="9"/>
  <c r="L1366" i="9"/>
  <c r="K1366" i="9"/>
  <c r="L1365" i="9"/>
  <c r="K1365" i="9"/>
  <c r="L1364" i="9"/>
  <c r="K1364" i="9"/>
  <c r="L1363" i="9"/>
  <c r="K1363" i="9"/>
  <c r="L1362" i="9"/>
  <c r="K1362" i="9"/>
  <c r="L1361" i="9"/>
  <c r="K1361" i="9"/>
  <c r="L1360" i="9"/>
  <c r="K1360" i="9"/>
  <c r="L1359" i="9"/>
  <c r="K1359" i="9"/>
  <c r="L1358" i="9"/>
  <c r="K1358" i="9"/>
  <c r="L1357" i="9"/>
  <c r="K1357" i="9"/>
  <c r="L1356" i="9"/>
  <c r="K1356" i="9"/>
  <c r="L1355" i="9"/>
  <c r="K1355" i="9"/>
  <c r="L1354" i="9"/>
  <c r="K1354" i="9"/>
  <c r="L1353" i="9"/>
  <c r="K1353" i="9"/>
  <c r="L1352" i="9"/>
  <c r="K1352" i="9"/>
  <c r="L1351" i="9"/>
  <c r="K1351" i="9"/>
  <c r="L1350" i="9"/>
  <c r="K1350" i="9"/>
  <c r="L1349" i="9"/>
  <c r="K1349" i="9"/>
  <c r="L1348" i="9"/>
  <c r="K1348" i="9"/>
  <c r="L1347" i="9"/>
  <c r="K1347" i="9"/>
  <c r="L1346" i="9"/>
  <c r="K1346" i="9"/>
  <c r="L1345" i="9"/>
  <c r="K1345" i="9"/>
  <c r="L1344" i="9"/>
  <c r="K1344" i="9"/>
  <c r="L1343" i="9"/>
  <c r="K1343" i="9"/>
  <c r="L1342" i="9"/>
  <c r="K1342" i="9"/>
  <c r="L1341" i="9"/>
  <c r="K1341" i="9"/>
  <c r="L1340" i="9"/>
  <c r="K1340" i="9"/>
  <c r="L1339" i="9"/>
  <c r="K1339" i="9"/>
  <c r="L1338" i="9"/>
  <c r="K1338" i="9"/>
  <c r="L1337" i="9"/>
  <c r="K1337" i="9"/>
  <c r="L1336" i="9"/>
  <c r="K1336" i="9"/>
  <c r="L1335" i="9"/>
  <c r="K1335" i="9"/>
  <c r="L1334" i="9"/>
  <c r="K1334" i="9"/>
  <c r="L1333" i="9"/>
  <c r="K1333" i="9"/>
  <c r="L1332" i="9"/>
  <c r="K1332" i="9"/>
  <c r="L1331" i="9"/>
  <c r="K1331" i="9"/>
  <c r="L1330" i="9"/>
  <c r="K1330" i="9"/>
  <c r="L1329" i="9"/>
  <c r="K1329" i="9"/>
  <c r="L1328" i="9"/>
  <c r="K1328" i="9"/>
  <c r="L1327" i="9"/>
  <c r="K1327" i="9"/>
  <c r="L1326" i="9"/>
  <c r="K1326" i="9"/>
  <c r="L1325" i="9"/>
  <c r="K1325" i="9"/>
  <c r="L1324" i="9"/>
  <c r="K1324" i="9"/>
  <c r="L1323" i="9"/>
  <c r="K1323" i="9"/>
  <c r="L1322" i="9"/>
  <c r="K1322" i="9"/>
  <c r="L1321" i="9"/>
  <c r="K1321" i="9"/>
  <c r="L1320" i="9"/>
  <c r="K1320" i="9"/>
  <c r="L1319" i="9"/>
  <c r="K1319" i="9"/>
  <c r="L1318" i="9"/>
  <c r="K1318" i="9"/>
  <c r="L1317" i="9"/>
  <c r="K1317" i="9"/>
  <c r="L1316" i="9"/>
  <c r="K1316" i="9"/>
  <c r="L1315" i="9"/>
  <c r="K1315" i="9"/>
  <c r="L1314" i="9"/>
  <c r="K1314" i="9"/>
  <c r="L1313" i="9"/>
  <c r="K1313" i="9"/>
  <c r="L1312" i="9"/>
  <c r="K1312" i="9"/>
  <c r="L1311" i="9"/>
  <c r="K1311" i="9"/>
  <c r="L1310" i="9"/>
  <c r="K1310" i="9"/>
  <c r="L1309" i="9"/>
  <c r="K1309" i="9"/>
  <c r="L1308" i="9"/>
  <c r="K1308" i="9"/>
  <c r="L1307" i="9"/>
  <c r="K1307" i="9"/>
  <c r="L1306" i="9"/>
  <c r="K1306" i="9"/>
  <c r="L1305" i="9"/>
  <c r="K1305" i="9"/>
  <c r="L1304" i="9"/>
  <c r="K1304" i="9"/>
  <c r="L1303" i="9"/>
  <c r="K1303" i="9"/>
  <c r="L1302" i="9"/>
  <c r="K1302" i="9"/>
  <c r="L1301" i="9"/>
  <c r="K1301" i="9"/>
  <c r="L1300" i="9"/>
  <c r="K1300" i="9"/>
  <c r="L1299" i="9"/>
  <c r="K1299" i="9"/>
  <c r="L1298" i="9"/>
  <c r="K1298" i="9"/>
  <c r="L1297" i="9"/>
  <c r="K1297" i="9"/>
  <c r="L1296" i="9"/>
  <c r="K1296" i="9"/>
  <c r="L1295" i="9"/>
  <c r="K1295" i="9"/>
  <c r="L1294" i="9"/>
  <c r="K1294" i="9"/>
  <c r="L1293" i="9"/>
  <c r="K1293" i="9"/>
  <c r="L1292" i="9"/>
  <c r="K1292" i="9"/>
  <c r="L1291" i="9"/>
  <c r="K1291" i="9"/>
  <c r="L1290" i="9"/>
  <c r="K1290" i="9"/>
  <c r="L1289" i="9"/>
  <c r="K1289" i="9"/>
  <c r="L1288" i="9"/>
  <c r="K1288" i="9"/>
  <c r="L1287" i="9"/>
  <c r="K1287" i="9"/>
  <c r="L1286" i="9"/>
  <c r="K1286" i="9"/>
  <c r="L1285" i="9"/>
  <c r="K1285" i="9"/>
  <c r="L1284" i="9"/>
  <c r="K1284" i="9"/>
  <c r="L1283" i="9"/>
  <c r="K1283" i="9"/>
  <c r="L1282" i="9"/>
  <c r="K1282" i="9"/>
  <c r="L1281" i="9"/>
  <c r="K1281" i="9"/>
  <c r="L1280" i="9"/>
  <c r="K1280" i="9"/>
  <c r="L1279" i="9"/>
  <c r="K1279" i="9"/>
  <c r="L1278" i="9"/>
  <c r="K1278" i="9"/>
  <c r="L1277" i="9"/>
  <c r="K1277" i="9"/>
  <c r="L1276" i="9"/>
  <c r="K1276" i="9"/>
  <c r="L1275" i="9"/>
  <c r="K1275" i="9"/>
  <c r="L1274" i="9"/>
  <c r="K1274" i="9"/>
  <c r="L1273" i="9"/>
  <c r="K1273" i="9"/>
  <c r="L1272" i="9"/>
  <c r="K1272" i="9"/>
  <c r="L1271" i="9"/>
  <c r="K1271" i="9"/>
  <c r="L1270" i="9"/>
  <c r="K1270" i="9"/>
  <c r="L1269" i="9"/>
  <c r="K1269" i="9"/>
  <c r="L1268" i="9"/>
  <c r="K1268" i="9"/>
  <c r="L1267" i="9"/>
  <c r="K1267" i="9"/>
  <c r="L1266" i="9"/>
  <c r="K1266" i="9"/>
  <c r="L1265" i="9"/>
  <c r="K1265" i="9"/>
  <c r="L1264" i="9"/>
  <c r="K1264" i="9"/>
  <c r="L1263" i="9"/>
  <c r="K1263" i="9"/>
  <c r="L1262" i="9"/>
  <c r="K1262" i="9"/>
  <c r="L1261" i="9"/>
  <c r="K1261" i="9"/>
  <c r="L1260" i="9"/>
  <c r="K1260" i="9"/>
  <c r="L1259" i="9"/>
  <c r="K1259" i="9"/>
  <c r="L1258" i="9"/>
  <c r="K1258" i="9"/>
  <c r="L1257" i="9"/>
  <c r="K1257" i="9"/>
  <c r="L1256" i="9"/>
  <c r="K1256" i="9"/>
  <c r="L1255" i="9"/>
  <c r="K1255" i="9"/>
  <c r="L1254" i="9"/>
  <c r="K1254" i="9"/>
  <c r="L1253" i="9"/>
  <c r="K1253" i="9"/>
  <c r="L1252" i="9"/>
  <c r="K1252" i="9"/>
  <c r="L1251" i="9"/>
  <c r="K1251" i="9"/>
  <c r="L1250" i="9"/>
  <c r="K1250" i="9"/>
  <c r="L1249" i="9"/>
  <c r="K1249" i="9"/>
  <c r="L1248" i="9"/>
  <c r="K1248" i="9"/>
  <c r="L1247" i="9"/>
  <c r="K1247" i="9"/>
  <c r="L1246" i="9"/>
  <c r="K1246" i="9"/>
  <c r="L1245" i="9"/>
  <c r="K1245" i="9"/>
  <c r="L1244" i="9"/>
  <c r="K1244" i="9"/>
  <c r="L1243" i="9"/>
  <c r="K1243" i="9"/>
  <c r="L1242" i="9"/>
  <c r="K1242" i="9"/>
  <c r="L1241" i="9"/>
  <c r="K1241" i="9"/>
  <c r="L1240" i="9"/>
  <c r="K1240" i="9"/>
  <c r="L1239" i="9"/>
  <c r="K1239" i="9"/>
  <c r="L1238" i="9"/>
  <c r="K1238" i="9"/>
  <c r="L1237" i="9"/>
  <c r="K1237" i="9"/>
  <c r="L1236" i="9"/>
  <c r="K1236" i="9"/>
  <c r="L1235" i="9"/>
  <c r="K1235" i="9"/>
  <c r="L1234" i="9"/>
  <c r="K1234" i="9"/>
  <c r="L1233" i="9"/>
  <c r="K1233" i="9"/>
  <c r="L1232" i="9"/>
  <c r="K1232" i="9"/>
  <c r="L1231" i="9"/>
  <c r="K1231" i="9"/>
  <c r="L1230" i="9"/>
  <c r="K1230" i="9"/>
  <c r="L1229" i="9"/>
  <c r="K1229" i="9"/>
  <c r="L1228" i="9"/>
  <c r="K1228" i="9"/>
  <c r="L1227" i="9"/>
  <c r="K1227" i="9"/>
  <c r="L1226" i="9"/>
  <c r="K1226" i="9"/>
  <c r="L1225" i="9"/>
  <c r="K1225" i="9"/>
  <c r="L1224" i="9"/>
  <c r="K1224" i="9"/>
  <c r="L1223" i="9"/>
  <c r="K1223" i="9"/>
  <c r="L1222" i="9"/>
  <c r="K1222" i="9"/>
  <c r="L1221" i="9"/>
  <c r="K1221" i="9"/>
  <c r="L1220" i="9"/>
  <c r="K1220" i="9"/>
  <c r="L1219" i="9"/>
  <c r="K1219" i="9"/>
  <c r="L1218" i="9"/>
  <c r="K1218" i="9"/>
  <c r="L1217" i="9"/>
  <c r="K1217" i="9"/>
  <c r="L1216" i="9"/>
  <c r="K1216" i="9"/>
  <c r="L1215" i="9"/>
  <c r="K1215" i="9"/>
  <c r="L1214" i="9"/>
  <c r="K1214" i="9"/>
  <c r="L1213" i="9"/>
  <c r="K1213" i="9"/>
  <c r="L1212" i="9"/>
  <c r="K1212" i="9"/>
  <c r="L1211" i="9"/>
  <c r="K1211" i="9"/>
  <c r="L1210" i="9"/>
  <c r="K1210" i="9"/>
  <c r="L1209" i="9"/>
  <c r="K1209" i="9"/>
  <c r="L1208" i="9"/>
  <c r="K1208" i="9"/>
  <c r="L1207" i="9"/>
  <c r="K1207" i="9"/>
  <c r="L1206" i="9"/>
  <c r="K1206" i="9"/>
  <c r="L1205" i="9"/>
  <c r="K1205" i="9"/>
  <c r="L1204" i="9"/>
  <c r="K1204" i="9"/>
  <c r="L1203" i="9"/>
  <c r="K1203" i="9"/>
  <c r="L1202" i="9"/>
  <c r="K1202" i="9"/>
  <c r="L1201" i="9"/>
  <c r="K1201" i="9"/>
  <c r="L1200" i="9"/>
  <c r="K1200" i="9"/>
  <c r="L1199" i="9"/>
  <c r="K1199" i="9"/>
  <c r="L1198" i="9"/>
  <c r="K1198" i="9"/>
  <c r="L1197" i="9"/>
  <c r="K1197" i="9"/>
  <c r="L1196" i="9"/>
  <c r="K1196" i="9"/>
  <c r="L1195" i="9"/>
  <c r="K1195" i="9"/>
  <c r="L1194" i="9"/>
  <c r="K1194" i="9"/>
  <c r="L1193" i="9"/>
  <c r="K1193" i="9"/>
  <c r="L1192" i="9"/>
  <c r="K1192" i="9"/>
  <c r="L1191" i="9"/>
  <c r="K1191" i="9"/>
  <c r="L1190" i="9"/>
  <c r="K1190" i="9"/>
  <c r="L1189" i="9"/>
  <c r="K1189" i="9"/>
  <c r="L1188" i="9"/>
  <c r="K1188" i="9"/>
  <c r="L1187" i="9"/>
  <c r="K1187" i="9"/>
  <c r="L1186" i="9"/>
  <c r="K1186" i="9"/>
  <c r="L1185" i="9"/>
  <c r="K1185" i="9"/>
  <c r="L1184" i="9"/>
  <c r="K1184" i="9"/>
  <c r="L1183" i="9"/>
  <c r="K1183" i="9"/>
  <c r="L1182" i="9"/>
  <c r="K1182" i="9"/>
  <c r="L1181" i="9"/>
  <c r="K1181" i="9"/>
  <c r="L1180" i="9"/>
  <c r="K1180" i="9"/>
  <c r="L1179" i="9"/>
  <c r="K1179" i="9"/>
  <c r="L1178" i="9"/>
  <c r="K1178" i="9"/>
  <c r="L1177" i="9"/>
  <c r="K1177" i="9"/>
  <c r="L1176" i="9"/>
  <c r="K1176" i="9"/>
  <c r="L1175" i="9"/>
  <c r="K1175" i="9"/>
  <c r="L1174" i="9"/>
  <c r="K1174" i="9"/>
  <c r="L1173" i="9"/>
  <c r="K1173" i="9"/>
  <c r="L1172" i="9"/>
  <c r="K1172" i="9"/>
  <c r="L1171" i="9"/>
  <c r="K1171" i="9"/>
  <c r="L1170" i="9"/>
  <c r="K1170" i="9"/>
  <c r="L1169" i="9"/>
  <c r="K1169" i="9"/>
  <c r="L1168" i="9"/>
  <c r="K1168" i="9"/>
  <c r="L1167" i="9"/>
  <c r="K1167" i="9"/>
  <c r="L1166" i="9"/>
  <c r="K1166" i="9"/>
  <c r="L1165" i="9"/>
  <c r="K1165" i="9"/>
  <c r="L1164" i="9"/>
  <c r="K1164" i="9"/>
  <c r="L1163" i="9"/>
  <c r="K1163" i="9"/>
  <c r="L1162" i="9"/>
  <c r="K1162" i="9"/>
  <c r="L1161" i="9"/>
  <c r="K1161" i="9"/>
  <c r="L1160" i="9"/>
  <c r="K1160" i="9"/>
  <c r="L1159" i="9"/>
  <c r="K1159" i="9"/>
  <c r="L1158" i="9"/>
  <c r="K1158" i="9"/>
  <c r="L1157" i="9"/>
  <c r="K1157" i="9"/>
  <c r="L1156" i="9"/>
  <c r="K1156" i="9"/>
  <c r="L1155" i="9"/>
  <c r="K1155" i="9"/>
  <c r="L1154" i="9"/>
  <c r="K1154" i="9"/>
  <c r="L1153" i="9"/>
  <c r="K1153" i="9"/>
  <c r="L1152" i="9"/>
  <c r="K1152" i="9"/>
  <c r="L1151" i="9"/>
  <c r="K1151" i="9"/>
  <c r="L1150" i="9"/>
  <c r="K1150" i="9"/>
  <c r="L1149" i="9"/>
  <c r="K1149" i="9"/>
  <c r="L1148" i="9"/>
  <c r="K1148" i="9"/>
  <c r="L1147" i="9"/>
  <c r="K1147" i="9"/>
  <c r="L1146" i="9"/>
  <c r="K1146" i="9"/>
  <c r="L1145" i="9"/>
  <c r="K1145" i="9"/>
  <c r="L1144" i="9"/>
  <c r="K1144" i="9"/>
  <c r="L1143" i="9"/>
  <c r="K1143" i="9"/>
  <c r="L1142" i="9"/>
  <c r="K1142" i="9"/>
  <c r="L1141" i="9"/>
  <c r="K1141" i="9"/>
  <c r="L1140" i="9"/>
  <c r="K1140" i="9"/>
  <c r="L1139" i="9"/>
  <c r="K1139" i="9"/>
  <c r="L1138" i="9"/>
  <c r="K1138" i="9"/>
  <c r="L1137" i="9"/>
  <c r="K1137" i="9"/>
  <c r="L1136" i="9"/>
  <c r="K1136" i="9"/>
  <c r="L1135" i="9"/>
  <c r="K1135" i="9"/>
  <c r="L1134" i="9"/>
  <c r="K1134" i="9"/>
  <c r="L1133" i="9"/>
  <c r="K1133" i="9"/>
  <c r="L1132" i="9"/>
  <c r="K1132" i="9"/>
  <c r="L1131" i="9"/>
  <c r="K1131" i="9"/>
  <c r="L1130" i="9"/>
  <c r="K1130" i="9"/>
  <c r="L1129" i="9"/>
  <c r="K1129" i="9"/>
  <c r="L1128" i="9"/>
  <c r="K1128" i="9"/>
  <c r="L1127" i="9"/>
  <c r="K1127" i="9"/>
  <c r="L1126" i="9"/>
  <c r="K1126" i="9"/>
  <c r="L1125" i="9"/>
  <c r="K1125" i="9"/>
  <c r="L1124" i="9"/>
  <c r="K1124" i="9"/>
  <c r="L1123" i="9"/>
  <c r="K1123" i="9"/>
  <c r="L1122" i="9"/>
  <c r="K1122" i="9"/>
  <c r="L1121" i="9"/>
  <c r="K1121" i="9"/>
  <c r="L1120" i="9"/>
  <c r="K1120" i="9"/>
  <c r="L1119" i="9"/>
  <c r="K1119" i="9"/>
  <c r="L1118" i="9"/>
  <c r="K1118" i="9"/>
  <c r="L1117" i="9"/>
  <c r="K1117" i="9"/>
  <c r="L1116" i="9"/>
  <c r="K1116" i="9"/>
  <c r="L1115" i="9"/>
  <c r="K1115" i="9"/>
  <c r="L1114" i="9"/>
  <c r="K1114" i="9"/>
  <c r="L1113" i="9"/>
  <c r="K1113" i="9"/>
  <c r="L1112" i="9"/>
  <c r="K1112" i="9"/>
  <c r="L1111" i="9"/>
  <c r="K1111" i="9"/>
  <c r="L1110" i="9"/>
  <c r="K1110" i="9"/>
  <c r="L1109" i="9"/>
  <c r="K1109" i="9"/>
  <c r="L1108" i="9"/>
  <c r="K1108" i="9"/>
  <c r="L1107" i="9"/>
  <c r="K1107" i="9"/>
  <c r="L1106" i="9"/>
  <c r="K1106" i="9"/>
  <c r="L1105" i="9"/>
  <c r="K1105" i="9"/>
  <c r="L1104" i="9"/>
  <c r="K1104" i="9"/>
  <c r="L1103" i="9"/>
  <c r="K1103" i="9"/>
  <c r="L1102" i="9"/>
  <c r="K1102" i="9"/>
  <c r="L1101" i="9"/>
  <c r="K1101" i="9"/>
  <c r="L1100" i="9"/>
  <c r="K1100" i="9"/>
  <c r="L1099" i="9"/>
  <c r="K1099" i="9"/>
  <c r="L1098" i="9"/>
  <c r="K1098" i="9"/>
  <c r="L1097" i="9"/>
  <c r="K1097" i="9"/>
  <c r="L1096" i="9"/>
  <c r="K1096" i="9"/>
  <c r="L1095" i="9"/>
  <c r="K1095" i="9"/>
  <c r="L1094" i="9"/>
  <c r="K1094" i="9"/>
  <c r="L1093" i="9"/>
  <c r="K1093" i="9"/>
  <c r="L1092" i="9"/>
  <c r="K1092" i="9"/>
  <c r="L1091" i="9"/>
  <c r="K1091" i="9"/>
  <c r="L1090" i="9"/>
  <c r="K1090" i="9"/>
  <c r="L1089" i="9"/>
  <c r="K1089" i="9"/>
  <c r="L1088" i="9"/>
  <c r="K1088" i="9"/>
  <c r="L1087" i="9"/>
  <c r="K1087" i="9"/>
  <c r="L1086" i="9"/>
  <c r="K1086" i="9"/>
  <c r="L1085" i="9"/>
  <c r="K1085" i="9"/>
  <c r="L1084" i="9"/>
  <c r="K1084" i="9"/>
  <c r="L1083" i="9"/>
  <c r="K1083" i="9"/>
  <c r="L1082" i="9"/>
  <c r="K1082" i="9"/>
  <c r="L1081" i="9"/>
  <c r="K1081" i="9"/>
  <c r="L1080" i="9"/>
  <c r="K1080" i="9"/>
  <c r="L1079" i="9"/>
  <c r="K1079" i="9"/>
  <c r="L1078" i="9"/>
  <c r="K1078" i="9"/>
  <c r="L1077" i="9"/>
  <c r="K1077" i="9"/>
  <c r="L1076" i="9"/>
  <c r="K1076" i="9"/>
  <c r="L1075" i="9"/>
  <c r="K1075" i="9"/>
  <c r="L1074" i="9"/>
  <c r="K1074" i="9"/>
  <c r="L1073" i="9"/>
  <c r="K1073" i="9"/>
  <c r="L1072" i="9"/>
  <c r="K1072" i="9"/>
  <c r="L1071" i="9"/>
  <c r="K1071" i="9"/>
  <c r="L1070" i="9"/>
  <c r="K1070" i="9"/>
  <c r="L1069" i="9"/>
  <c r="K1069" i="9"/>
  <c r="L1068" i="9"/>
  <c r="K1068" i="9"/>
  <c r="L1067" i="9"/>
  <c r="K1067" i="9"/>
  <c r="L1066" i="9"/>
  <c r="K1066" i="9"/>
  <c r="L1065" i="9"/>
  <c r="K1065" i="9"/>
  <c r="L1064" i="9"/>
  <c r="K1064" i="9"/>
  <c r="L1063" i="9"/>
  <c r="K1063" i="9"/>
  <c r="L1062" i="9"/>
  <c r="K1062" i="9"/>
  <c r="L1061" i="9"/>
  <c r="K1061" i="9"/>
  <c r="L1060" i="9"/>
  <c r="K1060" i="9"/>
  <c r="L1059" i="9"/>
  <c r="K1059" i="9"/>
  <c r="L1058" i="9"/>
  <c r="K1058" i="9"/>
  <c r="L1057" i="9"/>
  <c r="K1057" i="9"/>
  <c r="L1056" i="9"/>
  <c r="K1056" i="9"/>
  <c r="L1055" i="9"/>
  <c r="K1055" i="9"/>
  <c r="L1054" i="9"/>
  <c r="K1054" i="9"/>
  <c r="L1053" i="9"/>
  <c r="K1053" i="9"/>
  <c r="L1052" i="9"/>
  <c r="K1052" i="9"/>
  <c r="L1051" i="9"/>
  <c r="K1051" i="9"/>
  <c r="L1050" i="9"/>
  <c r="K1050" i="9"/>
  <c r="L1049" i="9"/>
  <c r="K1049" i="9"/>
  <c r="L1048" i="9"/>
  <c r="K1048" i="9"/>
  <c r="L1047" i="9"/>
  <c r="K1047" i="9"/>
  <c r="L1046" i="9"/>
  <c r="K1046" i="9"/>
  <c r="L1045" i="9"/>
  <c r="K1045" i="9"/>
  <c r="L1044" i="9"/>
  <c r="K1044" i="9"/>
  <c r="L1043" i="9"/>
  <c r="K1043" i="9"/>
  <c r="L1042" i="9"/>
  <c r="K1042" i="9"/>
  <c r="L1041" i="9"/>
  <c r="K1041" i="9"/>
  <c r="L1040" i="9"/>
  <c r="K1040" i="9"/>
  <c r="L1039" i="9"/>
  <c r="K1039" i="9"/>
  <c r="L1038" i="9"/>
  <c r="K1038" i="9"/>
  <c r="L1037" i="9"/>
  <c r="K1037" i="9"/>
  <c r="L1036" i="9"/>
  <c r="K1036" i="9"/>
  <c r="L1035" i="9"/>
  <c r="K1035" i="9"/>
  <c r="L1034" i="9"/>
  <c r="K1034" i="9"/>
  <c r="L1033" i="9"/>
  <c r="K1033" i="9"/>
  <c r="L1032" i="9"/>
  <c r="K1032" i="9"/>
  <c r="L1031" i="9"/>
  <c r="K1031" i="9"/>
  <c r="L1030" i="9"/>
  <c r="K1030" i="9"/>
  <c r="L1029" i="9"/>
  <c r="K1029" i="9"/>
  <c r="L1028" i="9"/>
  <c r="K1028" i="9"/>
  <c r="L1027" i="9"/>
  <c r="K1027" i="9"/>
  <c r="L1026" i="9"/>
  <c r="K1026" i="9"/>
  <c r="L1025" i="9"/>
  <c r="K1025" i="9"/>
  <c r="L1024" i="9"/>
  <c r="K1024" i="9"/>
  <c r="L1023" i="9"/>
  <c r="K1023" i="9"/>
  <c r="L1022" i="9"/>
  <c r="K1022" i="9"/>
  <c r="L1021" i="9"/>
  <c r="K1021" i="9"/>
  <c r="L1020" i="9"/>
  <c r="K1020" i="9"/>
  <c r="L1019" i="9"/>
  <c r="K1019" i="9"/>
  <c r="L1018" i="9"/>
  <c r="K1018" i="9"/>
  <c r="L1017" i="9"/>
  <c r="K1017" i="9"/>
  <c r="L1016" i="9"/>
  <c r="K1016" i="9"/>
  <c r="L1015" i="9"/>
  <c r="K1015" i="9"/>
  <c r="L1014" i="9"/>
  <c r="K1014" i="9"/>
  <c r="L1013" i="9"/>
  <c r="K1013" i="9"/>
  <c r="L1012" i="9"/>
  <c r="K1012" i="9"/>
  <c r="L1011" i="9"/>
  <c r="K1011" i="9"/>
  <c r="L1010" i="9"/>
  <c r="K1010" i="9"/>
  <c r="L1009" i="9"/>
  <c r="K1009" i="9"/>
  <c r="L1008" i="9"/>
  <c r="K1008" i="9"/>
  <c r="L1007" i="9"/>
  <c r="K1007" i="9"/>
  <c r="L1006" i="9"/>
  <c r="K1006" i="9"/>
  <c r="L1005" i="9"/>
  <c r="K1005" i="9"/>
  <c r="L1004" i="9"/>
  <c r="K1004" i="9"/>
  <c r="L1003" i="9"/>
  <c r="K1003" i="9"/>
  <c r="L1002" i="9"/>
  <c r="K1002" i="9"/>
  <c r="L1001" i="9"/>
  <c r="K1001" i="9"/>
  <c r="L1000" i="9"/>
  <c r="K1000" i="9"/>
  <c r="L999" i="9"/>
  <c r="K999" i="9"/>
  <c r="L998" i="9"/>
  <c r="K998" i="9"/>
  <c r="L997" i="9"/>
  <c r="K997" i="9"/>
  <c r="L996" i="9"/>
  <c r="K996" i="9"/>
  <c r="L995" i="9"/>
  <c r="K995" i="9"/>
  <c r="L994" i="9"/>
  <c r="K994" i="9"/>
  <c r="L993" i="9"/>
  <c r="K993" i="9"/>
  <c r="L992" i="9"/>
  <c r="K992" i="9"/>
  <c r="L991" i="9"/>
  <c r="K991" i="9"/>
  <c r="L990" i="9"/>
  <c r="K990" i="9"/>
  <c r="L989" i="9"/>
  <c r="K989" i="9"/>
  <c r="L988" i="9"/>
  <c r="K988" i="9"/>
  <c r="L987" i="9"/>
  <c r="K987" i="9"/>
  <c r="L986" i="9"/>
  <c r="K986" i="9"/>
  <c r="L985" i="9"/>
  <c r="K985" i="9"/>
  <c r="L984" i="9"/>
  <c r="K984" i="9"/>
  <c r="L983" i="9"/>
  <c r="K983" i="9"/>
  <c r="L982" i="9"/>
  <c r="K982" i="9"/>
  <c r="L981" i="9"/>
  <c r="K981" i="9"/>
  <c r="L980" i="9"/>
  <c r="K980" i="9"/>
  <c r="L979" i="9"/>
  <c r="K979" i="9"/>
  <c r="L978" i="9"/>
  <c r="K978" i="9"/>
  <c r="L977" i="9"/>
  <c r="K977" i="9"/>
  <c r="L976" i="9"/>
  <c r="K976" i="9"/>
  <c r="L975" i="9"/>
  <c r="K975" i="9"/>
  <c r="L974" i="9"/>
  <c r="K974" i="9"/>
  <c r="L973" i="9"/>
  <c r="K973" i="9"/>
  <c r="L972" i="9"/>
  <c r="K972" i="9"/>
  <c r="L971" i="9"/>
  <c r="K971" i="9"/>
  <c r="L970" i="9"/>
  <c r="K970" i="9"/>
  <c r="L969" i="9"/>
  <c r="K969" i="9"/>
  <c r="L968" i="9"/>
  <c r="K968" i="9"/>
  <c r="L967" i="9"/>
  <c r="K967" i="9"/>
  <c r="L966" i="9"/>
  <c r="K966" i="9"/>
  <c r="L965" i="9"/>
  <c r="K965" i="9"/>
  <c r="L964" i="9"/>
  <c r="K964" i="9"/>
  <c r="L963" i="9"/>
  <c r="K963" i="9"/>
  <c r="L962" i="9"/>
  <c r="K962" i="9"/>
  <c r="L961" i="9"/>
  <c r="K961" i="9"/>
  <c r="L960" i="9"/>
  <c r="K960" i="9"/>
  <c r="L959" i="9"/>
  <c r="K959" i="9"/>
  <c r="L958" i="9"/>
  <c r="K958" i="9"/>
  <c r="L957" i="9"/>
  <c r="K957" i="9"/>
  <c r="L956" i="9"/>
  <c r="K956" i="9"/>
  <c r="L955" i="9"/>
  <c r="K955" i="9"/>
  <c r="L954" i="9"/>
  <c r="K954" i="9"/>
  <c r="L953" i="9"/>
  <c r="K953" i="9"/>
  <c r="L952" i="9"/>
  <c r="K952" i="9"/>
  <c r="L951" i="9"/>
  <c r="K951" i="9"/>
  <c r="L950" i="9"/>
  <c r="K950" i="9"/>
  <c r="L949" i="9"/>
  <c r="K949" i="9"/>
  <c r="L948" i="9"/>
  <c r="K948" i="9"/>
  <c r="L947" i="9"/>
  <c r="K947" i="9"/>
  <c r="L946" i="9"/>
  <c r="K946" i="9"/>
  <c r="L945" i="9"/>
  <c r="K945" i="9"/>
  <c r="L944" i="9"/>
  <c r="K944" i="9"/>
  <c r="L943" i="9"/>
  <c r="K943" i="9"/>
  <c r="L942" i="9"/>
  <c r="K942" i="9"/>
  <c r="L941" i="9"/>
  <c r="K941" i="9"/>
  <c r="L940" i="9"/>
  <c r="K940" i="9"/>
  <c r="L939" i="9"/>
  <c r="K939" i="9"/>
  <c r="L938" i="9"/>
  <c r="K938" i="9"/>
  <c r="L937" i="9"/>
  <c r="K937" i="9"/>
  <c r="L936" i="9"/>
  <c r="K936" i="9"/>
  <c r="L935" i="9"/>
  <c r="K935" i="9"/>
  <c r="L934" i="9"/>
  <c r="K934" i="9"/>
  <c r="L933" i="9"/>
  <c r="K933" i="9"/>
  <c r="L932" i="9"/>
  <c r="K932" i="9"/>
  <c r="L931" i="9"/>
  <c r="K931" i="9"/>
  <c r="L930" i="9"/>
  <c r="K930" i="9"/>
  <c r="L929" i="9"/>
  <c r="K929" i="9"/>
  <c r="L928" i="9"/>
  <c r="K928" i="9"/>
  <c r="L927" i="9"/>
  <c r="K927" i="9"/>
  <c r="L926" i="9"/>
  <c r="K926" i="9"/>
  <c r="L925" i="9"/>
  <c r="K925" i="9"/>
  <c r="L924" i="9"/>
  <c r="K924" i="9"/>
  <c r="L923" i="9"/>
  <c r="K923" i="9"/>
  <c r="L922" i="9"/>
  <c r="K922" i="9"/>
  <c r="L921" i="9"/>
  <c r="K921" i="9"/>
  <c r="L920" i="9"/>
  <c r="K920" i="9"/>
  <c r="L919" i="9"/>
  <c r="K919" i="9"/>
  <c r="L918" i="9"/>
  <c r="K918" i="9"/>
  <c r="L917" i="9"/>
  <c r="K917" i="9"/>
  <c r="L916" i="9"/>
  <c r="K916" i="9"/>
  <c r="L915" i="9"/>
  <c r="K915" i="9"/>
  <c r="L914" i="9"/>
  <c r="K914" i="9"/>
  <c r="L913" i="9"/>
  <c r="K913" i="9"/>
  <c r="L912" i="9"/>
  <c r="K912" i="9"/>
  <c r="L911" i="9"/>
  <c r="K911" i="9"/>
  <c r="L910" i="9"/>
  <c r="K910" i="9"/>
  <c r="L909" i="9"/>
  <c r="K909" i="9"/>
  <c r="L908" i="9"/>
  <c r="K908" i="9"/>
  <c r="L907" i="9"/>
  <c r="K907" i="9"/>
  <c r="L906" i="9"/>
  <c r="K906" i="9"/>
  <c r="L905" i="9"/>
  <c r="K905" i="9"/>
  <c r="L904" i="9"/>
  <c r="K904" i="9"/>
  <c r="L903" i="9"/>
  <c r="K903" i="9"/>
  <c r="L902" i="9"/>
  <c r="K902" i="9"/>
  <c r="L901" i="9"/>
  <c r="K901" i="9"/>
  <c r="L900" i="9"/>
  <c r="K900" i="9"/>
  <c r="L899" i="9"/>
  <c r="K899" i="9"/>
  <c r="L898" i="9"/>
  <c r="K898" i="9"/>
  <c r="L897" i="9"/>
  <c r="K897" i="9"/>
  <c r="L896" i="9"/>
  <c r="K896" i="9"/>
  <c r="L895" i="9"/>
  <c r="K895" i="9"/>
  <c r="L894" i="9"/>
  <c r="K894" i="9"/>
  <c r="L893" i="9"/>
  <c r="K893" i="9"/>
  <c r="L892" i="9"/>
  <c r="K892" i="9"/>
  <c r="L891" i="9"/>
  <c r="K891" i="9"/>
  <c r="L890" i="9"/>
  <c r="K890" i="9"/>
  <c r="L889" i="9"/>
  <c r="K889" i="9"/>
  <c r="L888" i="9"/>
  <c r="K888" i="9"/>
  <c r="L887" i="9"/>
  <c r="K887" i="9"/>
  <c r="L886" i="9"/>
  <c r="K886" i="9"/>
  <c r="L885" i="9"/>
  <c r="K885" i="9"/>
  <c r="L884" i="9"/>
  <c r="K884" i="9"/>
  <c r="L883" i="9"/>
  <c r="K883" i="9"/>
  <c r="L882" i="9"/>
  <c r="K882" i="9"/>
  <c r="L881" i="9"/>
  <c r="K881" i="9"/>
  <c r="L880" i="9"/>
  <c r="K880" i="9"/>
  <c r="L879" i="9"/>
  <c r="K879" i="9"/>
  <c r="L878" i="9"/>
  <c r="K878" i="9"/>
  <c r="L877" i="9"/>
  <c r="K877" i="9"/>
  <c r="L876" i="9"/>
  <c r="K876" i="9"/>
  <c r="L875" i="9"/>
  <c r="K875" i="9"/>
  <c r="L874" i="9"/>
  <c r="K874" i="9"/>
  <c r="L873" i="9"/>
  <c r="K873" i="9"/>
  <c r="L872" i="9"/>
  <c r="K872" i="9"/>
  <c r="L871" i="9"/>
  <c r="K871" i="9"/>
  <c r="L870" i="9"/>
  <c r="K870" i="9"/>
  <c r="L869" i="9"/>
  <c r="K869" i="9"/>
  <c r="L868" i="9"/>
  <c r="K868" i="9"/>
  <c r="L867" i="9"/>
  <c r="K867" i="9"/>
  <c r="L866" i="9"/>
  <c r="K866" i="9"/>
  <c r="L865" i="9"/>
  <c r="K865" i="9"/>
  <c r="L864" i="9"/>
  <c r="K864" i="9"/>
  <c r="L863" i="9"/>
  <c r="K863" i="9"/>
  <c r="L862" i="9"/>
  <c r="K862" i="9"/>
  <c r="L861" i="9"/>
  <c r="K861" i="9"/>
  <c r="L860" i="9"/>
  <c r="K860" i="9"/>
  <c r="L859" i="9"/>
  <c r="K859" i="9"/>
  <c r="L858" i="9"/>
  <c r="K858" i="9"/>
  <c r="L857" i="9"/>
  <c r="K857" i="9"/>
  <c r="L856" i="9"/>
  <c r="K856" i="9"/>
  <c r="L855" i="9"/>
  <c r="K855" i="9"/>
  <c r="L854" i="9"/>
  <c r="K854" i="9"/>
  <c r="L853" i="9"/>
  <c r="K853" i="9"/>
  <c r="L852" i="9"/>
  <c r="K852" i="9"/>
  <c r="L851" i="9"/>
  <c r="K851" i="9"/>
  <c r="L850" i="9"/>
  <c r="K850" i="9"/>
  <c r="L849" i="9"/>
  <c r="K849" i="9"/>
  <c r="L848" i="9"/>
  <c r="K848" i="9"/>
  <c r="L847" i="9"/>
  <c r="K847" i="9"/>
  <c r="L846" i="9"/>
  <c r="K846" i="9"/>
  <c r="L845" i="9"/>
  <c r="K845" i="9"/>
  <c r="L844" i="9"/>
  <c r="K844" i="9"/>
  <c r="L843" i="9"/>
  <c r="K843" i="9"/>
  <c r="L842" i="9"/>
  <c r="K842" i="9"/>
  <c r="L841" i="9"/>
  <c r="K841" i="9"/>
  <c r="L840" i="9"/>
  <c r="K840" i="9"/>
  <c r="L839" i="9"/>
  <c r="K839" i="9"/>
  <c r="L838" i="9"/>
  <c r="K838" i="9"/>
  <c r="L837" i="9"/>
  <c r="K837" i="9"/>
  <c r="L836" i="9"/>
  <c r="K836" i="9"/>
  <c r="L835" i="9"/>
  <c r="K835" i="9"/>
  <c r="L834" i="9"/>
  <c r="K834" i="9"/>
  <c r="L833" i="9"/>
  <c r="K833" i="9"/>
  <c r="L832" i="9"/>
  <c r="K832" i="9"/>
  <c r="L831" i="9"/>
  <c r="K831" i="9"/>
  <c r="L830" i="9"/>
  <c r="K830" i="9"/>
  <c r="L829" i="9"/>
  <c r="K829" i="9"/>
  <c r="L828" i="9"/>
  <c r="K828" i="9"/>
  <c r="L827" i="9"/>
  <c r="K827" i="9"/>
  <c r="L826" i="9"/>
  <c r="K826" i="9"/>
  <c r="L825" i="9"/>
  <c r="K825" i="9"/>
  <c r="L824" i="9"/>
  <c r="K824" i="9"/>
  <c r="L823" i="9"/>
  <c r="K823" i="9"/>
  <c r="L822" i="9"/>
  <c r="K822" i="9"/>
  <c r="L821" i="9"/>
  <c r="K821" i="9"/>
  <c r="L820" i="9"/>
  <c r="K820" i="9"/>
  <c r="L819" i="9"/>
  <c r="K819" i="9"/>
  <c r="L818" i="9"/>
  <c r="K818" i="9"/>
  <c r="L817" i="9"/>
  <c r="K817" i="9"/>
  <c r="L816" i="9"/>
  <c r="K816" i="9"/>
  <c r="L815" i="9"/>
  <c r="K815" i="9"/>
  <c r="L814" i="9"/>
  <c r="K814" i="9"/>
  <c r="L813" i="9"/>
  <c r="K813" i="9"/>
  <c r="L812" i="9"/>
  <c r="K812" i="9"/>
  <c r="L811" i="9"/>
  <c r="K811" i="9"/>
  <c r="L810" i="9"/>
  <c r="K810" i="9"/>
  <c r="L809" i="9"/>
  <c r="K809" i="9"/>
  <c r="L808" i="9"/>
  <c r="K808" i="9"/>
  <c r="L807" i="9"/>
  <c r="K807" i="9"/>
  <c r="L806" i="9"/>
  <c r="K806" i="9"/>
  <c r="L805" i="9"/>
  <c r="K805" i="9"/>
  <c r="L804" i="9"/>
  <c r="K804" i="9"/>
  <c r="L803" i="9"/>
  <c r="K803" i="9"/>
  <c r="L802" i="9"/>
  <c r="K802" i="9"/>
  <c r="L801" i="9"/>
  <c r="K801" i="9"/>
  <c r="L800" i="9"/>
  <c r="K800" i="9"/>
  <c r="L799" i="9"/>
  <c r="K799" i="9"/>
  <c r="L798" i="9"/>
  <c r="K798" i="9"/>
  <c r="L797" i="9"/>
  <c r="K797" i="9"/>
  <c r="L796" i="9"/>
  <c r="K796" i="9"/>
  <c r="L795" i="9"/>
  <c r="K795" i="9"/>
  <c r="L794" i="9"/>
  <c r="K794" i="9"/>
  <c r="L793" i="9"/>
  <c r="K793" i="9"/>
  <c r="L792" i="9"/>
  <c r="K792" i="9"/>
  <c r="L791" i="9"/>
  <c r="K791" i="9"/>
  <c r="L790" i="9"/>
  <c r="K790" i="9"/>
  <c r="L789" i="9"/>
  <c r="K789" i="9"/>
  <c r="L788" i="9"/>
  <c r="K788" i="9"/>
  <c r="L787" i="9"/>
  <c r="K787" i="9"/>
  <c r="L786" i="9"/>
  <c r="K786" i="9"/>
  <c r="L785" i="9"/>
  <c r="K785" i="9"/>
  <c r="L784" i="9"/>
  <c r="K784" i="9"/>
  <c r="L783" i="9"/>
  <c r="K783" i="9"/>
  <c r="L782" i="9"/>
  <c r="K782" i="9"/>
  <c r="L781" i="9"/>
  <c r="K781" i="9"/>
  <c r="L780" i="9"/>
  <c r="K780" i="9"/>
  <c r="L779" i="9"/>
  <c r="K779" i="9"/>
  <c r="L778" i="9"/>
  <c r="K778" i="9"/>
  <c r="L777" i="9"/>
  <c r="K777" i="9"/>
  <c r="L776" i="9"/>
  <c r="K776" i="9"/>
  <c r="L775" i="9"/>
  <c r="K775" i="9"/>
  <c r="L774" i="9"/>
  <c r="K774" i="9"/>
  <c r="L773" i="9"/>
  <c r="K773" i="9"/>
  <c r="L772" i="9"/>
  <c r="K772" i="9"/>
  <c r="L771" i="9"/>
  <c r="K771" i="9"/>
  <c r="L770" i="9"/>
  <c r="K770" i="9"/>
  <c r="L769" i="9"/>
  <c r="K769" i="9"/>
  <c r="L768" i="9"/>
  <c r="K768" i="9"/>
  <c r="L767" i="9"/>
  <c r="K767" i="9"/>
  <c r="L766" i="9"/>
  <c r="K766" i="9"/>
  <c r="L765" i="9"/>
  <c r="K765" i="9"/>
  <c r="L764" i="9"/>
  <c r="K764" i="9"/>
  <c r="L763" i="9"/>
  <c r="K763" i="9"/>
  <c r="L762" i="9"/>
  <c r="K762" i="9"/>
  <c r="L761" i="9"/>
  <c r="K761" i="9"/>
  <c r="L760" i="9"/>
  <c r="K760" i="9"/>
  <c r="L759" i="9"/>
  <c r="K759" i="9"/>
  <c r="L758" i="9"/>
  <c r="K758" i="9"/>
  <c r="L757" i="9"/>
  <c r="K757" i="9"/>
  <c r="L756" i="9"/>
  <c r="K756" i="9"/>
  <c r="L755" i="9"/>
  <c r="K755" i="9"/>
  <c r="L754" i="9"/>
  <c r="K754" i="9"/>
  <c r="L753" i="9"/>
  <c r="K753" i="9"/>
  <c r="L752" i="9"/>
  <c r="K752" i="9"/>
  <c r="L751" i="9"/>
  <c r="K751" i="9"/>
  <c r="L750" i="9"/>
  <c r="K750" i="9"/>
  <c r="L749" i="9"/>
  <c r="K749" i="9"/>
  <c r="L748" i="9"/>
  <c r="K748" i="9"/>
  <c r="L747" i="9"/>
  <c r="K747" i="9"/>
  <c r="L746" i="9"/>
  <c r="K746" i="9"/>
  <c r="L745" i="9"/>
  <c r="K745" i="9"/>
  <c r="L744" i="9"/>
  <c r="K744" i="9"/>
  <c r="L743" i="9"/>
  <c r="K743" i="9"/>
  <c r="L742" i="9"/>
  <c r="K742" i="9"/>
  <c r="L741" i="9"/>
  <c r="K741" i="9"/>
  <c r="L740" i="9"/>
  <c r="K740" i="9"/>
  <c r="L739" i="9"/>
  <c r="K739" i="9"/>
  <c r="L738" i="9"/>
  <c r="K738" i="9"/>
  <c r="L737" i="9"/>
  <c r="K737" i="9"/>
  <c r="L736" i="9"/>
  <c r="K736" i="9"/>
  <c r="L735" i="9"/>
  <c r="K735" i="9"/>
  <c r="L734" i="9"/>
  <c r="K734" i="9"/>
  <c r="L733" i="9"/>
  <c r="K733" i="9"/>
  <c r="L732" i="9"/>
  <c r="K732" i="9"/>
  <c r="L731" i="9"/>
  <c r="K731" i="9"/>
  <c r="L730" i="9"/>
  <c r="K730" i="9"/>
  <c r="L729" i="9"/>
  <c r="K729" i="9"/>
  <c r="L728" i="9"/>
  <c r="K728" i="9"/>
  <c r="L727" i="9"/>
  <c r="K727" i="9"/>
  <c r="L726" i="9"/>
  <c r="K726" i="9"/>
  <c r="L725" i="9"/>
  <c r="K725" i="9"/>
  <c r="L724" i="9"/>
  <c r="K724" i="9"/>
  <c r="L723" i="9"/>
  <c r="K723" i="9"/>
  <c r="L722" i="9"/>
  <c r="K722" i="9"/>
  <c r="L721" i="9"/>
  <c r="K721" i="9"/>
  <c r="L720" i="9"/>
  <c r="K720" i="9"/>
  <c r="L719" i="9"/>
  <c r="K719" i="9"/>
  <c r="L718" i="9"/>
  <c r="K718" i="9"/>
  <c r="L717" i="9"/>
  <c r="K717" i="9"/>
  <c r="L716" i="9"/>
  <c r="K716" i="9"/>
  <c r="L715" i="9"/>
  <c r="K715" i="9"/>
  <c r="L714" i="9"/>
  <c r="K714" i="9"/>
  <c r="L713" i="9"/>
  <c r="K713" i="9"/>
  <c r="L712" i="9"/>
  <c r="K712" i="9"/>
  <c r="L711" i="9"/>
  <c r="K711" i="9"/>
  <c r="L710" i="9"/>
  <c r="K710" i="9"/>
  <c r="L709" i="9"/>
  <c r="K709" i="9"/>
  <c r="L708" i="9"/>
  <c r="K708" i="9"/>
  <c r="L707" i="9"/>
  <c r="K707" i="9"/>
  <c r="L706" i="9"/>
  <c r="K706" i="9"/>
  <c r="L705" i="9"/>
  <c r="K705" i="9"/>
  <c r="L704" i="9"/>
  <c r="K704" i="9"/>
  <c r="L703" i="9"/>
  <c r="K703" i="9"/>
  <c r="L702" i="9"/>
  <c r="K702" i="9"/>
  <c r="L701" i="9"/>
  <c r="K701" i="9"/>
  <c r="L700" i="9"/>
  <c r="K700" i="9"/>
  <c r="L699" i="9"/>
  <c r="K699" i="9"/>
  <c r="L698" i="9"/>
  <c r="K698" i="9"/>
  <c r="L697" i="9"/>
  <c r="K697" i="9"/>
  <c r="L696" i="9"/>
  <c r="K696" i="9"/>
  <c r="L695" i="9"/>
  <c r="K695" i="9"/>
  <c r="L694" i="9"/>
  <c r="K694" i="9"/>
  <c r="L693" i="9"/>
  <c r="K693" i="9"/>
  <c r="L692" i="9"/>
  <c r="K692" i="9"/>
  <c r="L691" i="9"/>
  <c r="K691" i="9"/>
  <c r="L690" i="9"/>
  <c r="K690" i="9"/>
  <c r="L689" i="9"/>
  <c r="K689" i="9"/>
  <c r="L688" i="9"/>
  <c r="K688" i="9"/>
  <c r="L687" i="9"/>
  <c r="K687" i="9"/>
  <c r="L686" i="9"/>
  <c r="K686" i="9"/>
  <c r="L685" i="9"/>
  <c r="K685" i="9"/>
  <c r="L684" i="9"/>
  <c r="K684" i="9"/>
  <c r="L683" i="9"/>
  <c r="K683" i="9"/>
  <c r="L682" i="9"/>
  <c r="K682" i="9"/>
  <c r="L681" i="9"/>
  <c r="K681" i="9"/>
  <c r="L680" i="9"/>
  <c r="K680" i="9"/>
  <c r="L679" i="9"/>
  <c r="K679" i="9"/>
  <c r="L678" i="9"/>
  <c r="K678" i="9"/>
  <c r="L677" i="9"/>
  <c r="K677" i="9"/>
  <c r="L676" i="9"/>
  <c r="K676" i="9"/>
  <c r="L675" i="9"/>
  <c r="K675" i="9"/>
  <c r="L674" i="9"/>
  <c r="K674" i="9"/>
  <c r="L673" i="9"/>
  <c r="K673" i="9"/>
  <c r="L672" i="9"/>
  <c r="K672" i="9"/>
  <c r="L671" i="9"/>
  <c r="K671" i="9"/>
  <c r="L670" i="9"/>
  <c r="K670" i="9"/>
  <c r="L669" i="9"/>
  <c r="K669" i="9"/>
  <c r="L668" i="9"/>
  <c r="K668" i="9"/>
  <c r="L667" i="9"/>
  <c r="K667" i="9"/>
  <c r="L666" i="9"/>
  <c r="K666" i="9"/>
  <c r="L665" i="9"/>
  <c r="K665" i="9"/>
  <c r="L664" i="9"/>
  <c r="K664" i="9"/>
  <c r="L663" i="9"/>
  <c r="K663" i="9"/>
  <c r="L662" i="9"/>
  <c r="K662" i="9"/>
  <c r="L661" i="9"/>
  <c r="K661" i="9"/>
  <c r="L660" i="9"/>
  <c r="K660" i="9"/>
  <c r="L659" i="9"/>
  <c r="K659" i="9"/>
  <c r="L658" i="9"/>
  <c r="K658" i="9"/>
  <c r="L657" i="9"/>
  <c r="K657" i="9"/>
  <c r="L656" i="9"/>
  <c r="K656" i="9"/>
  <c r="L655" i="9"/>
  <c r="K655" i="9"/>
  <c r="L654" i="9"/>
  <c r="K654" i="9"/>
  <c r="L653" i="9"/>
  <c r="K653" i="9"/>
  <c r="L652" i="9"/>
  <c r="K652" i="9"/>
  <c r="L651" i="9"/>
  <c r="K651" i="9"/>
  <c r="L650" i="9"/>
  <c r="K650" i="9"/>
  <c r="L649" i="9"/>
  <c r="K649" i="9"/>
  <c r="L648" i="9"/>
  <c r="K648" i="9"/>
  <c r="L647" i="9"/>
  <c r="K647" i="9"/>
  <c r="L646" i="9"/>
  <c r="K646" i="9"/>
  <c r="L645" i="9"/>
  <c r="K645" i="9"/>
  <c r="L644" i="9"/>
  <c r="K644" i="9"/>
  <c r="L643" i="9"/>
  <c r="K643" i="9"/>
  <c r="L642" i="9"/>
  <c r="K642" i="9"/>
  <c r="L641" i="9"/>
  <c r="K641" i="9"/>
  <c r="L640" i="9"/>
  <c r="K640" i="9"/>
  <c r="L639" i="9"/>
  <c r="K639" i="9"/>
  <c r="L638" i="9"/>
  <c r="K638" i="9"/>
  <c r="L637" i="9"/>
  <c r="K637" i="9"/>
  <c r="L636" i="9"/>
  <c r="K636" i="9"/>
  <c r="L635" i="9"/>
  <c r="K635" i="9"/>
  <c r="L634" i="9"/>
  <c r="K634" i="9"/>
  <c r="L633" i="9"/>
  <c r="K633" i="9"/>
  <c r="L632" i="9"/>
  <c r="K632" i="9"/>
  <c r="L631" i="9"/>
  <c r="K631" i="9"/>
  <c r="L630" i="9"/>
  <c r="K630" i="9"/>
  <c r="L629" i="9"/>
  <c r="K629" i="9"/>
  <c r="L628" i="9"/>
  <c r="K628" i="9"/>
  <c r="L627" i="9"/>
  <c r="K627" i="9"/>
  <c r="L626" i="9"/>
  <c r="K626" i="9"/>
  <c r="L625" i="9"/>
  <c r="K625" i="9"/>
  <c r="L624" i="9"/>
  <c r="K624" i="9"/>
  <c r="L623" i="9"/>
  <c r="K623" i="9"/>
  <c r="L622" i="9"/>
  <c r="K622" i="9"/>
  <c r="L621" i="9"/>
  <c r="K621" i="9"/>
  <c r="L620" i="9"/>
  <c r="K620" i="9"/>
  <c r="L619" i="9"/>
  <c r="K619" i="9"/>
  <c r="L618" i="9"/>
  <c r="K618" i="9"/>
  <c r="L617" i="9"/>
  <c r="K617" i="9"/>
  <c r="L616" i="9"/>
  <c r="K616" i="9"/>
  <c r="L615" i="9"/>
  <c r="K615" i="9"/>
  <c r="L614" i="9"/>
  <c r="K614" i="9"/>
  <c r="L613" i="9"/>
  <c r="K613" i="9"/>
  <c r="L612" i="9"/>
  <c r="K612" i="9"/>
  <c r="L611" i="9"/>
  <c r="K611" i="9"/>
  <c r="L610" i="9"/>
  <c r="K610" i="9"/>
  <c r="L609" i="9"/>
  <c r="K609" i="9"/>
  <c r="L608" i="9"/>
  <c r="K608" i="9"/>
  <c r="L607" i="9"/>
  <c r="K607" i="9"/>
  <c r="L606" i="9"/>
  <c r="K606" i="9"/>
  <c r="L605" i="9"/>
  <c r="K605" i="9"/>
  <c r="L604" i="9"/>
  <c r="K604" i="9"/>
  <c r="L603" i="9"/>
  <c r="K603" i="9"/>
  <c r="L602" i="9"/>
  <c r="K602" i="9"/>
  <c r="L601" i="9"/>
  <c r="K601" i="9"/>
  <c r="L600" i="9"/>
  <c r="K600" i="9"/>
  <c r="L599" i="9"/>
  <c r="K599" i="9"/>
  <c r="L598" i="9"/>
  <c r="K598" i="9"/>
  <c r="L597" i="9"/>
  <c r="K597" i="9"/>
  <c r="L596" i="9"/>
  <c r="K596" i="9"/>
  <c r="L595" i="9"/>
  <c r="K595" i="9"/>
  <c r="L594" i="9"/>
  <c r="K594" i="9"/>
  <c r="L593" i="9"/>
  <c r="K593" i="9"/>
  <c r="L592" i="9"/>
  <c r="K592" i="9"/>
  <c r="L591" i="9"/>
  <c r="K591" i="9"/>
  <c r="L590" i="9"/>
  <c r="K590" i="9"/>
  <c r="L589" i="9"/>
  <c r="K589" i="9"/>
  <c r="L588" i="9"/>
  <c r="K588" i="9"/>
  <c r="L587" i="9"/>
  <c r="K587" i="9"/>
  <c r="L586" i="9"/>
  <c r="K586" i="9"/>
  <c r="L585" i="9"/>
  <c r="K585" i="9"/>
  <c r="L584" i="9"/>
  <c r="K584" i="9"/>
  <c r="L583" i="9"/>
  <c r="K583" i="9"/>
  <c r="L582" i="9"/>
  <c r="K582" i="9"/>
  <c r="L581" i="9"/>
  <c r="K581" i="9"/>
  <c r="L580" i="9"/>
  <c r="K580" i="9"/>
  <c r="L579" i="9"/>
  <c r="K579" i="9"/>
  <c r="L578" i="9"/>
  <c r="K578" i="9"/>
  <c r="L577" i="9"/>
  <c r="K577" i="9"/>
  <c r="L576" i="9"/>
  <c r="K576" i="9"/>
  <c r="L575" i="9"/>
  <c r="K575" i="9"/>
  <c r="L574" i="9"/>
  <c r="K574" i="9"/>
  <c r="L573" i="9"/>
  <c r="K573" i="9"/>
  <c r="L572" i="9"/>
  <c r="K572" i="9"/>
  <c r="L571" i="9"/>
  <c r="K571" i="9"/>
  <c r="L570" i="9"/>
  <c r="K570" i="9"/>
  <c r="L569" i="9"/>
  <c r="K569" i="9"/>
  <c r="L568" i="9"/>
  <c r="K568" i="9"/>
  <c r="L567" i="9"/>
  <c r="K567" i="9"/>
  <c r="L566" i="9"/>
  <c r="K566" i="9"/>
  <c r="L565" i="9"/>
  <c r="K565" i="9"/>
  <c r="L564" i="9"/>
  <c r="K564" i="9"/>
  <c r="L563" i="9"/>
  <c r="K563" i="9"/>
  <c r="L562" i="9"/>
  <c r="K562" i="9"/>
  <c r="L561" i="9"/>
  <c r="K561" i="9"/>
  <c r="L560" i="9"/>
  <c r="K560" i="9"/>
  <c r="L559" i="9"/>
  <c r="K559" i="9"/>
  <c r="L558" i="9"/>
  <c r="K558" i="9"/>
  <c r="L557" i="9"/>
  <c r="K557" i="9"/>
  <c r="L556" i="9"/>
  <c r="K556" i="9"/>
  <c r="L555" i="9"/>
  <c r="K555" i="9"/>
  <c r="L554" i="9"/>
  <c r="K554" i="9"/>
  <c r="L553" i="9"/>
  <c r="K553" i="9"/>
  <c r="L552" i="9"/>
  <c r="K552" i="9"/>
  <c r="L551" i="9"/>
  <c r="K551" i="9"/>
  <c r="L550" i="9"/>
  <c r="K550" i="9"/>
  <c r="L549" i="9"/>
  <c r="K549" i="9"/>
  <c r="L548" i="9"/>
  <c r="K548" i="9"/>
  <c r="L547" i="9"/>
  <c r="K547" i="9"/>
  <c r="L546" i="9"/>
  <c r="K546" i="9"/>
  <c r="L545" i="9"/>
  <c r="K545" i="9"/>
  <c r="L544" i="9"/>
  <c r="K544" i="9"/>
  <c r="L543" i="9"/>
  <c r="K543" i="9"/>
  <c r="L542" i="9"/>
  <c r="K542" i="9"/>
  <c r="L541" i="9"/>
  <c r="K541" i="9"/>
  <c r="L540" i="9"/>
  <c r="K540" i="9"/>
  <c r="L539" i="9"/>
  <c r="K539" i="9"/>
  <c r="L538" i="9"/>
  <c r="K538" i="9"/>
  <c r="L537" i="9"/>
  <c r="K537" i="9"/>
  <c r="L536" i="9"/>
  <c r="K536" i="9"/>
  <c r="L535" i="9"/>
  <c r="K535" i="9"/>
  <c r="L534" i="9"/>
  <c r="K534" i="9"/>
  <c r="L533" i="9"/>
  <c r="K533" i="9"/>
  <c r="L532" i="9"/>
  <c r="K532" i="9"/>
  <c r="L531" i="9"/>
  <c r="K531" i="9"/>
  <c r="L530" i="9"/>
  <c r="K530" i="9"/>
  <c r="L529" i="9"/>
  <c r="K529" i="9"/>
  <c r="L528" i="9"/>
  <c r="K528" i="9"/>
  <c r="L527" i="9"/>
  <c r="K527" i="9"/>
  <c r="L526" i="9"/>
  <c r="K526" i="9"/>
  <c r="L525" i="9"/>
  <c r="K525" i="9"/>
  <c r="L524" i="9"/>
  <c r="K524" i="9"/>
  <c r="L523" i="9"/>
  <c r="K523" i="9"/>
  <c r="L522" i="9"/>
  <c r="K522" i="9"/>
  <c r="L521" i="9"/>
  <c r="K521" i="9"/>
  <c r="L520" i="9"/>
  <c r="K520" i="9"/>
  <c r="L519" i="9"/>
  <c r="K519" i="9"/>
  <c r="L518" i="9"/>
  <c r="K518" i="9"/>
  <c r="L517" i="9"/>
  <c r="K517" i="9"/>
  <c r="L516" i="9"/>
  <c r="K516" i="9"/>
  <c r="L515" i="9"/>
  <c r="K515" i="9"/>
  <c r="L514" i="9"/>
  <c r="K514" i="9"/>
  <c r="L513" i="9"/>
  <c r="K513" i="9"/>
  <c r="L512" i="9"/>
  <c r="K512" i="9"/>
  <c r="L511" i="9"/>
  <c r="K511" i="9"/>
  <c r="L510" i="9"/>
  <c r="K510" i="9"/>
  <c r="L509" i="9"/>
  <c r="K509" i="9"/>
  <c r="L508" i="9"/>
  <c r="K508" i="9"/>
  <c r="L507" i="9"/>
  <c r="K507" i="9"/>
  <c r="L506" i="9"/>
  <c r="K506" i="9"/>
  <c r="L505" i="9"/>
  <c r="K505" i="9"/>
  <c r="L504" i="9"/>
  <c r="K504" i="9"/>
  <c r="L503" i="9"/>
  <c r="K503" i="9"/>
  <c r="L502" i="9"/>
  <c r="K502" i="9"/>
  <c r="L501" i="9"/>
  <c r="K501" i="9"/>
  <c r="L500" i="9"/>
  <c r="K500" i="9"/>
  <c r="L499" i="9"/>
  <c r="K499" i="9"/>
  <c r="L498" i="9"/>
  <c r="K498" i="9"/>
  <c r="L497" i="9"/>
  <c r="K497" i="9"/>
  <c r="L496" i="9"/>
  <c r="K496" i="9"/>
  <c r="L495" i="9"/>
  <c r="K495" i="9"/>
  <c r="L494" i="9"/>
  <c r="K494" i="9"/>
  <c r="L493" i="9"/>
  <c r="K493" i="9"/>
  <c r="L492" i="9"/>
  <c r="K492" i="9"/>
  <c r="L491" i="9"/>
  <c r="K491" i="9"/>
  <c r="L490" i="9"/>
  <c r="K490" i="9"/>
  <c r="L489" i="9"/>
  <c r="K489" i="9"/>
  <c r="L488" i="9"/>
  <c r="K488" i="9"/>
  <c r="L487" i="9"/>
  <c r="K487" i="9"/>
  <c r="L486" i="9"/>
  <c r="K486" i="9"/>
  <c r="L485" i="9"/>
  <c r="K485" i="9"/>
  <c r="L484" i="9"/>
  <c r="K484" i="9"/>
  <c r="L483" i="9"/>
  <c r="K483" i="9"/>
  <c r="L482" i="9"/>
  <c r="K482" i="9"/>
  <c r="L481" i="9"/>
  <c r="K481" i="9"/>
  <c r="L480" i="9"/>
  <c r="K480" i="9"/>
  <c r="L479" i="9"/>
  <c r="K479" i="9"/>
  <c r="L478" i="9"/>
  <c r="K478" i="9"/>
  <c r="L477" i="9"/>
  <c r="K477" i="9"/>
  <c r="L476" i="9"/>
  <c r="K476" i="9"/>
  <c r="L475" i="9"/>
  <c r="K475" i="9"/>
  <c r="L474" i="9"/>
  <c r="K474" i="9"/>
  <c r="L473" i="9"/>
  <c r="K473" i="9"/>
  <c r="L472" i="9"/>
  <c r="K472" i="9"/>
  <c r="L471" i="9"/>
  <c r="K471" i="9"/>
  <c r="L470" i="9"/>
  <c r="K470" i="9"/>
  <c r="L469" i="9"/>
  <c r="K469" i="9"/>
  <c r="L468" i="9"/>
  <c r="K468" i="9"/>
  <c r="L467" i="9"/>
  <c r="K467" i="9"/>
  <c r="L466" i="9"/>
  <c r="K466" i="9"/>
  <c r="L465" i="9"/>
  <c r="K465" i="9"/>
  <c r="L464" i="9"/>
  <c r="K464" i="9"/>
  <c r="L463" i="9"/>
  <c r="K463" i="9"/>
  <c r="L462" i="9"/>
  <c r="K462" i="9"/>
  <c r="L461" i="9"/>
  <c r="K461" i="9"/>
  <c r="L460" i="9"/>
  <c r="K460" i="9"/>
  <c r="L459" i="9"/>
  <c r="K459" i="9"/>
  <c r="L458" i="9"/>
  <c r="K458" i="9"/>
  <c r="L457" i="9"/>
  <c r="K457" i="9"/>
  <c r="L456" i="9"/>
  <c r="K456" i="9"/>
  <c r="L455" i="9"/>
  <c r="K455" i="9"/>
  <c r="L454" i="9"/>
  <c r="K454" i="9"/>
  <c r="L453" i="9"/>
  <c r="K453" i="9"/>
  <c r="L452" i="9"/>
  <c r="K452" i="9"/>
  <c r="L451" i="9"/>
  <c r="K451" i="9"/>
  <c r="L450" i="9"/>
  <c r="K450" i="9"/>
  <c r="L449" i="9"/>
  <c r="K449" i="9"/>
  <c r="L448" i="9"/>
  <c r="K448" i="9"/>
  <c r="L447" i="9"/>
  <c r="K447" i="9"/>
  <c r="L446" i="9"/>
  <c r="K446" i="9"/>
  <c r="L445" i="9"/>
  <c r="K445" i="9"/>
  <c r="L444" i="9"/>
  <c r="K444" i="9"/>
  <c r="L443" i="9"/>
  <c r="K443" i="9"/>
  <c r="L442" i="9"/>
  <c r="K442" i="9"/>
  <c r="L441" i="9"/>
  <c r="K441" i="9"/>
  <c r="L440" i="9"/>
  <c r="K440" i="9"/>
  <c r="L439" i="9"/>
  <c r="K439" i="9"/>
  <c r="L438" i="9"/>
  <c r="K438" i="9"/>
  <c r="L437" i="9"/>
  <c r="K437" i="9"/>
  <c r="L436" i="9"/>
  <c r="K436" i="9"/>
  <c r="L435" i="9"/>
  <c r="K435" i="9"/>
  <c r="L434" i="9"/>
  <c r="K434" i="9"/>
  <c r="L433" i="9"/>
  <c r="K433" i="9"/>
  <c r="L432" i="9"/>
  <c r="K432" i="9"/>
  <c r="L431" i="9"/>
  <c r="K431" i="9"/>
  <c r="L430" i="9"/>
  <c r="K430" i="9"/>
  <c r="L429" i="9"/>
  <c r="K429" i="9"/>
  <c r="L428" i="9"/>
  <c r="K428" i="9"/>
  <c r="L427" i="9"/>
  <c r="K427" i="9"/>
  <c r="L426" i="9"/>
  <c r="K426" i="9"/>
  <c r="L425" i="9"/>
  <c r="K425" i="9"/>
  <c r="L424" i="9"/>
  <c r="K424" i="9"/>
  <c r="L423" i="9"/>
  <c r="K423" i="9"/>
  <c r="L422" i="9"/>
  <c r="K422" i="9"/>
  <c r="L421" i="9"/>
  <c r="K421" i="9"/>
  <c r="L420" i="9"/>
  <c r="K420" i="9"/>
  <c r="L419" i="9"/>
  <c r="K419" i="9"/>
  <c r="L418" i="9"/>
  <c r="K418" i="9"/>
  <c r="L417" i="9"/>
  <c r="K417" i="9"/>
  <c r="L416" i="9"/>
  <c r="K416" i="9"/>
  <c r="L415" i="9"/>
  <c r="K415" i="9"/>
  <c r="L414" i="9"/>
  <c r="K414" i="9"/>
  <c r="L413" i="9"/>
  <c r="K413" i="9"/>
  <c r="L412" i="9"/>
  <c r="K412" i="9"/>
  <c r="L411" i="9"/>
  <c r="K411" i="9"/>
  <c r="L410" i="9"/>
  <c r="K410" i="9"/>
  <c r="L409" i="9"/>
  <c r="K409" i="9"/>
  <c r="L408" i="9"/>
  <c r="K408" i="9"/>
  <c r="L407" i="9"/>
  <c r="K407" i="9"/>
  <c r="L406" i="9"/>
  <c r="K406" i="9"/>
  <c r="L405" i="9"/>
  <c r="K405" i="9"/>
  <c r="L404" i="9"/>
  <c r="K404" i="9"/>
  <c r="L403" i="9"/>
  <c r="K403" i="9"/>
  <c r="L402" i="9"/>
  <c r="K402" i="9"/>
  <c r="L401" i="9"/>
  <c r="K401" i="9"/>
  <c r="L400" i="9"/>
  <c r="K400" i="9"/>
  <c r="L399" i="9"/>
  <c r="K399" i="9"/>
  <c r="L398" i="9"/>
  <c r="K398" i="9"/>
  <c r="L397" i="9"/>
  <c r="K397" i="9"/>
  <c r="L396" i="9"/>
  <c r="K396" i="9"/>
  <c r="L395" i="9"/>
  <c r="K395" i="9"/>
  <c r="L394" i="9"/>
  <c r="K394" i="9"/>
  <c r="L393" i="9"/>
  <c r="K393" i="9"/>
  <c r="L392" i="9"/>
  <c r="K392" i="9"/>
  <c r="L391" i="9"/>
  <c r="K391" i="9"/>
  <c r="L390" i="9"/>
  <c r="K390" i="9"/>
  <c r="L389" i="9"/>
  <c r="K389" i="9"/>
  <c r="L388" i="9"/>
  <c r="K388" i="9"/>
  <c r="L387" i="9"/>
  <c r="K387" i="9"/>
  <c r="L386" i="9"/>
  <c r="K386" i="9"/>
  <c r="L385" i="9"/>
  <c r="K385" i="9"/>
  <c r="L384" i="9"/>
  <c r="K384" i="9"/>
  <c r="L383" i="9"/>
  <c r="K383" i="9"/>
  <c r="L382" i="9"/>
  <c r="K382" i="9"/>
  <c r="L381" i="9"/>
  <c r="K381" i="9"/>
  <c r="L380" i="9"/>
  <c r="K380" i="9"/>
  <c r="L379" i="9"/>
  <c r="K379" i="9"/>
  <c r="L378" i="9"/>
  <c r="K378" i="9"/>
  <c r="L377" i="9"/>
  <c r="K377" i="9"/>
  <c r="L376" i="9"/>
  <c r="K376" i="9"/>
  <c r="L375" i="9"/>
  <c r="K375" i="9"/>
  <c r="L374" i="9"/>
  <c r="K374" i="9"/>
  <c r="L373" i="9"/>
  <c r="K373" i="9"/>
  <c r="L372" i="9"/>
  <c r="K372" i="9"/>
  <c r="L371" i="9"/>
  <c r="K371" i="9"/>
  <c r="L370" i="9"/>
  <c r="K370" i="9"/>
  <c r="L369" i="9"/>
  <c r="K369" i="9"/>
  <c r="L368" i="9"/>
  <c r="K368" i="9"/>
  <c r="L367" i="9"/>
  <c r="K367" i="9"/>
  <c r="L366" i="9"/>
  <c r="K366" i="9"/>
  <c r="L365" i="9"/>
  <c r="K365" i="9"/>
  <c r="L364" i="9"/>
  <c r="K364" i="9"/>
  <c r="L363" i="9"/>
  <c r="K363" i="9"/>
  <c r="L362" i="9"/>
  <c r="K362" i="9"/>
  <c r="L361" i="9"/>
  <c r="K361" i="9"/>
  <c r="L360" i="9"/>
  <c r="K360" i="9"/>
  <c r="L359" i="9"/>
  <c r="K359" i="9"/>
  <c r="L358" i="9"/>
  <c r="K358" i="9"/>
  <c r="L357" i="9"/>
  <c r="K357" i="9"/>
  <c r="L356" i="9"/>
  <c r="K356" i="9"/>
  <c r="L355" i="9"/>
  <c r="K355" i="9"/>
  <c r="L354" i="9"/>
  <c r="K354" i="9"/>
  <c r="L353" i="9"/>
  <c r="K353" i="9"/>
  <c r="L352" i="9"/>
  <c r="K352" i="9"/>
  <c r="L351" i="9"/>
  <c r="K351" i="9"/>
  <c r="L350" i="9"/>
  <c r="K350" i="9"/>
  <c r="L349" i="9"/>
  <c r="K349" i="9"/>
  <c r="L348" i="9"/>
  <c r="K348" i="9"/>
  <c r="L347" i="9"/>
  <c r="K347" i="9"/>
  <c r="L346" i="9"/>
  <c r="K346" i="9"/>
  <c r="L345" i="9"/>
  <c r="K345" i="9"/>
  <c r="L344" i="9"/>
  <c r="K344" i="9"/>
  <c r="L343" i="9"/>
  <c r="K343" i="9"/>
  <c r="L342" i="9"/>
  <c r="K342" i="9"/>
  <c r="L341" i="9"/>
  <c r="K341" i="9"/>
  <c r="L340" i="9"/>
  <c r="K340" i="9"/>
  <c r="L339" i="9"/>
  <c r="K339" i="9"/>
  <c r="L338" i="9"/>
  <c r="K338" i="9"/>
  <c r="L337" i="9"/>
  <c r="K337" i="9"/>
  <c r="L336" i="9"/>
  <c r="K336" i="9"/>
  <c r="L335" i="9"/>
  <c r="K335" i="9"/>
  <c r="L334" i="9"/>
  <c r="K334" i="9"/>
  <c r="L333" i="9"/>
  <c r="K333" i="9"/>
  <c r="L332" i="9"/>
  <c r="K332" i="9"/>
  <c r="L331" i="9"/>
  <c r="K331" i="9"/>
  <c r="L330" i="9"/>
  <c r="K330" i="9"/>
  <c r="L329" i="9"/>
  <c r="K329" i="9"/>
  <c r="L328" i="9"/>
  <c r="K328" i="9"/>
  <c r="L327" i="9"/>
  <c r="K327" i="9"/>
  <c r="L326" i="9"/>
  <c r="K326" i="9"/>
  <c r="L325" i="9"/>
  <c r="K325" i="9"/>
  <c r="L324" i="9"/>
  <c r="K324" i="9"/>
  <c r="L323" i="9"/>
  <c r="K323" i="9"/>
  <c r="L322" i="9"/>
  <c r="K322" i="9"/>
  <c r="L321" i="9"/>
  <c r="K321" i="9"/>
  <c r="L320" i="9"/>
  <c r="K320" i="9"/>
  <c r="L319" i="9"/>
  <c r="K319" i="9"/>
  <c r="L318" i="9"/>
  <c r="K318" i="9"/>
  <c r="L317" i="9"/>
  <c r="K317" i="9"/>
  <c r="L316" i="9"/>
  <c r="K316" i="9"/>
  <c r="L315" i="9"/>
  <c r="K315" i="9"/>
  <c r="L314" i="9"/>
  <c r="K314" i="9"/>
  <c r="L313" i="9"/>
  <c r="K313" i="9"/>
  <c r="L312" i="9"/>
  <c r="K312" i="9"/>
  <c r="L311" i="9"/>
  <c r="K311" i="9"/>
  <c r="L310" i="9"/>
  <c r="K310" i="9"/>
  <c r="L309" i="9"/>
  <c r="K309" i="9"/>
  <c r="L308" i="9"/>
  <c r="K308" i="9"/>
  <c r="L307" i="9"/>
  <c r="K307" i="9"/>
  <c r="L306" i="9"/>
  <c r="K306" i="9"/>
  <c r="L305" i="9"/>
  <c r="K305" i="9"/>
  <c r="L304" i="9"/>
  <c r="K304" i="9"/>
  <c r="L303" i="9"/>
  <c r="K303" i="9"/>
  <c r="L302" i="9"/>
  <c r="K302" i="9"/>
  <c r="L301" i="9"/>
  <c r="K301" i="9"/>
  <c r="L300" i="9"/>
  <c r="K300" i="9"/>
  <c r="L299" i="9"/>
  <c r="K299" i="9"/>
  <c r="L298" i="9"/>
  <c r="K298" i="9"/>
  <c r="L297" i="9"/>
  <c r="K297" i="9"/>
  <c r="L296" i="9"/>
  <c r="K296" i="9"/>
  <c r="L295" i="9"/>
  <c r="K295" i="9"/>
  <c r="L294" i="9"/>
  <c r="K294" i="9"/>
  <c r="L293" i="9"/>
  <c r="K293" i="9"/>
  <c r="L292" i="9"/>
  <c r="K292" i="9"/>
  <c r="L291" i="9"/>
  <c r="K291" i="9"/>
  <c r="L290" i="9"/>
  <c r="K290" i="9"/>
  <c r="L289" i="9"/>
  <c r="K289" i="9"/>
  <c r="L288" i="9"/>
  <c r="K288" i="9"/>
  <c r="L287" i="9"/>
  <c r="K287" i="9"/>
  <c r="L286" i="9"/>
  <c r="K286" i="9"/>
  <c r="L285" i="9"/>
  <c r="K285" i="9"/>
  <c r="L284" i="9"/>
  <c r="K284" i="9"/>
  <c r="L283" i="9"/>
  <c r="K283" i="9"/>
  <c r="L282" i="9"/>
  <c r="K282" i="9"/>
  <c r="L281" i="9"/>
  <c r="K281" i="9"/>
  <c r="L280" i="9"/>
  <c r="K280" i="9"/>
  <c r="L279" i="9"/>
  <c r="K279" i="9"/>
  <c r="L278" i="9"/>
  <c r="K278" i="9"/>
  <c r="L277" i="9"/>
  <c r="K277" i="9"/>
  <c r="L276" i="9"/>
  <c r="K276" i="9"/>
  <c r="L275" i="9"/>
  <c r="K275" i="9"/>
  <c r="L274" i="9"/>
  <c r="K274" i="9"/>
  <c r="L273" i="9"/>
  <c r="K273" i="9"/>
  <c r="L272" i="9"/>
  <c r="K272" i="9"/>
  <c r="L271" i="9"/>
  <c r="K271" i="9"/>
  <c r="L270" i="9"/>
  <c r="K270" i="9"/>
  <c r="L269" i="9"/>
  <c r="K269" i="9"/>
  <c r="L268" i="9"/>
  <c r="K268" i="9"/>
  <c r="L267" i="9"/>
  <c r="K267" i="9"/>
  <c r="L266" i="9"/>
  <c r="K266" i="9"/>
  <c r="L265" i="9"/>
  <c r="K265" i="9"/>
  <c r="L264" i="9"/>
  <c r="K264" i="9"/>
  <c r="L263" i="9"/>
  <c r="K263" i="9"/>
  <c r="L262" i="9"/>
  <c r="K262" i="9"/>
  <c r="L261" i="9"/>
  <c r="K261" i="9"/>
  <c r="L260" i="9"/>
  <c r="K260" i="9"/>
  <c r="L259" i="9"/>
  <c r="K259" i="9"/>
  <c r="L258" i="9"/>
  <c r="K258" i="9"/>
  <c r="L257" i="9"/>
  <c r="K257" i="9"/>
  <c r="L256" i="9"/>
  <c r="K256" i="9"/>
  <c r="L255" i="9"/>
  <c r="K255" i="9"/>
  <c r="L254" i="9"/>
  <c r="K254" i="9"/>
  <c r="L253" i="9"/>
  <c r="K253" i="9"/>
  <c r="L252" i="9"/>
  <c r="K252" i="9"/>
  <c r="L251" i="9"/>
  <c r="K251" i="9"/>
  <c r="L250" i="9"/>
  <c r="K250" i="9"/>
  <c r="L249" i="9"/>
  <c r="K249" i="9"/>
  <c r="L248" i="9"/>
  <c r="K248" i="9"/>
  <c r="L247" i="9"/>
  <c r="K247" i="9"/>
  <c r="L246" i="9"/>
  <c r="K246" i="9"/>
  <c r="L245" i="9"/>
  <c r="K245" i="9"/>
  <c r="L244" i="9"/>
  <c r="K244" i="9"/>
  <c r="L243" i="9"/>
  <c r="K243" i="9"/>
  <c r="L242" i="9"/>
  <c r="K242" i="9"/>
  <c r="L241" i="9"/>
  <c r="K241" i="9"/>
  <c r="L240" i="9"/>
  <c r="K240" i="9"/>
  <c r="L239" i="9"/>
  <c r="K239" i="9"/>
  <c r="L238" i="9"/>
  <c r="K238" i="9"/>
  <c r="L237" i="9"/>
  <c r="K237" i="9"/>
  <c r="L236" i="9"/>
  <c r="K236" i="9"/>
  <c r="L235" i="9"/>
  <c r="K235" i="9"/>
  <c r="L234" i="9"/>
  <c r="K234" i="9"/>
  <c r="L233" i="9"/>
  <c r="K233" i="9"/>
  <c r="L232" i="9"/>
  <c r="K232" i="9"/>
  <c r="L231" i="9"/>
  <c r="K231" i="9"/>
  <c r="L230" i="9"/>
  <c r="K230" i="9"/>
  <c r="L229" i="9"/>
  <c r="K229" i="9"/>
  <c r="L228" i="9"/>
  <c r="K228" i="9"/>
  <c r="L227" i="9"/>
  <c r="K227" i="9"/>
  <c r="L226" i="9"/>
  <c r="K226" i="9"/>
  <c r="L225" i="9"/>
  <c r="K225" i="9"/>
  <c r="L224" i="9"/>
  <c r="K224" i="9"/>
  <c r="L223" i="9"/>
  <c r="K223" i="9"/>
  <c r="L222" i="9"/>
  <c r="K222" i="9"/>
  <c r="L221" i="9"/>
  <c r="K221" i="9"/>
  <c r="L220" i="9"/>
  <c r="K220" i="9"/>
  <c r="L219" i="9"/>
  <c r="K219" i="9"/>
  <c r="L218" i="9"/>
  <c r="K218" i="9"/>
  <c r="L217" i="9"/>
  <c r="K217" i="9"/>
  <c r="L216" i="9"/>
  <c r="K216" i="9"/>
  <c r="L215" i="9"/>
  <c r="K215" i="9"/>
  <c r="L214" i="9"/>
  <c r="K214" i="9"/>
  <c r="L213" i="9"/>
  <c r="K213" i="9"/>
  <c r="L212" i="9"/>
  <c r="K212" i="9"/>
  <c r="L211" i="9"/>
  <c r="K211" i="9"/>
  <c r="L210" i="9"/>
  <c r="K210" i="9"/>
  <c r="L209" i="9"/>
  <c r="K209" i="9"/>
  <c r="L208" i="9"/>
  <c r="K208" i="9"/>
  <c r="L207" i="9"/>
  <c r="K207" i="9"/>
  <c r="L206" i="9"/>
  <c r="K206" i="9"/>
  <c r="L205" i="9"/>
  <c r="K205" i="9"/>
  <c r="L204" i="9"/>
  <c r="K204" i="9"/>
  <c r="L203" i="9"/>
  <c r="K203" i="9"/>
  <c r="L202" i="9"/>
  <c r="K202" i="9"/>
  <c r="L201" i="9"/>
  <c r="K201" i="9"/>
  <c r="L200" i="9"/>
  <c r="K200" i="9"/>
  <c r="L199" i="9"/>
  <c r="K199" i="9"/>
  <c r="L198" i="9"/>
  <c r="K198" i="9"/>
  <c r="L197" i="9"/>
  <c r="K197" i="9"/>
  <c r="L196" i="9"/>
  <c r="K196" i="9"/>
  <c r="L195" i="9"/>
  <c r="K195" i="9"/>
  <c r="L194" i="9"/>
  <c r="K194" i="9"/>
  <c r="L193" i="9"/>
  <c r="K193" i="9"/>
  <c r="L192" i="9"/>
  <c r="K192" i="9"/>
  <c r="L191" i="9"/>
  <c r="K191" i="9"/>
  <c r="L190" i="9"/>
  <c r="K190" i="9"/>
  <c r="L189" i="9"/>
  <c r="K189" i="9"/>
  <c r="L188" i="9"/>
  <c r="K188" i="9"/>
  <c r="L187" i="9"/>
  <c r="K187" i="9"/>
  <c r="L186" i="9"/>
  <c r="K186" i="9"/>
  <c r="L185" i="9"/>
  <c r="K185" i="9"/>
  <c r="L184" i="9"/>
  <c r="K184" i="9"/>
  <c r="L183" i="9"/>
  <c r="K183" i="9"/>
  <c r="L182" i="9"/>
  <c r="K182" i="9"/>
  <c r="L181" i="9"/>
  <c r="K181" i="9"/>
  <c r="L180" i="9"/>
  <c r="K180" i="9"/>
  <c r="L179" i="9"/>
  <c r="K179" i="9"/>
  <c r="L178" i="9"/>
  <c r="K178" i="9"/>
  <c r="L177" i="9"/>
  <c r="K177" i="9"/>
  <c r="L176" i="9"/>
  <c r="K176" i="9"/>
  <c r="L175" i="9"/>
  <c r="K175" i="9"/>
  <c r="L174" i="9"/>
  <c r="K174" i="9"/>
  <c r="L173" i="9"/>
  <c r="K173" i="9"/>
  <c r="L172" i="9"/>
  <c r="K172" i="9"/>
  <c r="L171" i="9"/>
  <c r="K171" i="9"/>
  <c r="L170" i="9"/>
  <c r="K170" i="9"/>
  <c r="L169" i="9"/>
  <c r="K169" i="9"/>
  <c r="L168" i="9"/>
  <c r="K168" i="9"/>
  <c r="L167" i="9"/>
  <c r="K167" i="9"/>
  <c r="L166" i="9"/>
  <c r="K166" i="9"/>
  <c r="L165" i="9"/>
  <c r="K165" i="9"/>
  <c r="L164" i="9"/>
  <c r="K164" i="9"/>
  <c r="L163" i="9"/>
  <c r="K163" i="9"/>
  <c r="L162" i="9"/>
  <c r="K162" i="9"/>
  <c r="L161" i="9"/>
  <c r="K161" i="9"/>
  <c r="L160" i="9"/>
  <c r="K160" i="9"/>
  <c r="L159" i="9"/>
  <c r="K159" i="9"/>
  <c r="L158" i="9"/>
  <c r="K158" i="9"/>
  <c r="L157" i="9"/>
  <c r="K157" i="9"/>
  <c r="L156" i="9"/>
  <c r="K156" i="9"/>
  <c r="L155" i="9"/>
  <c r="K155" i="9"/>
  <c r="L154" i="9"/>
  <c r="K154" i="9"/>
  <c r="L153" i="9"/>
  <c r="K153" i="9"/>
  <c r="L152" i="9"/>
  <c r="K152" i="9"/>
  <c r="L151" i="9"/>
  <c r="K151" i="9"/>
  <c r="L150" i="9"/>
  <c r="K150" i="9"/>
  <c r="L149" i="9"/>
  <c r="K149" i="9"/>
  <c r="L148" i="9"/>
  <c r="K148" i="9"/>
  <c r="L147" i="9"/>
  <c r="K147" i="9"/>
  <c r="L146" i="9"/>
  <c r="K146" i="9"/>
  <c r="L145" i="9"/>
  <c r="K145" i="9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G94" i="9" s="1"/>
  <c r="C94" i="9" s="1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G70" i="9" s="1"/>
  <c r="C70" i="9" s="1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G46" i="9" s="1"/>
  <c r="C46" i="9" s="1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A19" i="9"/>
  <c r="N18" i="9"/>
  <c r="M18" i="9"/>
  <c r="L18" i="9"/>
  <c r="K18" i="9"/>
  <c r="G77" i="9" s="1"/>
  <c r="C77" i="9" s="1"/>
  <c r="J18" i="9"/>
  <c r="I18" i="9"/>
  <c r="H18" i="9"/>
  <c r="G18" i="9"/>
  <c r="G53" i="9" s="1"/>
  <c r="C53" i="9" s="1"/>
  <c r="F18" i="9"/>
  <c r="E18" i="9"/>
  <c r="D18" i="9"/>
  <c r="C18" i="9"/>
  <c r="G29" i="9" s="1"/>
  <c r="C29" i="9" s="1"/>
  <c r="A18" i="9"/>
  <c r="N17" i="9"/>
  <c r="M17" i="9"/>
  <c r="G88" i="9" s="1"/>
  <c r="C88" i="9" s="1"/>
  <c r="L17" i="9"/>
  <c r="K17" i="9"/>
  <c r="J17" i="9"/>
  <c r="I17" i="9"/>
  <c r="G64" i="9" s="1"/>
  <c r="C64" i="9" s="1"/>
  <c r="H17" i="9"/>
  <c r="G17" i="9"/>
  <c r="F17" i="9"/>
  <c r="E17" i="9"/>
  <c r="G40" i="9" s="1"/>
  <c r="C40" i="9" s="1"/>
  <c r="D17" i="9"/>
  <c r="C17" i="9"/>
  <c r="A17" i="9"/>
  <c r="N16" i="9"/>
  <c r="M16" i="9"/>
  <c r="G87" i="9" s="1"/>
  <c r="C87" i="9" s="1"/>
  <c r="L16" i="9"/>
  <c r="K16" i="9"/>
  <c r="J16" i="9"/>
  <c r="I16" i="9"/>
  <c r="G63" i="9" s="1"/>
  <c r="C63" i="9" s="1"/>
  <c r="H16" i="9"/>
  <c r="G16" i="9"/>
  <c r="F16" i="9"/>
  <c r="E16" i="9"/>
  <c r="G39" i="9" s="1"/>
  <c r="C39" i="9" s="1"/>
  <c r="D16" i="9"/>
  <c r="C16" i="9"/>
  <c r="A16" i="9"/>
  <c r="N15" i="9"/>
  <c r="M15" i="9"/>
  <c r="L15" i="9"/>
  <c r="K15" i="9"/>
  <c r="G74" i="9" s="1"/>
  <c r="C74" i="9" s="1"/>
  <c r="J15" i="9"/>
  <c r="I15" i="9"/>
  <c r="H15" i="9"/>
  <c r="G15" i="9"/>
  <c r="G50" i="9" s="1"/>
  <c r="C50" i="9" s="1"/>
  <c r="F15" i="9"/>
  <c r="E15" i="9"/>
  <c r="D15" i="9"/>
  <c r="C15" i="9"/>
  <c r="G26" i="9" s="1"/>
  <c r="C26" i="9" s="1"/>
  <c r="A15" i="9"/>
  <c r="N14" i="9"/>
  <c r="M14" i="9"/>
  <c r="L14" i="9"/>
  <c r="K14" i="9"/>
  <c r="G73" i="9" s="1"/>
  <c r="C73" i="9" s="1"/>
  <c r="J14" i="9"/>
  <c r="I14" i="9"/>
  <c r="H14" i="9"/>
  <c r="G14" i="9"/>
  <c r="G49" i="9" s="1"/>
  <c r="C49" i="9" s="1"/>
  <c r="F14" i="9"/>
  <c r="E14" i="9"/>
  <c r="D14" i="9"/>
  <c r="C14" i="9"/>
  <c r="G25" i="9" s="1"/>
  <c r="C25" i="9" s="1"/>
  <c r="A14" i="9"/>
  <c r="N13" i="9"/>
  <c r="M13" i="9"/>
  <c r="L13" i="9"/>
  <c r="K13" i="9"/>
  <c r="J13" i="9"/>
  <c r="I13" i="9"/>
  <c r="H13" i="9"/>
  <c r="G13" i="9"/>
  <c r="F13" i="9"/>
  <c r="E13" i="9"/>
  <c r="D13" i="9"/>
  <c r="C13" i="9"/>
  <c r="A13" i="9"/>
  <c r="O11" i="9"/>
  <c r="O18" i="9" s="1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C14" i="4"/>
  <c r="D12" i="4"/>
  <c r="I11" i="4"/>
  <c r="G101" i="9" l="1"/>
  <c r="C101" i="9" s="1"/>
  <c r="G55" i="9"/>
  <c r="C55" i="9" s="1"/>
  <c r="G69" i="9"/>
  <c r="C69" i="9" s="1"/>
  <c r="G83" i="9"/>
  <c r="C83" i="9" s="1"/>
  <c r="G30" i="9"/>
  <c r="C30" i="9" s="1"/>
  <c r="G44" i="9"/>
  <c r="C44" i="9" s="1"/>
  <c r="G58" i="9"/>
  <c r="C58" i="9" s="1"/>
  <c r="G82" i="9"/>
  <c r="C82" i="9" s="1"/>
  <c r="G92" i="9"/>
  <c r="C92" i="9" s="1"/>
  <c r="G42" i="9"/>
  <c r="C42" i="9" s="1"/>
  <c r="G66" i="9"/>
  <c r="C66" i="9" s="1"/>
  <c r="G90" i="9"/>
  <c r="C90" i="9" s="1"/>
  <c r="G37" i="9"/>
  <c r="C37" i="9" s="1"/>
  <c r="G61" i="9"/>
  <c r="C61" i="9" s="1"/>
  <c r="G85" i="9"/>
  <c r="C85" i="9" s="1"/>
  <c r="G32" i="9"/>
  <c r="C32" i="9" s="1"/>
  <c r="G56" i="9"/>
  <c r="C56" i="9" s="1"/>
  <c r="G80" i="9"/>
  <c r="C80" i="9" s="1"/>
  <c r="G27" i="9"/>
  <c r="C27" i="9" s="1"/>
  <c r="G51" i="9"/>
  <c r="C51" i="9" s="1"/>
  <c r="G75" i="9"/>
  <c r="C75" i="9" s="1"/>
  <c r="B37" i="11"/>
  <c r="J37" i="11"/>
  <c r="R37" i="11"/>
  <c r="V41" i="11"/>
  <c r="V42" i="11" s="1"/>
  <c r="V43" i="11" s="1"/>
  <c r="V44" i="11" s="1"/>
  <c r="V45" i="11" s="1"/>
  <c r="G31" i="9"/>
  <c r="C31" i="9" s="1"/>
  <c r="G79" i="9"/>
  <c r="C79" i="9" s="1"/>
  <c r="G45" i="9"/>
  <c r="C45" i="9" s="1"/>
  <c r="G93" i="9"/>
  <c r="C93" i="9" s="1"/>
  <c r="G35" i="9"/>
  <c r="C35" i="9" s="1"/>
  <c r="G59" i="9"/>
  <c r="C59" i="9" s="1"/>
  <c r="G34" i="9"/>
  <c r="C34" i="9" s="1"/>
  <c r="G54" i="9"/>
  <c r="C54" i="9" s="1"/>
  <c r="G68" i="9"/>
  <c r="C68" i="9" s="1"/>
  <c r="G78" i="9"/>
  <c r="C78" i="9" s="1"/>
  <c r="G43" i="9"/>
  <c r="C43" i="9" s="1"/>
  <c r="G67" i="9"/>
  <c r="C67" i="9" s="1"/>
  <c r="G91" i="9"/>
  <c r="C91" i="9" s="1"/>
  <c r="G38" i="9"/>
  <c r="C38" i="9" s="1"/>
  <c r="G62" i="9"/>
  <c r="C62" i="9" s="1"/>
  <c r="G86" i="9"/>
  <c r="C86" i="9" s="1"/>
  <c r="G33" i="9"/>
  <c r="C33" i="9" s="1"/>
  <c r="G57" i="9"/>
  <c r="C57" i="9" s="1"/>
  <c r="G81" i="9"/>
  <c r="C81" i="9" s="1"/>
  <c r="G47" i="9"/>
  <c r="C47" i="9" s="1"/>
  <c r="G71" i="9"/>
  <c r="C71" i="9" s="1"/>
  <c r="G95" i="9"/>
  <c r="C95" i="9" s="1"/>
  <c r="G41" i="9"/>
  <c r="C41" i="9" s="1"/>
  <c r="G65" i="9"/>
  <c r="C65" i="9" s="1"/>
  <c r="G89" i="9"/>
  <c r="C89" i="9" s="1"/>
  <c r="H37" i="11"/>
  <c r="P37" i="11"/>
  <c r="X32" i="11"/>
  <c r="X36" i="11"/>
  <c r="P11" i="9"/>
  <c r="G52" i="9"/>
  <c r="C52" i="9" s="1"/>
  <c r="O17" i="9"/>
  <c r="G100" i="9" s="1"/>
  <c r="C100" i="9" s="1"/>
  <c r="J58" i="5"/>
  <c r="O13" i="9"/>
  <c r="D37" i="11"/>
  <c r="L37" i="11"/>
  <c r="T37" i="11"/>
  <c r="X34" i="11"/>
  <c r="E37" i="11"/>
  <c r="U37" i="11"/>
  <c r="M37" i="11"/>
  <c r="G28" i="9"/>
  <c r="C28" i="9" s="1"/>
  <c r="G76" i="9"/>
  <c r="C76" i="9" s="1"/>
  <c r="F37" i="11"/>
  <c r="N37" i="11"/>
  <c r="V37" i="11"/>
  <c r="F40" i="11"/>
  <c r="F41" i="11" s="1"/>
  <c r="F42" i="11" s="1"/>
  <c r="F43" i="11" s="1"/>
  <c r="F44" i="11" s="1"/>
  <c r="F45" i="11" s="1"/>
  <c r="J47" i="5"/>
  <c r="O15" i="9"/>
  <c r="G98" i="9" s="1"/>
  <c r="C98" i="9" s="1"/>
  <c r="J50" i="5"/>
  <c r="J52" i="5"/>
  <c r="J25" i="5"/>
  <c r="J49" i="5"/>
  <c r="J51" i="5"/>
  <c r="J45" i="5"/>
  <c r="J53" i="5"/>
  <c r="J3" i="5"/>
  <c r="J21" i="5"/>
  <c r="J55" i="5"/>
  <c r="J14" i="5"/>
  <c r="J18" i="5"/>
  <c r="J20" i="5"/>
  <c r="J54" i="5"/>
  <c r="J48" i="5"/>
  <c r="J16" i="5"/>
  <c r="J19" i="5"/>
  <c r="J15" i="5"/>
  <c r="J35" i="5"/>
  <c r="J17" i="5"/>
  <c r="J22" i="5"/>
  <c r="J13" i="5"/>
  <c r="J38" i="5"/>
  <c r="J40" i="5"/>
  <c r="J42" i="5"/>
  <c r="J44" i="5"/>
  <c r="J37" i="5"/>
  <c r="J39" i="5"/>
  <c r="J41" i="5"/>
  <c r="J43" i="5"/>
  <c r="J2" i="5"/>
  <c r="J5" i="5"/>
  <c r="J7" i="5"/>
  <c r="J9" i="5"/>
  <c r="J11" i="5"/>
  <c r="J26" i="5"/>
  <c r="J28" i="5"/>
  <c r="J30" i="5"/>
  <c r="J32" i="5"/>
  <c r="J46" i="5"/>
  <c r="J59" i="5"/>
  <c r="J61" i="5"/>
  <c r="J63" i="5"/>
  <c r="J65" i="5"/>
  <c r="J4" i="5"/>
  <c r="J6" i="5"/>
  <c r="J8" i="5"/>
  <c r="J10" i="5"/>
  <c r="J12" i="5"/>
  <c r="J24" i="5"/>
  <c r="J27" i="5"/>
  <c r="J29" i="5"/>
  <c r="J31" i="5"/>
  <c r="J33" i="5"/>
  <c r="J36" i="5"/>
  <c r="J57" i="5"/>
  <c r="J60" i="5"/>
  <c r="J62" i="5"/>
  <c r="J64" i="5"/>
  <c r="J66" i="5"/>
  <c r="P17" i="9"/>
  <c r="G106" i="9" s="1"/>
  <c r="C106" i="9" s="1"/>
  <c r="P15" i="9"/>
  <c r="G104" i="9" s="1"/>
  <c r="C104" i="9" s="1"/>
  <c r="P13" i="9"/>
  <c r="Q11" i="9"/>
  <c r="P18" i="9"/>
  <c r="G107" i="9" s="1"/>
  <c r="C107" i="9" s="1"/>
  <c r="P16" i="9"/>
  <c r="G105" i="9" s="1"/>
  <c r="C105" i="9" s="1"/>
  <c r="P14" i="9"/>
  <c r="G103" i="9" s="1"/>
  <c r="C103" i="9" s="1"/>
  <c r="C19" i="9"/>
  <c r="G24" i="9"/>
  <c r="C24" i="9" s="1"/>
  <c r="G36" i="9"/>
  <c r="C36" i="9" s="1"/>
  <c r="E19" i="9"/>
  <c r="G19" i="9"/>
  <c r="G48" i="9"/>
  <c r="C48" i="9" s="1"/>
  <c r="G60" i="9"/>
  <c r="C60" i="9" s="1"/>
  <c r="I19" i="9"/>
  <c r="K19" i="9"/>
  <c r="G72" i="9"/>
  <c r="C72" i="9" s="1"/>
  <c r="G84" i="9"/>
  <c r="C84" i="9" s="1"/>
  <c r="M19" i="9"/>
  <c r="G96" i="9"/>
  <c r="C96" i="9" s="1"/>
  <c r="AA11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D19" i="9"/>
  <c r="F19" i="9"/>
  <c r="H19" i="9"/>
  <c r="J19" i="9"/>
  <c r="L19" i="9"/>
  <c r="N19" i="9"/>
  <c r="O14" i="9"/>
  <c r="G97" i="9" s="1"/>
  <c r="C97" i="9" s="1"/>
  <c r="O16" i="9"/>
  <c r="G99" i="9" s="1"/>
  <c r="C99" i="9" s="1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8" i="9"/>
  <c r="M100" i="9"/>
  <c r="M101" i="9"/>
  <c r="M102" i="9"/>
  <c r="M103" i="9"/>
  <c r="M104" i="9"/>
  <c r="M105" i="9"/>
  <c r="M106" i="9"/>
  <c r="M107" i="9"/>
  <c r="W40" i="11"/>
  <c r="W41" i="11" s="1"/>
  <c r="W42" i="11" s="1"/>
  <c r="W43" i="11" s="1"/>
  <c r="W44" i="11" s="1"/>
  <c r="W45" i="11" s="1"/>
  <c r="U40" i="11"/>
  <c r="U41" i="11" s="1"/>
  <c r="U42" i="11" s="1"/>
  <c r="U43" i="11" s="1"/>
  <c r="U44" i="11" s="1"/>
  <c r="U45" i="11" s="1"/>
  <c r="S40" i="11"/>
  <c r="S41" i="11" s="1"/>
  <c r="S42" i="11" s="1"/>
  <c r="S43" i="11" s="1"/>
  <c r="S44" i="11" s="1"/>
  <c r="S45" i="11" s="1"/>
  <c r="Q40" i="11"/>
  <c r="Q41" i="11" s="1"/>
  <c r="Q42" i="11" s="1"/>
  <c r="Q43" i="11" s="1"/>
  <c r="Q44" i="11" s="1"/>
  <c r="Q45" i="11" s="1"/>
  <c r="O40" i="11"/>
  <c r="O41" i="11" s="1"/>
  <c r="O42" i="11" s="1"/>
  <c r="O43" i="11" s="1"/>
  <c r="O44" i="11" s="1"/>
  <c r="O45" i="11" s="1"/>
  <c r="M40" i="11"/>
  <c r="M41" i="11" s="1"/>
  <c r="M42" i="11" s="1"/>
  <c r="M43" i="11" s="1"/>
  <c r="M44" i="11" s="1"/>
  <c r="M45" i="11" s="1"/>
  <c r="K40" i="11"/>
  <c r="K41" i="11" s="1"/>
  <c r="K42" i="11" s="1"/>
  <c r="K43" i="11" s="1"/>
  <c r="K44" i="11" s="1"/>
  <c r="K45" i="11" s="1"/>
  <c r="I40" i="11"/>
  <c r="I41" i="11" s="1"/>
  <c r="I42" i="11" s="1"/>
  <c r="I43" i="11" s="1"/>
  <c r="I44" i="11" s="1"/>
  <c r="I45" i="11" s="1"/>
  <c r="G40" i="11"/>
  <c r="G41" i="11" s="1"/>
  <c r="G42" i="11" s="1"/>
  <c r="G43" i="11" s="1"/>
  <c r="G44" i="11" s="1"/>
  <c r="G45" i="11" s="1"/>
  <c r="E40" i="11"/>
  <c r="E41" i="11" s="1"/>
  <c r="E42" i="11" s="1"/>
  <c r="E43" i="11" s="1"/>
  <c r="E44" i="11" s="1"/>
  <c r="E45" i="11" s="1"/>
  <c r="C40" i="11"/>
  <c r="C41" i="11" s="1"/>
  <c r="C42" i="11" s="1"/>
  <c r="C43" i="11" s="1"/>
  <c r="C44" i="11" s="1"/>
  <c r="C45" i="11" s="1"/>
  <c r="T40" i="11"/>
  <c r="T41" i="11" s="1"/>
  <c r="T42" i="11" s="1"/>
  <c r="T43" i="11" s="1"/>
  <c r="T44" i="11" s="1"/>
  <c r="T45" i="11" s="1"/>
  <c r="P40" i="11"/>
  <c r="P41" i="11" s="1"/>
  <c r="P42" i="11" s="1"/>
  <c r="P43" i="11" s="1"/>
  <c r="P44" i="11" s="1"/>
  <c r="P45" i="11" s="1"/>
  <c r="L40" i="11"/>
  <c r="L41" i="11" s="1"/>
  <c r="L42" i="11" s="1"/>
  <c r="L43" i="11" s="1"/>
  <c r="L44" i="11" s="1"/>
  <c r="L45" i="11" s="1"/>
  <c r="H40" i="11"/>
  <c r="H41" i="11" s="1"/>
  <c r="H42" i="11" s="1"/>
  <c r="H43" i="11" s="1"/>
  <c r="H44" i="11" s="1"/>
  <c r="H45" i="11" s="1"/>
  <c r="D40" i="11"/>
  <c r="D41" i="11" s="1"/>
  <c r="D42" i="11" s="1"/>
  <c r="D43" i="11" s="1"/>
  <c r="D44" i="11" s="1"/>
  <c r="D45" i="11" s="1"/>
  <c r="R40" i="11"/>
  <c r="R41" i="11" s="1"/>
  <c r="R42" i="11" s="1"/>
  <c r="R43" i="11" s="1"/>
  <c r="R44" i="11" s="1"/>
  <c r="R45" i="11" s="1"/>
  <c r="J40" i="11"/>
  <c r="J41" i="11" s="1"/>
  <c r="J42" i="11" s="1"/>
  <c r="J43" i="11" s="1"/>
  <c r="J44" i="11" s="1"/>
  <c r="J45" i="11" s="1"/>
  <c r="B40" i="11"/>
  <c r="B41" i="11" s="1"/>
  <c r="B42" i="11" s="1"/>
  <c r="B43" i="11" s="1"/>
  <c r="B44" i="11" s="1"/>
  <c r="B45" i="11" s="1"/>
  <c r="C37" i="11"/>
  <c r="G37" i="11"/>
  <c r="I37" i="11"/>
  <c r="K37" i="11"/>
  <c r="O37" i="11"/>
  <c r="Q37" i="11"/>
  <c r="S37" i="11"/>
  <c r="W37" i="11"/>
  <c r="N40" i="11"/>
  <c r="N41" i="11" s="1"/>
  <c r="N42" i="11" s="1"/>
  <c r="N43" i="11" s="1"/>
  <c r="N44" i="11" s="1"/>
  <c r="N45" i="11" s="1"/>
  <c r="X33" i="11"/>
  <c r="X35" i="11"/>
  <c r="X31" i="11"/>
  <c r="X37" i="11" l="1"/>
  <c r="Y34" i="11" s="1"/>
  <c r="M99" i="9"/>
  <c r="Y35" i="11"/>
  <c r="Q18" i="9"/>
  <c r="Q16" i="9"/>
  <c r="Q14" i="9"/>
  <c r="Q17" i="9"/>
  <c r="Q15" i="9"/>
  <c r="R11" i="9"/>
  <c r="Q13" i="9"/>
  <c r="Y36" i="11"/>
  <c r="Y32" i="11"/>
  <c r="Y31" i="11"/>
  <c r="Y33" i="11"/>
  <c r="M97" i="9"/>
  <c r="AA18" i="9"/>
  <c r="AA16" i="9"/>
  <c r="AA14" i="9"/>
  <c r="AM11" i="9"/>
  <c r="AA17" i="9"/>
  <c r="AA15" i="9"/>
  <c r="AA13" i="9"/>
  <c r="AB11" i="9"/>
  <c r="O19" i="9"/>
  <c r="P19" i="9"/>
  <c r="G102" i="9"/>
  <c r="C102" i="9" s="1"/>
  <c r="AB17" i="9" l="1"/>
  <c r="AB15" i="9"/>
  <c r="AB13" i="9"/>
  <c r="AC11" i="9"/>
  <c r="AB18" i="9"/>
  <c r="AB16" i="9"/>
  <c r="AB14" i="9"/>
  <c r="G170" i="9"/>
  <c r="C170" i="9" s="1"/>
  <c r="M170" i="9"/>
  <c r="AM18" i="9"/>
  <c r="AM16" i="9"/>
  <c r="AM14" i="9"/>
  <c r="AY11" i="9"/>
  <c r="AM17" i="9"/>
  <c r="AM15" i="9"/>
  <c r="AM13" i="9"/>
  <c r="AN11" i="9"/>
  <c r="G171" i="9"/>
  <c r="C171" i="9" s="1"/>
  <c r="M171" i="9"/>
  <c r="G108" i="9"/>
  <c r="C108" i="9" s="1"/>
  <c r="Q19" i="9"/>
  <c r="M108" i="9"/>
  <c r="G110" i="9"/>
  <c r="C110" i="9" s="1"/>
  <c r="M110" i="9"/>
  <c r="G109" i="9"/>
  <c r="C109" i="9" s="1"/>
  <c r="M109" i="9"/>
  <c r="G113" i="9"/>
  <c r="C113" i="9" s="1"/>
  <c r="M113" i="9"/>
  <c r="AA19" i="9"/>
  <c r="G168" i="9"/>
  <c r="C168" i="9" s="1"/>
  <c r="M168" i="9"/>
  <c r="G172" i="9"/>
  <c r="C172" i="9" s="1"/>
  <c r="M172" i="9"/>
  <c r="G169" i="9"/>
  <c r="C169" i="9" s="1"/>
  <c r="M169" i="9"/>
  <c r="G173" i="9"/>
  <c r="C173" i="9" s="1"/>
  <c r="M173" i="9"/>
  <c r="R18" i="9"/>
  <c r="R17" i="9"/>
  <c r="R15" i="9"/>
  <c r="R13" i="9"/>
  <c r="S11" i="9"/>
  <c r="R16" i="9"/>
  <c r="R14" i="9"/>
  <c r="G112" i="9"/>
  <c r="C112" i="9" s="1"/>
  <c r="M112" i="9"/>
  <c r="G111" i="9"/>
  <c r="C111" i="9" s="1"/>
  <c r="M111" i="9"/>
  <c r="G115" i="9" l="1"/>
  <c r="C115" i="9" s="1"/>
  <c r="M115" i="9"/>
  <c r="S18" i="9"/>
  <c r="S16" i="9"/>
  <c r="S14" i="9"/>
  <c r="S17" i="9"/>
  <c r="S15" i="9"/>
  <c r="S13" i="9"/>
  <c r="T11" i="9"/>
  <c r="G116" i="9"/>
  <c r="C116" i="9" s="1"/>
  <c r="M116" i="9"/>
  <c r="G119" i="9"/>
  <c r="C119" i="9" s="1"/>
  <c r="M119" i="9"/>
  <c r="AM19" i="9"/>
  <c r="G240" i="9"/>
  <c r="C240" i="9" s="1"/>
  <c r="M240" i="9"/>
  <c r="G244" i="9"/>
  <c r="C244" i="9" s="1"/>
  <c r="M244" i="9"/>
  <c r="G241" i="9"/>
  <c r="C241" i="9" s="1"/>
  <c r="M241" i="9"/>
  <c r="G245" i="9"/>
  <c r="C245" i="9" s="1"/>
  <c r="M245" i="9"/>
  <c r="G177" i="9"/>
  <c r="C177" i="9" s="1"/>
  <c r="M177" i="9"/>
  <c r="AC18" i="9"/>
  <c r="AC16" i="9"/>
  <c r="AC14" i="9"/>
  <c r="AC17" i="9"/>
  <c r="AC15" i="9"/>
  <c r="AD11" i="9"/>
  <c r="AC13" i="9"/>
  <c r="G176" i="9"/>
  <c r="C176" i="9" s="1"/>
  <c r="M176" i="9"/>
  <c r="G117" i="9"/>
  <c r="C117" i="9" s="1"/>
  <c r="M117" i="9"/>
  <c r="R19" i="9"/>
  <c r="G114" i="9"/>
  <c r="C114" i="9" s="1"/>
  <c r="M114" i="9"/>
  <c r="G118" i="9"/>
  <c r="C118" i="9" s="1"/>
  <c r="M118" i="9"/>
  <c r="AN17" i="9"/>
  <c r="AN15" i="9"/>
  <c r="AN13" i="9"/>
  <c r="AO11" i="9"/>
  <c r="AN18" i="9"/>
  <c r="AN16" i="9"/>
  <c r="AN14" i="9"/>
  <c r="G242" i="9"/>
  <c r="C242" i="9" s="1"/>
  <c r="M242" i="9"/>
  <c r="AY18" i="9"/>
  <c r="AY16" i="9"/>
  <c r="AY14" i="9"/>
  <c r="BK11" i="9"/>
  <c r="AY17" i="9"/>
  <c r="AY15" i="9"/>
  <c r="AY13" i="9"/>
  <c r="AZ11" i="9"/>
  <c r="G243" i="9"/>
  <c r="C243" i="9" s="1"/>
  <c r="M243" i="9"/>
  <c r="G175" i="9"/>
  <c r="C175" i="9" s="1"/>
  <c r="M175" i="9"/>
  <c r="G179" i="9"/>
  <c r="C179" i="9" s="1"/>
  <c r="M179" i="9"/>
  <c r="AB19" i="9"/>
  <c r="G174" i="9"/>
  <c r="C174" i="9" s="1"/>
  <c r="M174" i="9"/>
  <c r="G178" i="9"/>
  <c r="C178" i="9" s="1"/>
  <c r="M178" i="9"/>
  <c r="AY19" i="9" l="1"/>
  <c r="G312" i="9"/>
  <c r="C312" i="9" s="1"/>
  <c r="M312" i="9"/>
  <c r="G316" i="9"/>
  <c r="C316" i="9" s="1"/>
  <c r="M316" i="9"/>
  <c r="G313" i="9"/>
  <c r="C313" i="9" s="1"/>
  <c r="M313" i="9"/>
  <c r="G317" i="9"/>
  <c r="C317" i="9" s="1"/>
  <c r="M317" i="9"/>
  <c r="G249" i="9"/>
  <c r="C249" i="9" s="1"/>
  <c r="M249" i="9"/>
  <c r="AO18" i="9"/>
  <c r="AO16" i="9"/>
  <c r="AO14" i="9"/>
  <c r="AO17" i="9"/>
  <c r="AO15" i="9"/>
  <c r="AP11" i="9"/>
  <c r="AO13" i="9"/>
  <c r="G248" i="9"/>
  <c r="C248" i="9" s="1"/>
  <c r="M248" i="9"/>
  <c r="AD18" i="9"/>
  <c r="AD17" i="9"/>
  <c r="AD15" i="9"/>
  <c r="AD13" i="9"/>
  <c r="AE11" i="9"/>
  <c r="AD16" i="9"/>
  <c r="AD14" i="9"/>
  <c r="G184" i="9"/>
  <c r="C184" i="9" s="1"/>
  <c r="M184" i="9"/>
  <c r="G183" i="9"/>
  <c r="C183" i="9" s="1"/>
  <c r="M183" i="9"/>
  <c r="S19" i="9"/>
  <c r="G120" i="9"/>
  <c r="C120" i="9" s="1"/>
  <c r="M120" i="9"/>
  <c r="G124" i="9"/>
  <c r="C124" i="9" s="1"/>
  <c r="M124" i="9"/>
  <c r="G123" i="9"/>
  <c r="C123" i="9" s="1"/>
  <c r="M123" i="9"/>
  <c r="AZ17" i="9"/>
  <c r="AZ15" i="9"/>
  <c r="AZ13" i="9"/>
  <c r="BA11" i="9"/>
  <c r="AZ18" i="9"/>
  <c r="AZ16" i="9"/>
  <c r="AZ14" i="9"/>
  <c r="G314" i="9"/>
  <c r="C314" i="9" s="1"/>
  <c r="M314" i="9"/>
  <c r="BK18" i="9"/>
  <c r="BK16" i="9"/>
  <c r="BK14" i="9"/>
  <c r="BW11" i="9"/>
  <c r="BK17" i="9"/>
  <c r="BK15" i="9"/>
  <c r="BK13" i="9"/>
  <c r="BL11" i="9"/>
  <c r="G315" i="9"/>
  <c r="C315" i="9" s="1"/>
  <c r="M315" i="9"/>
  <c r="G247" i="9"/>
  <c r="C247" i="9" s="1"/>
  <c r="M247" i="9"/>
  <c r="G251" i="9"/>
  <c r="C251" i="9" s="1"/>
  <c r="M251" i="9"/>
  <c r="AN19" i="9"/>
  <c r="G246" i="9"/>
  <c r="C246" i="9" s="1"/>
  <c r="M246" i="9"/>
  <c r="G250" i="9"/>
  <c r="C250" i="9" s="1"/>
  <c r="M250" i="9"/>
  <c r="G180" i="9"/>
  <c r="C180" i="9" s="1"/>
  <c r="AC19" i="9"/>
  <c r="M180" i="9"/>
  <c r="G182" i="9"/>
  <c r="C182" i="9" s="1"/>
  <c r="M182" i="9"/>
  <c r="G181" i="9"/>
  <c r="C181" i="9" s="1"/>
  <c r="M181" i="9"/>
  <c r="G185" i="9"/>
  <c r="C185" i="9" s="1"/>
  <c r="M185" i="9"/>
  <c r="T17" i="9"/>
  <c r="T15" i="9"/>
  <c r="T13" i="9"/>
  <c r="U11" i="9"/>
  <c r="T18" i="9"/>
  <c r="T16" i="9"/>
  <c r="T14" i="9"/>
  <c r="G122" i="9"/>
  <c r="C122" i="9" s="1"/>
  <c r="M122" i="9"/>
  <c r="G121" i="9"/>
  <c r="C121" i="9" s="1"/>
  <c r="M121" i="9"/>
  <c r="G125" i="9"/>
  <c r="C125" i="9" s="1"/>
  <c r="M125" i="9"/>
  <c r="G127" i="9" l="1"/>
  <c r="C127" i="9" s="1"/>
  <c r="M127" i="9"/>
  <c r="G131" i="9"/>
  <c r="C131" i="9" s="1"/>
  <c r="M131" i="9"/>
  <c r="T19" i="9"/>
  <c r="G126" i="9"/>
  <c r="C126" i="9" s="1"/>
  <c r="M126" i="9"/>
  <c r="G130" i="9"/>
  <c r="C130" i="9" s="1"/>
  <c r="M130" i="9"/>
  <c r="BK19" i="9"/>
  <c r="G384" i="9"/>
  <c r="C384" i="9" s="1"/>
  <c r="M384" i="9"/>
  <c r="G388" i="9"/>
  <c r="C388" i="9" s="1"/>
  <c r="M388" i="9"/>
  <c r="G385" i="9"/>
  <c r="C385" i="9" s="1"/>
  <c r="M385" i="9"/>
  <c r="G389" i="9"/>
  <c r="C389" i="9" s="1"/>
  <c r="M389" i="9"/>
  <c r="G321" i="9"/>
  <c r="C321" i="9" s="1"/>
  <c r="M321" i="9"/>
  <c r="BA18" i="9"/>
  <c r="BA16" i="9"/>
  <c r="BA14" i="9"/>
  <c r="BA17" i="9"/>
  <c r="BA15" i="9"/>
  <c r="BB11" i="9"/>
  <c r="BA13" i="9"/>
  <c r="G320" i="9"/>
  <c r="C320" i="9" s="1"/>
  <c r="M320" i="9"/>
  <c r="G189" i="9"/>
  <c r="C189" i="9" s="1"/>
  <c r="M189" i="9"/>
  <c r="AD19" i="9"/>
  <c r="G186" i="9"/>
  <c r="C186" i="9" s="1"/>
  <c r="M186" i="9"/>
  <c r="G190" i="9"/>
  <c r="C190" i="9" s="1"/>
  <c r="M190" i="9"/>
  <c r="G252" i="9"/>
  <c r="C252" i="9" s="1"/>
  <c r="AO19" i="9"/>
  <c r="M252" i="9"/>
  <c r="G254" i="9"/>
  <c r="C254" i="9" s="1"/>
  <c r="M254" i="9"/>
  <c r="G253" i="9"/>
  <c r="C253" i="9" s="1"/>
  <c r="M253" i="9"/>
  <c r="G257" i="9"/>
  <c r="C257" i="9" s="1"/>
  <c r="M257" i="9"/>
  <c r="G129" i="9"/>
  <c r="C129" i="9" s="1"/>
  <c r="M129" i="9"/>
  <c r="U18" i="9"/>
  <c r="U16" i="9"/>
  <c r="U14" i="9"/>
  <c r="U17" i="9"/>
  <c r="U15" i="9"/>
  <c r="V11" i="9"/>
  <c r="U13" i="9"/>
  <c r="G128" i="9"/>
  <c r="C128" i="9" s="1"/>
  <c r="M128" i="9"/>
  <c r="BL17" i="9"/>
  <c r="BL15" i="9"/>
  <c r="BL13" i="9"/>
  <c r="BM11" i="9"/>
  <c r="BL18" i="9"/>
  <c r="BL16" i="9"/>
  <c r="BL14" i="9"/>
  <c r="G386" i="9"/>
  <c r="C386" i="9" s="1"/>
  <c r="M386" i="9"/>
  <c r="BW18" i="9"/>
  <c r="BW16" i="9"/>
  <c r="BW14" i="9"/>
  <c r="CI11" i="9"/>
  <c r="BW17" i="9"/>
  <c r="BW15" i="9"/>
  <c r="BW13" i="9"/>
  <c r="BX11" i="9"/>
  <c r="G387" i="9"/>
  <c r="C387" i="9" s="1"/>
  <c r="M387" i="9"/>
  <c r="G319" i="9"/>
  <c r="C319" i="9" s="1"/>
  <c r="M319" i="9"/>
  <c r="G323" i="9"/>
  <c r="C323" i="9" s="1"/>
  <c r="M323" i="9"/>
  <c r="AZ19" i="9"/>
  <c r="G318" i="9"/>
  <c r="C318" i="9" s="1"/>
  <c r="M318" i="9"/>
  <c r="G322" i="9"/>
  <c r="C322" i="9" s="1"/>
  <c r="M322" i="9"/>
  <c r="G187" i="9"/>
  <c r="C187" i="9" s="1"/>
  <c r="M187" i="9"/>
  <c r="AE18" i="9"/>
  <c r="AE16" i="9"/>
  <c r="AE14" i="9"/>
  <c r="AE17" i="9"/>
  <c r="AE15" i="9"/>
  <c r="AE13" i="9"/>
  <c r="AF11" i="9"/>
  <c r="G188" i="9"/>
  <c r="C188" i="9" s="1"/>
  <c r="M188" i="9"/>
  <c r="G191" i="9"/>
  <c r="C191" i="9" s="1"/>
  <c r="M191" i="9"/>
  <c r="AP18" i="9"/>
  <c r="AP17" i="9"/>
  <c r="AP15" i="9"/>
  <c r="AP13" i="9"/>
  <c r="AQ11" i="9"/>
  <c r="AP16" i="9"/>
  <c r="AP14" i="9"/>
  <c r="G256" i="9"/>
  <c r="C256" i="9" s="1"/>
  <c r="M256" i="9"/>
  <c r="G255" i="9"/>
  <c r="C255" i="9" s="1"/>
  <c r="M255" i="9"/>
  <c r="G259" i="9" l="1"/>
  <c r="C259" i="9" s="1"/>
  <c r="M259" i="9"/>
  <c r="AQ18" i="9"/>
  <c r="AQ16" i="9"/>
  <c r="AQ14" i="9"/>
  <c r="AQ17" i="9"/>
  <c r="AQ15" i="9"/>
  <c r="AQ13" i="9"/>
  <c r="AR11" i="9"/>
  <c r="G260" i="9"/>
  <c r="C260" i="9" s="1"/>
  <c r="M260" i="9"/>
  <c r="G263" i="9"/>
  <c r="C263" i="9" s="1"/>
  <c r="M263" i="9"/>
  <c r="AE19" i="9"/>
  <c r="G192" i="9"/>
  <c r="C192" i="9" s="1"/>
  <c r="M192" i="9"/>
  <c r="G196" i="9"/>
  <c r="C196" i="9" s="1"/>
  <c r="M196" i="9"/>
  <c r="G195" i="9"/>
  <c r="C195" i="9" s="1"/>
  <c r="M195" i="9"/>
  <c r="BW19" i="9"/>
  <c r="G456" i="9"/>
  <c r="C456" i="9" s="1"/>
  <c r="M456" i="9"/>
  <c r="G460" i="9"/>
  <c r="C460" i="9" s="1"/>
  <c r="M460" i="9"/>
  <c r="G457" i="9"/>
  <c r="C457" i="9" s="1"/>
  <c r="M457" i="9"/>
  <c r="G461" i="9"/>
  <c r="C461" i="9" s="1"/>
  <c r="M461" i="9"/>
  <c r="G393" i="9"/>
  <c r="C393" i="9" s="1"/>
  <c r="M393" i="9"/>
  <c r="BM18" i="9"/>
  <c r="BM16" i="9"/>
  <c r="BM14" i="9"/>
  <c r="BM17" i="9"/>
  <c r="BM15" i="9"/>
  <c r="BN11" i="9"/>
  <c r="BM13" i="9"/>
  <c r="G392" i="9"/>
  <c r="C392" i="9" s="1"/>
  <c r="M392" i="9"/>
  <c r="G132" i="9"/>
  <c r="C132" i="9" s="1"/>
  <c r="U19" i="9"/>
  <c r="M132" i="9"/>
  <c r="G134" i="9"/>
  <c r="C134" i="9" s="1"/>
  <c r="M134" i="9"/>
  <c r="G133" i="9"/>
  <c r="C133" i="9" s="1"/>
  <c r="M133" i="9"/>
  <c r="G137" i="9"/>
  <c r="C137" i="9" s="1"/>
  <c r="M137" i="9"/>
  <c r="BB18" i="9"/>
  <c r="BB17" i="9"/>
  <c r="BB15" i="9"/>
  <c r="BB13" i="9"/>
  <c r="BC11" i="9"/>
  <c r="BB16" i="9"/>
  <c r="BB14" i="9"/>
  <c r="G328" i="9"/>
  <c r="C328" i="9" s="1"/>
  <c r="M328" i="9"/>
  <c r="G327" i="9"/>
  <c r="C327" i="9" s="1"/>
  <c r="M327" i="9"/>
  <c r="G261" i="9"/>
  <c r="C261" i="9" s="1"/>
  <c r="M261" i="9"/>
  <c r="AP19" i="9"/>
  <c r="G258" i="9"/>
  <c r="C258" i="9" s="1"/>
  <c r="M258" i="9"/>
  <c r="G262" i="9"/>
  <c r="C262" i="9" s="1"/>
  <c r="M262" i="9"/>
  <c r="AF17" i="9"/>
  <c r="AF15" i="9"/>
  <c r="AF13" i="9"/>
  <c r="AG11" i="9"/>
  <c r="AF18" i="9"/>
  <c r="AF16" i="9"/>
  <c r="AF14" i="9"/>
  <c r="G194" i="9"/>
  <c r="C194" i="9" s="1"/>
  <c r="M194" i="9"/>
  <c r="G193" i="9"/>
  <c r="C193" i="9" s="1"/>
  <c r="M193" i="9"/>
  <c r="G197" i="9"/>
  <c r="C197" i="9" s="1"/>
  <c r="M197" i="9"/>
  <c r="BX17" i="9"/>
  <c r="BX15" i="9"/>
  <c r="BX13" i="9"/>
  <c r="BY11" i="9"/>
  <c r="BX18" i="9"/>
  <c r="BX16" i="9"/>
  <c r="BX14" i="9"/>
  <c r="G458" i="9"/>
  <c r="C458" i="9" s="1"/>
  <c r="M458" i="9"/>
  <c r="CI18" i="9"/>
  <c r="CI16" i="9"/>
  <c r="CI14" i="9"/>
  <c r="CU11" i="9"/>
  <c r="CI17" i="9"/>
  <c r="CI15" i="9"/>
  <c r="CI13" i="9"/>
  <c r="CJ11" i="9"/>
  <c r="G459" i="9"/>
  <c r="C459" i="9" s="1"/>
  <c r="M459" i="9"/>
  <c r="G391" i="9"/>
  <c r="C391" i="9" s="1"/>
  <c r="M391" i="9"/>
  <c r="G395" i="9"/>
  <c r="C395" i="9" s="1"/>
  <c r="M395" i="9"/>
  <c r="BL19" i="9"/>
  <c r="G390" i="9"/>
  <c r="C390" i="9" s="1"/>
  <c r="M390" i="9"/>
  <c r="G394" i="9"/>
  <c r="C394" i="9" s="1"/>
  <c r="M394" i="9"/>
  <c r="V18" i="9"/>
  <c r="V17" i="9"/>
  <c r="V15" i="9"/>
  <c r="V13" i="9"/>
  <c r="W11" i="9"/>
  <c r="V16" i="9"/>
  <c r="V14" i="9"/>
  <c r="G136" i="9"/>
  <c r="C136" i="9" s="1"/>
  <c r="M136" i="9"/>
  <c r="G135" i="9"/>
  <c r="C135" i="9" s="1"/>
  <c r="M135" i="9"/>
  <c r="G324" i="9"/>
  <c r="C324" i="9" s="1"/>
  <c r="BA19" i="9"/>
  <c r="M324" i="9"/>
  <c r="G326" i="9"/>
  <c r="C326" i="9" s="1"/>
  <c r="M326" i="9"/>
  <c r="G325" i="9"/>
  <c r="C325" i="9" s="1"/>
  <c r="M325" i="9"/>
  <c r="G329" i="9"/>
  <c r="C329" i="9" s="1"/>
  <c r="M329" i="9"/>
  <c r="G141" i="9" l="1"/>
  <c r="C141" i="9" s="1"/>
  <c r="M141" i="9"/>
  <c r="V19" i="9"/>
  <c r="G138" i="9"/>
  <c r="C138" i="9" s="1"/>
  <c r="M138" i="9"/>
  <c r="G142" i="9"/>
  <c r="C142" i="9" s="1"/>
  <c r="M142" i="9"/>
  <c r="CI19" i="9"/>
  <c r="G528" i="9"/>
  <c r="C528" i="9" s="1"/>
  <c r="M528" i="9"/>
  <c r="G532" i="9"/>
  <c r="C532" i="9" s="1"/>
  <c r="M532" i="9"/>
  <c r="G529" i="9"/>
  <c r="C529" i="9" s="1"/>
  <c r="M529" i="9"/>
  <c r="G533" i="9"/>
  <c r="C533" i="9" s="1"/>
  <c r="M533" i="9"/>
  <c r="G465" i="9"/>
  <c r="C465" i="9" s="1"/>
  <c r="M465" i="9"/>
  <c r="BY18" i="9"/>
  <c r="BY16" i="9"/>
  <c r="BY14" i="9"/>
  <c r="BY17" i="9"/>
  <c r="BY15" i="9"/>
  <c r="BZ11" i="9"/>
  <c r="BY13" i="9"/>
  <c r="G464" i="9"/>
  <c r="C464" i="9" s="1"/>
  <c r="M464" i="9"/>
  <c r="G199" i="9"/>
  <c r="C199" i="9" s="1"/>
  <c r="M199" i="9"/>
  <c r="G203" i="9"/>
  <c r="C203" i="9" s="1"/>
  <c r="M203" i="9"/>
  <c r="AF19" i="9"/>
  <c r="G198" i="9"/>
  <c r="C198" i="9" s="1"/>
  <c r="M198" i="9"/>
  <c r="G202" i="9"/>
  <c r="C202" i="9" s="1"/>
  <c r="M202" i="9"/>
  <c r="G331" i="9"/>
  <c r="C331" i="9" s="1"/>
  <c r="M331" i="9"/>
  <c r="BC18" i="9"/>
  <c r="BC16" i="9"/>
  <c r="BC14" i="9"/>
  <c r="BC17" i="9"/>
  <c r="BC15" i="9"/>
  <c r="BC13" i="9"/>
  <c r="BD11" i="9"/>
  <c r="G332" i="9"/>
  <c r="C332" i="9" s="1"/>
  <c r="M332" i="9"/>
  <c r="G335" i="9"/>
  <c r="C335" i="9" s="1"/>
  <c r="M335" i="9"/>
  <c r="G396" i="9"/>
  <c r="C396" i="9" s="1"/>
  <c r="BM19" i="9"/>
  <c r="M396" i="9"/>
  <c r="G398" i="9"/>
  <c r="C398" i="9" s="1"/>
  <c r="M398" i="9"/>
  <c r="G397" i="9"/>
  <c r="C397" i="9" s="1"/>
  <c r="M397" i="9"/>
  <c r="G401" i="9"/>
  <c r="C401" i="9" s="1"/>
  <c r="M401" i="9"/>
  <c r="AQ19" i="9"/>
  <c r="G264" i="9"/>
  <c r="C264" i="9" s="1"/>
  <c r="M264" i="9"/>
  <c r="G268" i="9"/>
  <c r="C268" i="9" s="1"/>
  <c r="M268" i="9"/>
  <c r="G267" i="9"/>
  <c r="C267" i="9" s="1"/>
  <c r="M267" i="9"/>
  <c r="G139" i="9"/>
  <c r="C139" i="9" s="1"/>
  <c r="M139" i="9"/>
  <c r="W18" i="9"/>
  <c r="W16" i="9"/>
  <c r="W14" i="9"/>
  <c r="W17" i="9"/>
  <c r="W15" i="9"/>
  <c r="W13" i="9"/>
  <c r="X11" i="9"/>
  <c r="G140" i="9"/>
  <c r="C140" i="9" s="1"/>
  <c r="M140" i="9"/>
  <c r="G143" i="9"/>
  <c r="C143" i="9" s="1"/>
  <c r="M143" i="9"/>
  <c r="CJ17" i="9"/>
  <c r="CJ15" i="9"/>
  <c r="CJ13" i="9"/>
  <c r="CK11" i="9"/>
  <c r="CJ18" i="9"/>
  <c r="CJ16" i="9"/>
  <c r="CJ14" i="9"/>
  <c r="G530" i="9"/>
  <c r="C530" i="9" s="1"/>
  <c r="M530" i="9"/>
  <c r="CU18" i="9"/>
  <c r="CU16" i="9"/>
  <c r="CU14" i="9"/>
  <c r="DG11" i="9"/>
  <c r="CU17" i="9"/>
  <c r="CU15" i="9"/>
  <c r="CU13" i="9"/>
  <c r="CV11" i="9"/>
  <c r="G531" i="9"/>
  <c r="C531" i="9" s="1"/>
  <c r="M531" i="9"/>
  <c r="G463" i="9"/>
  <c r="C463" i="9" s="1"/>
  <c r="M463" i="9"/>
  <c r="G467" i="9"/>
  <c r="C467" i="9" s="1"/>
  <c r="M467" i="9"/>
  <c r="BX19" i="9"/>
  <c r="G462" i="9"/>
  <c r="C462" i="9" s="1"/>
  <c r="M462" i="9"/>
  <c r="G466" i="9"/>
  <c r="C466" i="9" s="1"/>
  <c r="M466" i="9"/>
  <c r="G201" i="9"/>
  <c r="C201" i="9" s="1"/>
  <c r="M201" i="9"/>
  <c r="AG18" i="9"/>
  <c r="AG16" i="9"/>
  <c r="AG14" i="9"/>
  <c r="AG17" i="9"/>
  <c r="AG15" i="9"/>
  <c r="AH11" i="9"/>
  <c r="AG13" i="9"/>
  <c r="G200" i="9"/>
  <c r="C200" i="9" s="1"/>
  <c r="M200" i="9"/>
  <c r="G333" i="9"/>
  <c r="C333" i="9" s="1"/>
  <c r="M333" i="9"/>
  <c r="BB19" i="9"/>
  <c r="G330" i="9"/>
  <c r="C330" i="9" s="1"/>
  <c r="M330" i="9"/>
  <c r="G334" i="9"/>
  <c r="C334" i="9" s="1"/>
  <c r="M334" i="9"/>
  <c r="BN18" i="9"/>
  <c r="BN17" i="9"/>
  <c r="BN15" i="9"/>
  <c r="BN13" i="9"/>
  <c r="BO11" i="9"/>
  <c r="BN16" i="9"/>
  <c r="BN14" i="9"/>
  <c r="G400" i="9"/>
  <c r="C400" i="9" s="1"/>
  <c r="M400" i="9"/>
  <c r="G399" i="9"/>
  <c r="C399" i="9" s="1"/>
  <c r="M399" i="9"/>
  <c r="AR17" i="9"/>
  <c r="AR15" i="9"/>
  <c r="AR13" i="9"/>
  <c r="AS11" i="9"/>
  <c r="AR18" i="9"/>
  <c r="AR16" i="9"/>
  <c r="AR14" i="9"/>
  <c r="G266" i="9"/>
  <c r="C266" i="9" s="1"/>
  <c r="M266" i="9"/>
  <c r="G265" i="9"/>
  <c r="C265" i="9" s="1"/>
  <c r="M265" i="9"/>
  <c r="G269" i="9"/>
  <c r="C269" i="9" s="1"/>
  <c r="M269" i="9"/>
  <c r="G271" i="9" l="1"/>
  <c r="C271" i="9" s="1"/>
  <c r="M271" i="9"/>
  <c r="G275" i="9"/>
  <c r="C275" i="9" s="1"/>
  <c r="M275" i="9"/>
  <c r="AR19" i="9"/>
  <c r="G270" i="9"/>
  <c r="C270" i="9" s="1"/>
  <c r="M270" i="9"/>
  <c r="G274" i="9"/>
  <c r="C274" i="9" s="1"/>
  <c r="M274" i="9"/>
  <c r="G405" i="9"/>
  <c r="C405" i="9" s="1"/>
  <c r="M405" i="9"/>
  <c r="BN19" i="9"/>
  <c r="G402" i="9"/>
  <c r="C402" i="9" s="1"/>
  <c r="M402" i="9"/>
  <c r="G406" i="9"/>
  <c r="C406" i="9" s="1"/>
  <c r="M406" i="9"/>
  <c r="AH18" i="9"/>
  <c r="AH17" i="9"/>
  <c r="AH15" i="9"/>
  <c r="AH13" i="9"/>
  <c r="AI11" i="9"/>
  <c r="AH16" i="9"/>
  <c r="AH14" i="9"/>
  <c r="G208" i="9"/>
  <c r="C208" i="9" s="1"/>
  <c r="M208" i="9"/>
  <c r="G207" i="9"/>
  <c r="C207" i="9" s="1"/>
  <c r="M207" i="9"/>
  <c r="CU19" i="9"/>
  <c r="G600" i="9"/>
  <c r="C600" i="9" s="1"/>
  <c r="M600" i="9"/>
  <c r="G604" i="9"/>
  <c r="C604" i="9" s="1"/>
  <c r="M604" i="9"/>
  <c r="G601" i="9"/>
  <c r="C601" i="9" s="1"/>
  <c r="M601" i="9"/>
  <c r="G605" i="9"/>
  <c r="C605" i="9" s="1"/>
  <c r="M605" i="9"/>
  <c r="G537" i="9"/>
  <c r="C537" i="9" s="1"/>
  <c r="M537" i="9"/>
  <c r="CK18" i="9"/>
  <c r="CK16" i="9"/>
  <c r="CK14" i="9"/>
  <c r="CK17" i="9"/>
  <c r="CK15" i="9"/>
  <c r="CL11" i="9"/>
  <c r="CK13" i="9"/>
  <c r="G536" i="9"/>
  <c r="C536" i="9" s="1"/>
  <c r="M536" i="9"/>
  <c r="X17" i="9"/>
  <c r="X15" i="9"/>
  <c r="X13" i="9"/>
  <c r="Y11" i="9"/>
  <c r="X18" i="9"/>
  <c r="X16" i="9"/>
  <c r="X14" i="9"/>
  <c r="G146" i="9"/>
  <c r="C146" i="9" s="1"/>
  <c r="M146" i="9"/>
  <c r="G145" i="9"/>
  <c r="C145" i="9" s="1"/>
  <c r="M145" i="9"/>
  <c r="G149" i="9"/>
  <c r="C149" i="9" s="1"/>
  <c r="M149" i="9"/>
  <c r="BC19" i="9"/>
  <c r="G336" i="9"/>
  <c r="C336" i="9" s="1"/>
  <c r="M336" i="9"/>
  <c r="G340" i="9"/>
  <c r="C340" i="9" s="1"/>
  <c r="M340" i="9"/>
  <c r="G339" i="9"/>
  <c r="C339" i="9" s="1"/>
  <c r="M339" i="9"/>
  <c r="BZ18" i="9"/>
  <c r="BZ17" i="9"/>
  <c r="BZ15" i="9"/>
  <c r="BZ13" i="9"/>
  <c r="CA11" i="9"/>
  <c r="BZ16" i="9"/>
  <c r="BZ14" i="9"/>
  <c r="G472" i="9"/>
  <c r="C472" i="9" s="1"/>
  <c r="M472" i="9"/>
  <c r="G471" i="9"/>
  <c r="C471" i="9" s="1"/>
  <c r="M471" i="9"/>
  <c r="G273" i="9"/>
  <c r="C273" i="9" s="1"/>
  <c r="M273" i="9"/>
  <c r="AS18" i="9"/>
  <c r="AS16" i="9"/>
  <c r="AS14" i="9"/>
  <c r="AS17" i="9"/>
  <c r="AS15" i="9"/>
  <c r="AT11" i="9"/>
  <c r="AS13" i="9"/>
  <c r="G272" i="9"/>
  <c r="C272" i="9" s="1"/>
  <c r="M272" i="9"/>
  <c r="G403" i="9"/>
  <c r="C403" i="9" s="1"/>
  <c r="M403" i="9"/>
  <c r="BO18" i="9"/>
  <c r="BO16" i="9"/>
  <c r="BO14" i="9"/>
  <c r="BO17" i="9"/>
  <c r="BO15" i="9"/>
  <c r="BO13" i="9"/>
  <c r="BP11" i="9"/>
  <c r="G404" i="9"/>
  <c r="C404" i="9" s="1"/>
  <c r="M404" i="9"/>
  <c r="G407" i="9"/>
  <c r="C407" i="9" s="1"/>
  <c r="M407" i="9"/>
  <c r="G204" i="9"/>
  <c r="C204" i="9" s="1"/>
  <c r="AG19" i="9"/>
  <c r="M204" i="9"/>
  <c r="G206" i="9"/>
  <c r="C206" i="9" s="1"/>
  <c r="M206" i="9"/>
  <c r="G205" i="9"/>
  <c r="C205" i="9" s="1"/>
  <c r="M205" i="9"/>
  <c r="G209" i="9"/>
  <c r="C209" i="9" s="1"/>
  <c r="M209" i="9"/>
  <c r="CV17" i="9"/>
  <c r="CV15" i="9"/>
  <c r="CV13" i="9"/>
  <c r="CW11" i="9"/>
  <c r="CV18" i="9"/>
  <c r="CV16" i="9"/>
  <c r="CV14" i="9"/>
  <c r="G602" i="9"/>
  <c r="C602" i="9" s="1"/>
  <c r="M602" i="9"/>
  <c r="DG18" i="9"/>
  <c r="DG16" i="9"/>
  <c r="DG14" i="9"/>
  <c r="DS11" i="9"/>
  <c r="DG17" i="9"/>
  <c r="DG15" i="9"/>
  <c r="DG13" i="9"/>
  <c r="DH11" i="9"/>
  <c r="G603" i="9"/>
  <c r="C603" i="9" s="1"/>
  <c r="M603" i="9"/>
  <c r="G535" i="9"/>
  <c r="C535" i="9" s="1"/>
  <c r="M535" i="9"/>
  <c r="G539" i="9"/>
  <c r="C539" i="9" s="1"/>
  <c r="M539" i="9"/>
  <c r="CJ19" i="9"/>
  <c r="G534" i="9"/>
  <c r="C534" i="9" s="1"/>
  <c r="M534" i="9"/>
  <c r="G538" i="9"/>
  <c r="C538" i="9" s="1"/>
  <c r="M538" i="9"/>
  <c r="W19" i="9"/>
  <c r="G144" i="9"/>
  <c r="C144" i="9" s="1"/>
  <c r="M144" i="9"/>
  <c r="G148" i="9"/>
  <c r="C148" i="9" s="1"/>
  <c r="M148" i="9"/>
  <c r="G147" i="9"/>
  <c r="C147" i="9" s="1"/>
  <c r="M147" i="9"/>
  <c r="BD17" i="9"/>
  <c r="BD15" i="9"/>
  <c r="BD13" i="9"/>
  <c r="BE11" i="9"/>
  <c r="BD18" i="9"/>
  <c r="BD16" i="9"/>
  <c r="BD14" i="9"/>
  <c r="G338" i="9"/>
  <c r="C338" i="9" s="1"/>
  <c r="M338" i="9"/>
  <c r="G337" i="9"/>
  <c r="C337" i="9" s="1"/>
  <c r="M337" i="9"/>
  <c r="G341" i="9"/>
  <c r="C341" i="9" s="1"/>
  <c r="M341" i="9"/>
  <c r="G468" i="9"/>
  <c r="C468" i="9" s="1"/>
  <c r="BY19" i="9"/>
  <c r="M468" i="9"/>
  <c r="G470" i="9"/>
  <c r="C470" i="9" s="1"/>
  <c r="M470" i="9"/>
  <c r="G469" i="9"/>
  <c r="C469" i="9" s="1"/>
  <c r="M469" i="9"/>
  <c r="G473" i="9"/>
  <c r="C473" i="9" s="1"/>
  <c r="M473" i="9"/>
  <c r="G345" i="9" l="1"/>
  <c r="C345" i="9" s="1"/>
  <c r="M345" i="9"/>
  <c r="BE18" i="9"/>
  <c r="BE16" i="9"/>
  <c r="BE14" i="9"/>
  <c r="BE17" i="9"/>
  <c r="BE15" i="9"/>
  <c r="BF11" i="9"/>
  <c r="BE13" i="9"/>
  <c r="G344" i="9"/>
  <c r="C344" i="9" s="1"/>
  <c r="M344" i="9"/>
  <c r="DH17" i="9"/>
  <c r="DH15" i="9"/>
  <c r="DH13" i="9"/>
  <c r="DI11" i="9"/>
  <c r="DH18" i="9"/>
  <c r="DH16" i="9"/>
  <c r="DH14" i="9"/>
  <c r="G674" i="9"/>
  <c r="C674" i="9" s="1"/>
  <c r="M674" i="9"/>
  <c r="DS18" i="9"/>
  <c r="DS16" i="9"/>
  <c r="DS14" i="9"/>
  <c r="EE11" i="9"/>
  <c r="DS17" i="9"/>
  <c r="DS15" i="9"/>
  <c r="DS13" i="9"/>
  <c r="DT11" i="9"/>
  <c r="G675" i="9"/>
  <c r="C675" i="9" s="1"/>
  <c r="M675" i="9"/>
  <c r="G607" i="9"/>
  <c r="C607" i="9" s="1"/>
  <c r="M607" i="9"/>
  <c r="G611" i="9"/>
  <c r="C611" i="9" s="1"/>
  <c r="M611" i="9"/>
  <c r="CV19" i="9"/>
  <c r="G606" i="9"/>
  <c r="C606" i="9" s="1"/>
  <c r="M606" i="9"/>
  <c r="G610" i="9"/>
  <c r="C610" i="9" s="1"/>
  <c r="M610" i="9"/>
  <c r="BP17" i="9"/>
  <c r="BP15" i="9"/>
  <c r="BP13" i="9"/>
  <c r="BQ11" i="9"/>
  <c r="BP18" i="9"/>
  <c r="BP16" i="9"/>
  <c r="BP14" i="9"/>
  <c r="G410" i="9"/>
  <c r="C410" i="9" s="1"/>
  <c r="M410" i="9"/>
  <c r="G409" i="9"/>
  <c r="C409" i="9" s="1"/>
  <c r="M409" i="9"/>
  <c r="G413" i="9"/>
  <c r="C413" i="9" s="1"/>
  <c r="M413" i="9"/>
  <c r="AT18" i="9"/>
  <c r="AT17" i="9"/>
  <c r="AT15" i="9"/>
  <c r="AT13" i="9"/>
  <c r="AU11" i="9"/>
  <c r="AT16" i="9"/>
  <c r="AT14" i="9"/>
  <c r="G280" i="9"/>
  <c r="C280" i="9" s="1"/>
  <c r="M280" i="9"/>
  <c r="G279" i="9"/>
  <c r="C279" i="9" s="1"/>
  <c r="M279" i="9"/>
  <c r="G475" i="9"/>
  <c r="C475" i="9" s="1"/>
  <c r="M475" i="9"/>
  <c r="CA18" i="9"/>
  <c r="CA16" i="9"/>
  <c r="CA14" i="9"/>
  <c r="CA17" i="9"/>
  <c r="CA15" i="9"/>
  <c r="CA13" i="9"/>
  <c r="CB11" i="9"/>
  <c r="G476" i="9"/>
  <c r="C476" i="9" s="1"/>
  <c r="M476" i="9"/>
  <c r="G479" i="9"/>
  <c r="C479" i="9" s="1"/>
  <c r="M479" i="9"/>
  <c r="G151" i="9"/>
  <c r="C151" i="9" s="1"/>
  <c r="M151" i="9"/>
  <c r="G155" i="9"/>
  <c r="C155" i="9" s="1"/>
  <c r="M155" i="9"/>
  <c r="X19" i="9"/>
  <c r="G150" i="9"/>
  <c r="C150" i="9" s="1"/>
  <c r="M150" i="9"/>
  <c r="G154" i="9"/>
  <c r="C154" i="9" s="1"/>
  <c r="M154" i="9"/>
  <c r="CL18" i="9"/>
  <c r="CL17" i="9"/>
  <c r="CL15" i="9"/>
  <c r="CL13" i="9"/>
  <c r="CM11" i="9"/>
  <c r="CL16" i="9"/>
  <c r="CL14" i="9"/>
  <c r="G544" i="9"/>
  <c r="C544" i="9" s="1"/>
  <c r="M544" i="9"/>
  <c r="G543" i="9"/>
  <c r="C543" i="9" s="1"/>
  <c r="M543" i="9"/>
  <c r="G213" i="9"/>
  <c r="C213" i="9" s="1"/>
  <c r="M213" i="9"/>
  <c r="AH19" i="9"/>
  <c r="G210" i="9"/>
  <c r="C210" i="9" s="1"/>
  <c r="M210" i="9"/>
  <c r="G214" i="9"/>
  <c r="C214" i="9" s="1"/>
  <c r="M214" i="9"/>
  <c r="G343" i="9"/>
  <c r="C343" i="9" s="1"/>
  <c r="M343" i="9"/>
  <c r="G347" i="9"/>
  <c r="C347" i="9" s="1"/>
  <c r="M347" i="9"/>
  <c r="BD19" i="9"/>
  <c r="G342" i="9"/>
  <c r="C342" i="9" s="1"/>
  <c r="M342" i="9"/>
  <c r="G346" i="9"/>
  <c r="C346" i="9" s="1"/>
  <c r="M346" i="9"/>
  <c r="DG19" i="9"/>
  <c r="G672" i="9"/>
  <c r="C672" i="9" s="1"/>
  <c r="M672" i="9"/>
  <c r="G676" i="9"/>
  <c r="C676" i="9" s="1"/>
  <c r="M676" i="9"/>
  <c r="G673" i="9"/>
  <c r="C673" i="9" s="1"/>
  <c r="M673" i="9"/>
  <c r="G677" i="9"/>
  <c r="C677" i="9" s="1"/>
  <c r="M677" i="9"/>
  <c r="G609" i="9"/>
  <c r="C609" i="9" s="1"/>
  <c r="M609" i="9"/>
  <c r="CW18" i="9"/>
  <c r="CW16" i="9"/>
  <c r="CW14" i="9"/>
  <c r="CW17" i="9"/>
  <c r="CW15" i="9"/>
  <c r="CX11" i="9"/>
  <c r="CW13" i="9"/>
  <c r="G608" i="9"/>
  <c r="C608" i="9" s="1"/>
  <c r="M608" i="9"/>
  <c r="BO19" i="9"/>
  <c r="G408" i="9"/>
  <c r="C408" i="9" s="1"/>
  <c r="M408" i="9"/>
  <c r="G412" i="9"/>
  <c r="C412" i="9" s="1"/>
  <c r="M412" i="9"/>
  <c r="G411" i="9"/>
  <c r="C411" i="9" s="1"/>
  <c r="M411" i="9"/>
  <c r="G276" i="9"/>
  <c r="C276" i="9" s="1"/>
  <c r="AS19" i="9"/>
  <c r="M276" i="9"/>
  <c r="G278" i="9"/>
  <c r="C278" i="9" s="1"/>
  <c r="M278" i="9"/>
  <c r="G277" i="9"/>
  <c r="C277" i="9" s="1"/>
  <c r="M277" i="9"/>
  <c r="G281" i="9"/>
  <c r="C281" i="9" s="1"/>
  <c r="M281" i="9"/>
  <c r="G477" i="9"/>
  <c r="C477" i="9" s="1"/>
  <c r="M477" i="9"/>
  <c r="BZ19" i="9"/>
  <c r="G474" i="9"/>
  <c r="C474" i="9" s="1"/>
  <c r="M474" i="9"/>
  <c r="G478" i="9"/>
  <c r="C478" i="9" s="1"/>
  <c r="M478" i="9"/>
  <c r="G153" i="9"/>
  <c r="C153" i="9" s="1"/>
  <c r="M153" i="9"/>
  <c r="Y18" i="9"/>
  <c r="Y16" i="9"/>
  <c r="Y14" i="9"/>
  <c r="Y17" i="9"/>
  <c r="Y15" i="9"/>
  <c r="Z11" i="9"/>
  <c r="Y13" i="9"/>
  <c r="G152" i="9"/>
  <c r="C152" i="9" s="1"/>
  <c r="M152" i="9"/>
  <c r="CK19" i="9"/>
  <c r="G540" i="9"/>
  <c r="C540" i="9" s="1"/>
  <c r="M540" i="9"/>
  <c r="G542" i="9"/>
  <c r="C542" i="9" s="1"/>
  <c r="M542" i="9"/>
  <c r="G541" i="9"/>
  <c r="C541" i="9" s="1"/>
  <c r="M541" i="9"/>
  <c r="G545" i="9"/>
  <c r="C545" i="9" s="1"/>
  <c r="M545" i="9"/>
  <c r="G211" i="9"/>
  <c r="C211" i="9" s="1"/>
  <c r="M211" i="9"/>
  <c r="AI18" i="9"/>
  <c r="AI16" i="9"/>
  <c r="AI14" i="9"/>
  <c r="AI17" i="9"/>
  <c r="AI15" i="9"/>
  <c r="AI13" i="9"/>
  <c r="AJ11" i="9"/>
  <c r="G212" i="9"/>
  <c r="C212" i="9" s="1"/>
  <c r="M212" i="9"/>
  <c r="G215" i="9"/>
  <c r="C215" i="9" s="1"/>
  <c r="M215" i="9"/>
  <c r="AJ17" i="9" l="1"/>
  <c r="AJ15" i="9"/>
  <c r="AJ13" i="9"/>
  <c r="AK11" i="9"/>
  <c r="AJ18" i="9"/>
  <c r="AJ16" i="9"/>
  <c r="AJ14" i="9"/>
  <c r="G218" i="9"/>
  <c r="C218" i="9" s="1"/>
  <c r="M218" i="9"/>
  <c r="G217" i="9"/>
  <c r="C217" i="9" s="1"/>
  <c r="M217" i="9"/>
  <c r="G221" i="9"/>
  <c r="C221" i="9" s="1"/>
  <c r="M221" i="9"/>
  <c r="G156" i="9"/>
  <c r="C156" i="9" s="1"/>
  <c r="Y19" i="9"/>
  <c r="M156" i="9"/>
  <c r="G158" i="9"/>
  <c r="C158" i="9" s="1"/>
  <c r="M158" i="9"/>
  <c r="G157" i="9"/>
  <c r="C157" i="9" s="1"/>
  <c r="M157" i="9"/>
  <c r="G161" i="9"/>
  <c r="C161" i="9" s="1"/>
  <c r="M161" i="9"/>
  <c r="CW19" i="9"/>
  <c r="G612" i="9"/>
  <c r="C612" i="9" s="1"/>
  <c r="M612" i="9"/>
  <c r="G614" i="9"/>
  <c r="C614" i="9" s="1"/>
  <c r="M614" i="9"/>
  <c r="G613" i="9"/>
  <c r="C613" i="9" s="1"/>
  <c r="M613" i="9"/>
  <c r="G617" i="9"/>
  <c r="C617" i="9" s="1"/>
  <c r="M617" i="9"/>
  <c r="G547" i="9"/>
  <c r="C547" i="9" s="1"/>
  <c r="M547" i="9"/>
  <c r="CM18" i="9"/>
  <c r="CM16" i="9"/>
  <c r="CM14" i="9"/>
  <c r="CM17" i="9"/>
  <c r="CM15" i="9"/>
  <c r="CM13" i="9"/>
  <c r="CN11" i="9"/>
  <c r="G548" i="9"/>
  <c r="C548" i="9" s="1"/>
  <c r="M548" i="9"/>
  <c r="G551" i="9"/>
  <c r="C551" i="9" s="1"/>
  <c r="M551" i="9"/>
  <c r="CB17" i="9"/>
  <c r="CB15" i="9"/>
  <c r="CB13" i="9"/>
  <c r="CC11" i="9"/>
  <c r="CB18" i="9"/>
  <c r="CB16" i="9"/>
  <c r="CB14" i="9"/>
  <c r="G482" i="9"/>
  <c r="C482" i="9" s="1"/>
  <c r="M482" i="9"/>
  <c r="G481" i="9"/>
  <c r="C481" i="9" s="1"/>
  <c r="M481" i="9"/>
  <c r="G485" i="9"/>
  <c r="C485" i="9" s="1"/>
  <c r="M485" i="9"/>
  <c r="G285" i="9"/>
  <c r="C285" i="9" s="1"/>
  <c r="M285" i="9"/>
  <c r="AT19" i="9"/>
  <c r="G282" i="9"/>
  <c r="C282" i="9" s="1"/>
  <c r="M282" i="9"/>
  <c r="G286" i="9"/>
  <c r="C286" i="9" s="1"/>
  <c r="M286" i="9"/>
  <c r="G415" i="9"/>
  <c r="C415" i="9" s="1"/>
  <c r="M415" i="9"/>
  <c r="G419" i="9"/>
  <c r="C419" i="9" s="1"/>
  <c r="M419" i="9"/>
  <c r="BP19" i="9"/>
  <c r="G414" i="9"/>
  <c r="C414" i="9" s="1"/>
  <c r="M414" i="9"/>
  <c r="G418" i="9"/>
  <c r="C418" i="9" s="1"/>
  <c r="M418" i="9"/>
  <c r="DT17" i="9"/>
  <c r="DT15" i="9"/>
  <c r="DT13" i="9"/>
  <c r="DU11" i="9"/>
  <c r="DT18" i="9"/>
  <c r="DT16" i="9"/>
  <c r="DT14" i="9"/>
  <c r="G746" i="9"/>
  <c r="C746" i="9" s="1"/>
  <c r="M746" i="9"/>
  <c r="EE18" i="9"/>
  <c r="EE16" i="9"/>
  <c r="EE14" i="9"/>
  <c r="EQ11" i="9"/>
  <c r="EE17" i="9"/>
  <c r="EE15" i="9"/>
  <c r="EE13" i="9"/>
  <c r="EF11" i="9"/>
  <c r="M747" i="9"/>
  <c r="G747" i="9"/>
  <c r="C747" i="9" s="1"/>
  <c r="G679" i="9"/>
  <c r="C679" i="9" s="1"/>
  <c r="M679" i="9"/>
  <c r="G683" i="9"/>
  <c r="C683" i="9" s="1"/>
  <c r="M683" i="9"/>
  <c r="DH19" i="9"/>
  <c r="G678" i="9"/>
  <c r="C678" i="9" s="1"/>
  <c r="M678" i="9"/>
  <c r="G682" i="9"/>
  <c r="C682" i="9" s="1"/>
  <c r="M682" i="9"/>
  <c r="BF18" i="9"/>
  <c r="BF17" i="9"/>
  <c r="BF15" i="9"/>
  <c r="BF13" i="9"/>
  <c r="BG11" i="9"/>
  <c r="BF16" i="9"/>
  <c r="BF14" i="9"/>
  <c r="G352" i="9"/>
  <c r="C352" i="9" s="1"/>
  <c r="M352" i="9"/>
  <c r="G351" i="9"/>
  <c r="C351" i="9" s="1"/>
  <c r="M351" i="9"/>
  <c r="AI19" i="9"/>
  <c r="G216" i="9"/>
  <c r="C216" i="9" s="1"/>
  <c r="M216" i="9"/>
  <c r="G220" i="9"/>
  <c r="C220" i="9" s="1"/>
  <c r="M220" i="9"/>
  <c r="G219" i="9"/>
  <c r="C219" i="9" s="1"/>
  <c r="M219" i="9"/>
  <c r="Z18" i="9"/>
  <c r="Z17" i="9"/>
  <c r="Z15" i="9"/>
  <c r="Z13" i="9"/>
  <c r="Z16" i="9"/>
  <c r="Z14" i="9"/>
  <c r="G160" i="9"/>
  <c r="C160" i="9" s="1"/>
  <c r="M160" i="9"/>
  <c r="G159" i="9"/>
  <c r="C159" i="9" s="1"/>
  <c r="M159" i="9"/>
  <c r="CX18" i="9"/>
  <c r="CX17" i="9"/>
  <c r="CX15" i="9"/>
  <c r="CX13" i="9"/>
  <c r="CY11" i="9"/>
  <c r="CX16" i="9"/>
  <c r="CX14" i="9"/>
  <c r="G616" i="9"/>
  <c r="C616" i="9" s="1"/>
  <c r="M616" i="9"/>
  <c r="G615" i="9"/>
  <c r="C615" i="9" s="1"/>
  <c r="M615" i="9"/>
  <c r="G549" i="9"/>
  <c r="C549" i="9" s="1"/>
  <c r="M549" i="9"/>
  <c r="CL19" i="9"/>
  <c r="G546" i="9"/>
  <c r="C546" i="9" s="1"/>
  <c r="M546" i="9"/>
  <c r="G550" i="9"/>
  <c r="C550" i="9" s="1"/>
  <c r="M550" i="9"/>
  <c r="CA19" i="9"/>
  <c r="G480" i="9"/>
  <c r="C480" i="9" s="1"/>
  <c r="M480" i="9"/>
  <c r="G484" i="9"/>
  <c r="C484" i="9" s="1"/>
  <c r="M484" i="9"/>
  <c r="G483" i="9"/>
  <c r="C483" i="9" s="1"/>
  <c r="M483" i="9"/>
  <c r="G283" i="9"/>
  <c r="C283" i="9" s="1"/>
  <c r="M283" i="9"/>
  <c r="AU18" i="9"/>
  <c r="AU16" i="9"/>
  <c r="AU14" i="9"/>
  <c r="AU17" i="9"/>
  <c r="AU15" i="9"/>
  <c r="AU13" i="9"/>
  <c r="AV11" i="9"/>
  <c r="G284" i="9"/>
  <c r="C284" i="9" s="1"/>
  <c r="M284" i="9"/>
  <c r="G287" i="9"/>
  <c r="C287" i="9" s="1"/>
  <c r="M287" i="9"/>
  <c r="G417" i="9"/>
  <c r="C417" i="9" s="1"/>
  <c r="M417" i="9"/>
  <c r="BQ18" i="9"/>
  <c r="BQ16" i="9"/>
  <c r="BQ14" i="9"/>
  <c r="BQ17" i="9"/>
  <c r="BQ15" i="9"/>
  <c r="BR11" i="9"/>
  <c r="BQ13" i="9"/>
  <c r="G416" i="9"/>
  <c r="C416" i="9" s="1"/>
  <c r="M416" i="9"/>
  <c r="DS19" i="9"/>
  <c r="G744" i="9"/>
  <c r="C744" i="9" s="1"/>
  <c r="M744" i="9"/>
  <c r="G748" i="9"/>
  <c r="C748" i="9" s="1"/>
  <c r="M748" i="9"/>
  <c r="M745" i="9"/>
  <c r="G745" i="9"/>
  <c r="C745" i="9" s="1"/>
  <c r="M749" i="9"/>
  <c r="G749" i="9"/>
  <c r="C749" i="9" s="1"/>
  <c r="G681" i="9"/>
  <c r="C681" i="9" s="1"/>
  <c r="M681" i="9"/>
  <c r="DI18" i="9"/>
  <c r="DI16" i="9"/>
  <c r="DI14" i="9"/>
  <c r="DI17" i="9"/>
  <c r="DI15" i="9"/>
  <c r="DJ11" i="9"/>
  <c r="DI13" i="9"/>
  <c r="G680" i="9"/>
  <c r="C680" i="9" s="1"/>
  <c r="M680" i="9"/>
  <c r="G348" i="9"/>
  <c r="C348" i="9" s="1"/>
  <c r="BE19" i="9"/>
  <c r="M348" i="9"/>
  <c r="G350" i="9"/>
  <c r="C350" i="9" s="1"/>
  <c r="M350" i="9"/>
  <c r="G349" i="9"/>
  <c r="C349" i="9" s="1"/>
  <c r="M349" i="9"/>
  <c r="G353" i="9"/>
  <c r="C353" i="9" s="1"/>
  <c r="M353" i="9"/>
  <c r="DI19" i="9" l="1"/>
  <c r="G684" i="9"/>
  <c r="C684" i="9" s="1"/>
  <c r="M684" i="9"/>
  <c r="G686" i="9"/>
  <c r="C686" i="9" s="1"/>
  <c r="M686" i="9"/>
  <c r="G685" i="9"/>
  <c r="C685" i="9" s="1"/>
  <c r="M685" i="9"/>
  <c r="G689" i="9"/>
  <c r="C689" i="9" s="1"/>
  <c r="M689" i="9"/>
  <c r="G420" i="9"/>
  <c r="C420" i="9" s="1"/>
  <c r="BQ19" i="9"/>
  <c r="M420" i="9"/>
  <c r="G422" i="9"/>
  <c r="C422" i="9" s="1"/>
  <c r="M422" i="9"/>
  <c r="G421" i="9"/>
  <c r="C421" i="9" s="1"/>
  <c r="M421" i="9"/>
  <c r="G425" i="9"/>
  <c r="C425" i="9" s="1"/>
  <c r="M425" i="9"/>
  <c r="AU19" i="9"/>
  <c r="G288" i="9"/>
  <c r="C288" i="9" s="1"/>
  <c r="M288" i="9"/>
  <c r="G292" i="9"/>
  <c r="C292" i="9" s="1"/>
  <c r="M292" i="9"/>
  <c r="G291" i="9"/>
  <c r="C291" i="9" s="1"/>
  <c r="M291" i="9"/>
  <c r="G619" i="9"/>
  <c r="C619" i="9" s="1"/>
  <c r="M619" i="9"/>
  <c r="CY18" i="9"/>
  <c r="CY16" i="9"/>
  <c r="CY14" i="9"/>
  <c r="CY17" i="9"/>
  <c r="CY15" i="9"/>
  <c r="CY13" i="9"/>
  <c r="CZ11" i="9"/>
  <c r="G620" i="9"/>
  <c r="C620" i="9" s="1"/>
  <c r="M620" i="9"/>
  <c r="G623" i="9"/>
  <c r="C623" i="9" s="1"/>
  <c r="M623" i="9"/>
  <c r="G165" i="9"/>
  <c r="C165" i="9" s="1"/>
  <c r="M165" i="9"/>
  <c r="G164" i="9"/>
  <c r="C164" i="9" s="1"/>
  <c r="M164" i="9"/>
  <c r="G167" i="9"/>
  <c r="C167" i="9" s="1"/>
  <c r="M167" i="9"/>
  <c r="G355" i="9"/>
  <c r="C355" i="9" s="1"/>
  <c r="M355" i="9"/>
  <c r="BG18" i="9"/>
  <c r="BG16" i="9"/>
  <c r="BG14" i="9"/>
  <c r="BG17" i="9"/>
  <c r="BG15" i="9"/>
  <c r="BG13" i="9"/>
  <c r="BH11" i="9"/>
  <c r="G356" i="9"/>
  <c r="C356" i="9" s="1"/>
  <c r="M356" i="9"/>
  <c r="G359" i="9"/>
  <c r="C359" i="9" s="1"/>
  <c r="M359" i="9"/>
  <c r="EF17" i="9"/>
  <c r="EF15" i="9"/>
  <c r="EF13" i="9"/>
  <c r="EG11" i="9"/>
  <c r="EF18" i="9"/>
  <c r="EF16" i="9"/>
  <c r="EF14" i="9"/>
  <c r="G818" i="9"/>
  <c r="C818" i="9" s="1"/>
  <c r="M818" i="9"/>
  <c r="EQ18" i="9"/>
  <c r="EQ16" i="9"/>
  <c r="EQ14" i="9"/>
  <c r="FC11" i="9"/>
  <c r="EQ17" i="9"/>
  <c r="EQ15" i="9"/>
  <c r="EQ13" i="9"/>
  <c r="ER11" i="9"/>
  <c r="M819" i="9"/>
  <c r="G819" i="9"/>
  <c r="C819" i="9" s="1"/>
  <c r="M751" i="9"/>
  <c r="G751" i="9"/>
  <c r="C751" i="9" s="1"/>
  <c r="M755" i="9"/>
  <c r="G755" i="9"/>
  <c r="C755" i="9" s="1"/>
  <c r="DT19" i="9"/>
  <c r="G750" i="9"/>
  <c r="C750" i="9" s="1"/>
  <c r="M750" i="9"/>
  <c r="G754" i="9"/>
  <c r="C754" i="9" s="1"/>
  <c r="M754" i="9"/>
  <c r="G489" i="9"/>
  <c r="C489" i="9" s="1"/>
  <c r="M489" i="9"/>
  <c r="CC18" i="9"/>
  <c r="CC16" i="9"/>
  <c r="CC14" i="9"/>
  <c r="CC17" i="9"/>
  <c r="CC15" i="9"/>
  <c r="CD11" i="9"/>
  <c r="CC13" i="9"/>
  <c r="G488" i="9"/>
  <c r="C488" i="9" s="1"/>
  <c r="M488" i="9"/>
  <c r="CN17" i="9"/>
  <c r="CN15" i="9"/>
  <c r="CN13" i="9"/>
  <c r="CO11" i="9"/>
  <c r="CN18" i="9"/>
  <c r="CN16" i="9"/>
  <c r="CN14" i="9"/>
  <c r="G554" i="9"/>
  <c r="C554" i="9" s="1"/>
  <c r="M554" i="9"/>
  <c r="G553" i="9"/>
  <c r="C553" i="9" s="1"/>
  <c r="M553" i="9"/>
  <c r="G557" i="9"/>
  <c r="C557" i="9" s="1"/>
  <c r="M557" i="9"/>
  <c r="G225" i="9"/>
  <c r="C225" i="9" s="1"/>
  <c r="M225" i="9"/>
  <c r="AK18" i="9"/>
  <c r="AK16" i="9"/>
  <c r="AK14" i="9"/>
  <c r="AK17" i="9"/>
  <c r="AK15" i="9"/>
  <c r="AL11" i="9"/>
  <c r="AK13" i="9"/>
  <c r="G224" i="9"/>
  <c r="C224" i="9" s="1"/>
  <c r="M224" i="9"/>
  <c r="DJ18" i="9"/>
  <c r="DJ17" i="9"/>
  <c r="DJ15" i="9"/>
  <c r="DJ13" i="9"/>
  <c r="DK11" i="9"/>
  <c r="DJ16" i="9"/>
  <c r="DJ14" i="9"/>
  <c r="G688" i="9"/>
  <c r="C688" i="9" s="1"/>
  <c r="M688" i="9"/>
  <c r="G687" i="9"/>
  <c r="C687" i="9" s="1"/>
  <c r="M687" i="9"/>
  <c r="BR18" i="9"/>
  <c r="BR17" i="9"/>
  <c r="BR15" i="9"/>
  <c r="BR13" i="9"/>
  <c r="BS11" i="9"/>
  <c r="BR16" i="9"/>
  <c r="BR14" i="9"/>
  <c r="G424" i="9"/>
  <c r="C424" i="9" s="1"/>
  <c r="M424" i="9"/>
  <c r="G423" i="9"/>
  <c r="C423" i="9" s="1"/>
  <c r="M423" i="9"/>
  <c r="AV17" i="9"/>
  <c r="AV15" i="9"/>
  <c r="AV13" i="9"/>
  <c r="AW11" i="9"/>
  <c r="AV18" i="9"/>
  <c r="AV16" i="9"/>
  <c r="AV14" i="9"/>
  <c r="G290" i="9"/>
  <c r="C290" i="9" s="1"/>
  <c r="M290" i="9"/>
  <c r="G289" i="9"/>
  <c r="C289" i="9" s="1"/>
  <c r="M289" i="9"/>
  <c r="G293" i="9"/>
  <c r="C293" i="9" s="1"/>
  <c r="M293" i="9"/>
  <c r="G621" i="9"/>
  <c r="C621" i="9" s="1"/>
  <c r="M621" i="9"/>
  <c r="CX19" i="9"/>
  <c r="G618" i="9"/>
  <c r="C618" i="9" s="1"/>
  <c r="M618" i="9"/>
  <c r="G622" i="9"/>
  <c r="C622" i="9" s="1"/>
  <c r="M622" i="9"/>
  <c r="G163" i="9"/>
  <c r="C163" i="9" s="1"/>
  <c r="M163" i="9"/>
  <c r="Z19" i="9"/>
  <c r="G162" i="9"/>
  <c r="C162" i="9" s="1"/>
  <c r="M162" i="9"/>
  <c r="G166" i="9"/>
  <c r="C166" i="9" s="1"/>
  <c r="M166" i="9"/>
  <c r="G357" i="9"/>
  <c r="C357" i="9" s="1"/>
  <c r="M357" i="9"/>
  <c r="BF19" i="9"/>
  <c r="G354" i="9"/>
  <c r="C354" i="9" s="1"/>
  <c r="M354" i="9"/>
  <c r="G358" i="9"/>
  <c r="C358" i="9" s="1"/>
  <c r="M358" i="9"/>
  <c r="EE19" i="9"/>
  <c r="G816" i="9"/>
  <c r="C816" i="9" s="1"/>
  <c r="M816" i="9"/>
  <c r="G820" i="9"/>
  <c r="C820" i="9" s="1"/>
  <c r="M820" i="9"/>
  <c r="M817" i="9"/>
  <c r="G817" i="9"/>
  <c r="C817" i="9" s="1"/>
  <c r="M821" i="9"/>
  <c r="G821" i="9"/>
  <c r="C821" i="9" s="1"/>
  <c r="M753" i="9"/>
  <c r="G753" i="9"/>
  <c r="C753" i="9" s="1"/>
  <c r="DU18" i="9"/>
  <c r="DU16" i="9"/>
  <c r="DU14" i="9"/>
  <c r="DU17" i="9"/>
  <c r="DU15" i="9"/>
  <c r="DV11" i="9"/>
  <c r="DU13" i="9"/>
  <c r="G752" i="9"/>
  <c r="C752" i="9" s="1"/>
  <c r="M752" i="9"/>
  <c r="G487" i="9"/>
  <c r="C487" i="9" s="1"/>
  <c r="M487" i="9"/>
  <c r="G491" i="9"/>
  <c r="C491" i="9" s="1"/>
  <c r="M491" i="9"/>
  <c r="CB19" i="9"/>
  <c r="G486" i="9"/>
  <c r="C486" i="9" s="1"/>
  <c r="M486" i="9"/>
  <c r="G490" i="9"/>
  <c r="C490" i="9" s="1"/>
  <c r="M490" i="9"/>
  <c r="CM19" i="9"/>
  <c r="G552" i="9"/>
  <c r="C552" i="9" s="1"/>
  <c r="M552" i="9"/>
  <c r="G556" i="9"/>
  <c r="C556" i="9" s="1"/>
  <c r="M556" i="9"/>
  <c r="G555" i="9"/>
  <c r="C555" i="9" s="1"/>
  <c r="M555" i="9"/>
  <c r="G223" i="9"/>
  <c r="C223" i="9" s="1"/>
  <c r="M223" i="9"/>
  <c r="G227" i="9"/>
  <c r="C227" i="9" s="1"/>
  <c r="M227" i="9"/>
  <c r="AJ19" i="9"/>
  <c r="G222" i="9"/>
  <c r="C222" i="9" s="1"/>
  <c r="M222" i="9"/>
  <c r="G226" i="9"/>
  <c r="C226" i="9" s="1"/>
  <c r="M226" i="9"/>
  <c r="DU19" i="9" l="1"/>
  <c r="G756" i="9"/>
  <c r="C756" i="9" s="1"/>
  <c r="M756" i="9"/>
  <c r="G758" i="9"/>
  <c r="C758" i="9" s="1"/>
  <c r="M758" i="9"/>
  <c r="M757" i="9"/>
  <c r="G757" i="9"/>
  <c r="C757" i="9" s="1"/>
  <c r="M761" i="9"/>
  <c r="G761" i="9"/>
  <c r="C761" i="9" s="1"/>
  <c r="G297" i="9"/>
  <c r="C297" i="9" s="1"/>
  <c r="M297" i="9"/>
  <c r="AW18" i="9"/>
  <c r="AW16" i="9"/>
  <c r="AW14" i="9"/>
  <c r="AW17" i="9"/>
  <c r="AW15" i="9"/>
  <c r="AX11" i="9"/>
  <c r="AW13" i="9"/>
  <c r="G296" i="9"/>
  <c r="C296" i="9" s="1"/>
  <c r="M296" i="9"/>
  <c r="G427" i="9"/>
  <c r="C427" i="9" s="1"/>
  <c r="M427" i="9"/>
  <c r="BS18" i="9"/>
  <c r="BS16" i="9"/>
  <c r="BS14" i="9"/>
  <c r="BS17" i="9"/>
  <c r="BS15" i="9"/>
  <c r="BS13" i="9"/>
  <c r="BT11" i="9"/>
  <c r="G428" i="9"/>
  <c r="C428" i="9" s="1"/>
  <c r="M428" i="9"/>
  <c r="G431" i="9"/>
  <c r="C431" i="9" s="1"/>
  <c r="M431" i="9"/>
  <c r="G693" i="9"/>
  <c r="C693" i="9" s="1"/>
  <c r="M693" i="9"/>
  <c r="DJ19" i="9"/>
  <c r="G690" i="9"/>
  <c r="C690" i="9" s="1"/>
  <c r="M690" i="9"/>
  <c r="G694" i="9"/>
  <c r="C694" i="9" s="1"/>
  <c r="M694" i="9"/>
  <c r="G228" i="9"/>
  <c r="C228" i="9" s="1"/>
  <c r="AK19" i="9"/>
  <c r="M228" i="9"/>
  <c r="G230" i="9"/>
  <c r="C230" i="9" s="1"/>
  <c r="M230" i="9"/>
  <c r="G229" i="9"/>
  <c r="C229" i="9" s="1"/>
  <c r="M229" i="9"/>
  <c r="G233" i="9"/>
  <c r="C233" i="9" s="1"/>
  <c r="M233" i="9"/>
  <c r="G561" i="9"/>
  <c r="C561" i="9" s="1"/>
  <c r="M561" i="9"/>
  <c r="CO18" i="9"/>
  <c r="CO16" i="9"/>
  <c r="CO14" i="9"/>
  <c r="CO17" i="9"/>
  <c r="CO15" i="9"/>
  <c r="CP11" i="9"/>
  <c r="CO13" i="9"/>
  <c r="G560" i="9"/>
  <c r="C560" i="9" s="1"/>
  <c r="M560" i="9"/>
  <c r="G492" i="9"/>
  <c r="C492" i="9" s="1"/>
  <c r="CC19" i="9"/>
  <c r="M492" i="9"/>
  <c r="G494" i="9"/>
  <c r="C494" i="9" s="1"/>
  <c r="M494" i="9"/>
  <c r="G493" i="9"/>
  <c r="C493" i="9" s="1"/>
  <c r="M493" i="9"/>
  <c r="G497" i="9"/>
  <c r="C497" i="9" s="1"/>
  <c r="M497" i="9"/>
  <c r="ER17" i="9"/>
  <c r="ER15" i="9"/>
  <c r="ER13" i="9"/>
  <c r="ES11" i="9"/>
  <c r="ER18" i="9"/>
  <c r="ER16" i="9"/>
  <c r="ER14" i="9"/>
  <c r="G890" i="9"/>
  <c r="C890" i="9" s="1"/>
  <c r="M890" i="9"/>
  <c r="FC18" i="9"/>
  <c r="FC16" i="9"/>
  <c r="FC14" i="9"/>
  <c r="FO11" i="9"/>
  <c r="FC17" i="9"/>
  <c r="FC15" i="9"/>
  <c r="FC13" i="9"/>
  <c r="FD11" i="9"/>
  <c r="G891" i="9"/>
  <c r="C891" i="9" s="1"/>
  <c r="M891" i="9"/>
  <c r="M823" i="9"/>
  <c r="G823" i="9"/>
  <c r="C823" i="9" s="1"/>
  <c r="M827" i="9"/>
  <c r="G827" i="9"/>
  <c r="C827" i="9" s="1"/>
  <c r="EF19" i="9"/>
  <c r="G822" i="9"/>
  <c r="C822" i="9" s="1"/>
  <c r="M822" i="9"/>
  <c r="G826" i="9"/>
  <c r="C826" i="9" s="1"/>
  <c r="M826" i="9"/>
  <c r="BG19" i="9"/>
  <c r="G360" i="9"/>
  <c r="C360" i="9" s="1"/>
  <c r="M360" i="9"/>
  <c r="G364" i="9"/>
  <c r="C364" i="9" s="1"/>
  <c r="M364" i="9"/>
  <c r="G363" i="9"/>
  <c r="C363" i="9" s="1"/>
  <c r="M363" i="9"/>
  <c r="CZ17" i="9"/>
  <c r="CZ15" i="9"/>
  <c r="CZ13" i="9"/>
  <c r="DA11" i="9"/>
  <c r="CZ18" i="9"/>
  <c r="CZ16" i="9"/>
  <c r="CZ14" i="9"/>
  <c r="G626" i="9"/>
  <c r="C626" i="9" s="1"/>
  <c r="M626" i="9"/>
  <c r="G625" i="9"/>
  <c r="C625" i="9" s="1"/>
  <c r="M625" i="9"/>
  <c r="G629" i="9"/>
  <c r="C629" i="9" s="1"/>
  <c r="M629" i="9"/>
  <c r="DV18" i="9"/>
  <c r="DV17" i="9"/>
  <c r="DV15" i="9"/>
  <c r="DV13" i="9"/>
  <c r="DW11" i="9"/>
  <c r="DV16" i="9"/>
  <c r="DV14" i="9"/>
  <c r="G760" i="9"/>
  <c r="C760" i="9" s="1"/>
  <c r="M760" i="9"/>
  <c r="M759" i="9"/>
  <c r="G759" i="9"/>
  <c r="C759" i="9" s="1"/>
  <c r="G295" i="9"/>
  <c r="C295" i="9" s="1"/>
  <c r="M295" i="9"/>
  <c r="G299" i="9"/>
  <c r="C299" i="9" s="1"/>
  <c r="M299" i="9"/>
  <c r="AV19" i="9"/>
  <c r="G294" i="9"/>
  <c r="C294" i="9" s="1"/>
  <c r="M294" i="9"/>
  <c r="G298" i="9"/>
  <c r="C298" i="9" s="1"/>
  <c r="M298" i="9"/>
  <c r="G429" i="9"/>
  <c r="C429" i="9" s="1"/>
  <c r="M429" i="9"/>
  <c r="BR19" i="9"/>
  <c r="G426" i="9"/>
  <c r="C426" i="9" s="1"/>
  <c r="M426" i="9"/>
  <c r="G430" i="9"/>
  <c r="C430" i="9" s="1"/>
  <c r="M430" i="9"/>
  <c r="G691" i="9"/>
  <c r="C691" i="9" s="1"/>
  <c r="M691" i="9"/>
  <c r="DK18" i="9"/>
  <c r="DK16" i="9"/>
  <c r="DK14" i="9"/>
  <c r="DK17" i="9"/>
  <c r="DK15" i="9"/>
  <c r="DK13" i="9"/>
  <c r="DL11" i="9"/>
  <c r="G692" i="9"/>
  <c r="C692" i="9" s="1"/>
  <c r="M692" i="9"/>
  <c r="G695" i="9"/>
  <c r="C695" i="9" s="1"/>
  <c r="M695" i="9"/>
  <c r="AL18" i="9"/>
  <c r="AL17" i="9"/>
  <c r="AL15" i="9"/>
  <c r="AL13" i="9"/>
  <c r="AL16" i="9"/>
  <c r="AL14" i="9"/>
  <c r="G232" i="9"/>
  <c r="C232" i="9" s="1"/>
  <c r="M232" i="9"/>
  <c r="G231" i="9"/>
  <c r="C231" i="9" s="1"/>
  <c r="M231" i="9"/>
  <c r="G559" i="9"/>
  <c r="C559" i="9" s="1"/>
  <c r="M559" i="9"/>
  <c r="G563" i="9"/>
  <c r="C563" i="9" s="1"/>
  <c r="M563" i="9"/>
  <c r="CN19" i="9"/>
  <c r="G558" i="9"/>
  <c r="C558" i="9" s="1"/>
  <c r="M558" i="9"/>
  <c r="G562" i="9"/>
  <c r="C562" i="9" s="1"/>
  <c r="M562" i="9"/>
  <c r="CD18" i="9"/>
  <c r="CD17" i="9"/>
  <c r="CD15" i="9"/>
  <c r="CD13" i="9"/>
  <c r="CE11" i="9"/>
  <c r="CD16" i="9"/>
  <c r="CD14" i="9"/>
  <c r="G496" i="9"/>
  <c r="C496" i="9" s="1"/>
  <c r="M496" i="9"/>
  <c r="G495" i="9"/>
  <c r="C495" i="9" s="1"/>
  <c r="M495" i="9"/>
  <c r="EQ19" i="9"/>
  <c r="G888" i="9"/>
  <c r="C888" i="9" s="1"/>
  <c r="M888" i="9"/>
  <c r="G892" i="9"/>
  <c r="C892" i="9" s="1"/>
  <c r="M892" i="9"/>
  <c r="G889" i="9"/>
  <c r="C889" i="9" s="1"/>
  <c r="M889" i="9"/>
  <c r="G893" i="9"/>
  <c r="C893" i="9" s="1"/>
  <c r="M893" i="9"/>
  <c r="M825" i="9"/>
  <c r="G825" i="9"/>
  <c r="C825" i="9" s="1"/>
  <c r="EG18" i="9"/>
  <c r="EG16" i="9"/>
  <c r="EG14" i="9"/>
  <c r="EG17" i="9"/>
  <c r="EG15" i="9"/>
  <c r="EH11" i="9"/>
  <c r="EG13" i="9"/>
  <c r="G824" i="9"/>
  <c r="C824" i="9" s="1"/>
  <c r="M824" i="9"/>
  <c r="BH17" i="9"/>
  <c r="BH15" i="9"/>
  <c r="BH13" i="9"/>
  <c r="BI11" i="9"/>
  <c r="BH18" i="9"/>
  <c r="BH16" i="9"/>
  <c r="BH14" i="9"/>
  <c r="G362" i="9"/>
  <c r="C362" i="9" s="1"/>
  <c r="M362" i="9"/>
  <c r="G361" i="9"/>
  <c r="C361" i="9" s="1"/>
  <c r="M361" i="9"/>
  <c r="G365" i="9"/>
  <c r="C365" i="9" s="1"/>
  <c r="M365" i="9"/>
  <c r="CY19" i="9"/>
  <c r="G624" i="9"/>
  <c r="C624" i="9" s="1"/>
  <c r="M624" i="9"/>
  <c r="G628" i="9"/>
  <c r="C628" i="9" s="1"/>
  <c r="M628" i="9"/>
  <c r="G627" i="9"/>
  <c r="C627" i="9" s="1"/>
  <c r="M627" i="9"/>
  <c r="G367" i="9" l="1"/>
  <c r="C367" i="9" s="1"/>
  <c r="M367" i="9"/>
  <c r="G371" i="9"/>
  <c r="C371" i="9" s="1"/>
  <c r="M371" i="9"/>
  <c r="BH19" i="9"/>
  <c r="G366" i="9"/>
  <c r="C366" i="9" s="1"/>
  <c r="M366" i="9"/>
  <c r="G370" i="9"/>
  <c r="C370" i="9" s="1"/>
  <c r="M370" i="9"/>
  <c r="EH18" i="9"/>
  <c r="EH17" i="9"/>
  <c r="EH15" i="9"/>
  <c r="EH13" i="9"/>
  <c r="EI11" i="9"/>
  <c r="EH16" i="9"/>
  <c r="EH14" i="9"/>
  <c r="G832" i="9"/>
  <c r="C832" i="9" s="1"/>
  <c r="M832" i="9"/>
  <c r="M831" i="9"/>
  <c r="G831" i="9"/>
  <c r="C831" i="9" s="1"/>
  <c r="G501" i="9"/>
  <c r="C501" i="9" s="1"/>
  <c r="M501" i="9"/>
  <c r="CD19" i="9"/>
  <c r="G498" i="9"/>
  <c r="C498" i="9" s="1"/>
  <c r="M498" i="9"/>
  <c r="G502" i="9"/>
  <c r="C502" i="9" s="1"/>
  <c r="M502" i="9"/>
  <c r="G237" i="9"/>
  <c r="C237" i="9" s="1"/>
  <c r="M237" i="9"/>
  <c r="G236" i="9"/>
  <c r="C236" i="9" s="1"/>
  <c r="M236" i="9"/>
  <c r="G239" i="9"/>
  <c r="C239" i="9" s="1"/>
  <c r="M239" i="9"/>
  <c r="DK19" i="9"/>
  <c r="G696" i="9"/>
  <c r="C696" i="9" s="1"/>
  <c r="M696" i="9"/>
  <c r="G700" i="9"/>
  <c r="C700" i="9" s="1"/>
  <c r="M700" i="9"/>
  <c r="G699" i="9"/>
  <c r="C699" i="9" s="1"/>
  <c r="M699" i="9"/>
  <c r="M763" i="9"/>
  <c r="G763" i="9"/>
  <c r="C763" i="9" s="1"/>
  <c r="DW18" i="9"/>
  <c r="DW16" i="9"/>
  <c r="DW14" i="9"/>
  <c r="DW17" i="9"/>
  <c r="DW15" i="9"/>
  <c r="DW13" i="9"/>
  <c r="DX11" i="9"/>
  <c r="G764" i="9"/>
  <c r="C764" i="9" s="1"/>
  <c r="M764" i="9"/>
  <c r="M767" i="9"/>
  <c r="G767" i="9"/>
  <c r="C767" i="9" s="1"/>
  <c r="G633" i="9"/>
  <c r="C633" i="9" s="1"/>
  <c r="M633" i="9"/>
  <c r="DA18" i="9"/>
  <c r="DA16" i="9"/>
  <c r="DA14" i="9"/>
  <c r="DA17" i="9"/>
  <c r="DA15" i="9"/>
  <c r="DB11" i="9"/>
  <c r="DA13" i="9"/>
  <c r="G632" i="9"/>
  <c r="C632" i="9" s="1"/>
  <c r="M632" i="9"/>
  <c r="FD17" i="9"/>
  <c r="FD15" i="9"/>
  <c r="FD13" i="9"/>
  <c r="FE11" i="9"/>
  <c r="FD18" i="9"/>
  <c r="FD16" i="9"/>
  <c r="FD14" i="9"/>
  <c r="M962" i="9"/>
  <c r="G962" i="9"/>
  <c r="C962" i="9" s="1"/>
  <c r="FO18" i="9"/>
  <c r="FO16" i="9"/>
  <c r="FO14" i="9"/>
  <c r="GA11" i="9"/>
  <c r="FO17" i="9"/>
  <c r="FO15" i="9"/>
  <c r="FO13" i="9"/>
  <c r="FP11" i="9"/>
  <c r="M963" i="9"/>
  <c r="G963" i="9"/>
  <c r="C963" i="9" s="1"/>
  <c r="G895" i="9"/>
  <c r="C895" i="9" s="1"/>
  <c r="M895" i="9"/>
  <c r="G899" i="9"/>
  <c r="C899" i="9" s="1"/>
  <c r="M899" i="9"/>
  <c r="ER19" i="9"/>
  <c r="G894" i="9"/>
  <c r="C894" i="9" s="1"/>
  <c r="M894" i="9"/>
  <c r="G898" i="9"/>
  <c r="C898" i="9" s="1"/>
  <c r="M898" i="9"/>
  <c r="CO19" i="9"/>
  <c r="G564" i="9"/>
  <c r="C564" i="9" s="1"/>
  <c r="M564" i="9"/>
  <c r="G566" i="9"/>
  <c r="C566" i="9" s="1"/>
  <c r="M566" i="9"/>
  <c r="G565" i="9"/>
  <c r="C565" i="9" s="1"/>
  <c r="M565" i="9"/>
  <c r="G569" i="9"/>
  <c r="C569" i="9" s="1"/>
  <c r="M569" i="9"/>
  <c r="BS19" i="9"/>
  <c r="G432" i="9"/>
  <c r="C432" i="9" s="1"/>
  <c r="M432" i="9"/>
  <c r="G436" i="9"/>
  <c r="C436" i="9" s="1"/>
  <c r="M436" i="9"/>
  <c r="G435" i="9"/>
  <c r="C435" i="9" s="1"/>
  <c r="M435" i="9"/>
  <c r="G300" i="9"/>
  <c r="C300" i="9" s="1"/>
  <c r="AW19" i="9"/>
  <c r="M300" i="9"/>
  <c r="G302" i="9"/>
  <c r="C302" i="9" s="1"/>
  <c r="M302" i="9"/>
  <c r="G301" i="9"/>
  <c r="C301" i="9" s="1"/>
  <c r="M301" i="9"/>
  <c r="G305" i="9"/>
  <c r="C305" i="9" s="1"/>
  <c r="M305" i="9"/>
  <c r="G369" i="9"/>
  <c r="C369" i="9" s="1"/>
  <c r="M369" i="9"/>
  <c r="BI18" i="9"/>
  <c r="BI16" i="9"/>
  <c r="BI14" i="9"/>
  <c r="BI17" i="9"/>
  <c r="BI15" i="9"/>
  <c r="BJ11" i="9"/>
  <c r="BI13" i="9"/>
  <c r="G368" i="9"/>
  <c r="C368" i="9" s="1"/>
  <c r="M368" i="9"/>
  <c r="EG19" i="9"/>
  <c r="G828" i="9"/>
  <c r="C828" i="9" s="1"/>
  <c r="M828" i="9"/>
  <c r="G830" i="9"/>
  <c r="C830" i="9" s="1"/>
  <c r="M830" i="9"/>
  <c r="M829" i="9"/>
  <c r="G829" i="9"/>
  <c r="C829" i="9" s="1"/>
  <c r="M833" i="9"/>
  <c r="G833" i="9"/>
  <c r="C833" i="9" s="1"/>
  <c r="G499" i="9"/>
  <c r="C499" i="9" s="1"/>
  <c r="M499" i="9"/>
  <c r="CE18" i="9"/>
  <c r="CE16" i="9"/>
  <c r="CE14" i="9"/>
  <c r="CE17" i="9"/>
  <c r="CE15" i="9"/>
  <c r="CE13" i="9"/>
  <c r="CF11" i="9"/>
  <c r="G500" i="9"/>
  <c r="C500" i="9" s="1"/>
  <c r="M500" i="9"/>
  <c r="G503" i="9"/>
  <c r="C503" i="9" s="1"/>
  <c r="M503" i="9"/>
  <c r="G235" i="9"/>
  <c r="C235" i="9" s="1"/>
  <c r="M235" i="9"/>
  <c r="AL19" i="9"/>
  <c r="G234" i="9"/>
  <c r="C234" i="9" s="1"/>
  <c r="M234" i="9"/>
  <c r="G238" i="9"/>
  <c r="C238" i="9" s="1"/>
  <c r="M238" i="9"/>
  <c r="DL17" i="9"/>
  <c r="DL15" i="9"/>
  <c r="DL13" i="9"/>
  <c r="DM11" i="9"/>
  <c r="DL18" i="9"/>
  <c r="DL16" i="9"/>
  <c r="DL14" i="9"/>
  <c r="G698" i="9"/>
  <c r="C698" i="9" s="1"/>
  <c r="M698" i="9"/>
  <c r="G697" i="9"/>
  <c r="C697" i="9" s="1"/>
  <c r="M697" i="9"/>
  <c r="G701" i="9"/>
  <c r="C701" i="9" s="1"/>
  <c r="M701" i="9"/>
  <c r="M765" i="9"/>
  <c r="G765" i="9"/>
  <c r="C765" i="9" s="1"/>
  <c r="DV19" i="9"/>
  <c r="G762" i="9"/>
  <c r="C762" i="9" s="1"/>
  <c r="M762" i="9"/>
  <c r="G766" i="9"/>
  <c r="C766" i="9" s="1"/>
  <c r="M766" i="9"/>
  <c r="G631" i="9"/>
  <c r="C631" i="9" s="1"/>
  <c r="M631" i="9"/>
  <c r="G635" i="9"/>
  <c r="C635" i="9" s="1"/>
  <c r="M635" i="9"/>
  <c r="CZ19" i="9"/>
  <c r="G630" i="9"/>
  <c r="C630" i="9" s="1"/>
  <c r="M630" i="9"/>
  <c r="G634" i="9"/>
  <c r="C634" i="9" s="1"/>
  <c r="M634" i="9"/>
  <c r="FC19" i="9"/>
  <c r="M960" i="9"/>
  <c r="G960" i="9"/>
  <c r="C960" i="9" s="1"/>
  <c r="M964" i="9"/>
  <c r="G964" i="9"/>
  <c r="C964" i="9" s="1"/>
  <c r="M961" i="9"/>
  <c r="G961" i="9"/>
  <c r="C961" i="9" s="1"/>
  <c r="M965" i="9"/>
  <c r="G965" i="9"/>
  <c r="C965" i="9" s="1"/>
  <c r="G897" i="9"/>
  <c r="C897" i="9" s="1"/>
  <c r="M897" i="9"/>
  <c r="ES18" i="9"/>
  <c r="ES16" i="9"/>
  <c r="ES14" i="9"/>
  <c r="ES17" i="9"/>
  <c r="ES15" i="9"/>
  <c r="ET11" i="9"/>
  <c r="ES13" i="9"/>
  <c r="G896" i="9"/>
  <c r="C896" i="9" s="1"/>
  <c r="M896" i="9"/>
  <c r="CP18" i="9"/>
  <c r="CP17" i="9"/>
  <c r="CP15" i="9"/>
  <c r="CP13" i="9"/>
  <c r="CQ11" i="9"/>
  <c r="CP16" i="9"/>
  <c r="CP14" i="9"/>
  <c r="G568" i="9"/>
  <c r="C568" i="9" s="1"/>
  <c r="M568" i="9"/>
  <c r="G567" i="9"/>
  <c r="C567" i="9" s="1"/>
  <c r="M567" i="9"/>
  <c r="BT17" i="9"/>
  <c r="BT15" i="9"/>
  <c r="BT13" i="9"/>
  <c r="BU11" i="9"/>
  <c r="BT18" i="9"/>
  <c r="BT16" i="9"/>
  <c r="BT14" i="9"/>
  <c r="G434" i="9"/>
  <c r="C434" i="9" s="1"/>
  <c r="M434" i="9"/>
  <c r="G433" i="9"/>
  <c r="C433" i="9" s="1"/>
  <c r="M433" i="9"/>
  <c r="G437" i="9"/>
  <c r="C437" i="9" s="1"/>
  <c r="M437" i="9"/>
  <c r="AX18" i="9"/>
  <c r="AX17" i="9"/>
  <c r="AX15" i="9"/>
  <c r="AX13" i="9"/>
  <c r="AX16" i="9"/>
  <c r="AX14" i="9"/>
  <c r="G304" i="9"/>
  <c r="C304" i="9" s="1"/>
  <c r="M304" i="9"/>
  <c r="G303" i="9"/>
  <c r="C303" i="9" s="1"/>
  <c r="M303" i="9"/>
  <c r="G307" i="9" l="1"/>
  <c r="C307" i="9" s="1"/>
  <c r="M307" i="9"/>
  <c r="AX19" i="9"/>
  <c r="G306" i="9"/>
  <c r="C306" i="9" s="1"/>
  <c r="M306" i="9"/>
  <c r="G310" i="9"/>
  <c r="C310" i="9" s="1"/>
  <c r="M310" i="9"/>
  <c r="G439" i="9"/>
  <c r="C439" i="9" s="1"/>
  <c r="M439" i="9"/>
  <c r="G443" i="9"/>
  <c r="C443" i="9" s="1"/>
  <c r="M443" i="9"/>
  <c r="BT19" i="9"/>
  <c r="G438" i="9"/>
  <c r="C438" i="9" s="1"/>
  <c r="M438" i="9"/>
  <c r="G442" i="9"/>
  <c r="C442" i="9" s="1"/>
  <c r="M442" i="9"/>
  <c r="G573" i="9"/>
  <c r="C573" i="9" s="1"/>
  <c r="M573" i="9"/>
  <c r="CP19" i="9"/>
  <c r="G570" i="9"/>
  <c r="C570" i="9" s="1"/>
  <c r="M570" i="9"/>
  <c r="G574" i="9"/>
  <c r="C574" i="9" s="1"/>
  <c r="M574" i="9"/>
  <c r="ES19" i="9"/>
  <c r="G900" i="9"/>
  <c r="C900" i="9" s="1"/>
  <c r="M900" i="9"/>
  <c r="G902" i="9"/>
  <c r="C902" i="9" s="1"/>
  <c r="M902" i="9"/>
  <c r="G901" i="9"/>
  <c r="C901" i="9" s="1"/>
  <c r="M901" i="9"/>
  <c r="G905" i="9"/>
  <c r="C905" i="9" s="1"/>
  <c r="M905" i="9"/>
  <c r="M703" i="9"/>
  <c r="G703" i="9"/>
  <c r="C703" i="9" s="1"/>
  <c r="M707" i="9"/>
  <c r="G707" i="9"/>
  <c r="C707" i="9" s="1"/>
  <c r="DL19" i="9"/>
  <c r="G702" i="9"/>
  <c r="C702" i="9" s="1"/>
  <c r="M702" i="9"/>
  <c r="G706" i="9"/>
  <c r="C706" i="9" s="1"/>
  <c r="M706" i="9"/>
  <c r="CF17" i="9"/>
  <c r="CF15" i="9"/>
  <c r="CF13" i="9"/>
  <c r="CG11" i="9"/>
  <c r="CF18" i="9"/>
  <c r="CF16" i="9"/>
  <c r="CF14" i="9"/>
  <c r="G506" i="9"/>
  <c r="C506" i="9" s="1"/>
  <c r="M506" i="9"/>
  <c r="G505" i="9"/>
  <c r="C505" i="9" s="1"/>
  <c r="M505" i="9"/>
  <c r="G509" i="9"/>
  <c r="C509" i="9" s="1"/>
  <c r="M509" i="9"/>
  <c r="G372" i="9"/>
  <c r="C372" i="9" s="1"/>
  <c r="BI19" i="9"/>
  <c r="M372" i="9"/>
  <c r="G374" i="9"/>
  <c r="C374" i="9" s="1"/>
  <c r="M374" i="9"/>
  <c r="G373" i="9"/>
  <c r="C373" i="9" s="1"/>
  <c r="M373" i="9"/>
  <c r="G377" i="9"/>
  <c r="C377" i="9" s="1"/>
  <c r="M377" i="9"/>
  <c r="FO19" i="9"/>
  <c r="M1032" i="9"/>
  <c r="G1032" i="9"/>
  <c r="C1032" i="9" s="1"/>
  <c r="M1036" i="9"/>
  <c r="G1036" i="9"/>
  <c r="C1036" i="9" s="1"/>
  <c r="M1033" i="9"/>
  <c r="G1033" i="9"/>
  <c r="C1033" i="9" s="1"/>
  <c r="M1037" i="9"/>
  <c r="G1037" i="9"/>
  <c r="C1037" i="9" s="1"/>
  <c r="M969" i="9"/>
  <c r="G969" i="9"/>
  <c r="C969" i="9" s="1"/>
  <c r="FE18" i="9"/>
  <c r="FE16" i="9"/>
  <c r="FE14" i="9"/>
  <c r="FE17" i="9"/>
  <c r="FE15" i="9"/>
  <c r="FF11" i="9"/>
  <c r="FE13" i="9"/>
  <c r="M968" i="9"/>
  <c r="G968" i="9"/>
  <c r="C968" i="9" s="1"/>
  <c r="DA19" i="9"/>
  <c r="G636" i="9"/>
  <c r="C636" i="9" s="1"/>
  <c r="M636" i="9"/>
  <c r="G638" i="9"/>
  <c r="C638" i="9" s="1"/>
  <c r="M638" i="9"/>
  <c r="G637" i="9"/>
  <c r="C637" i="9" s="1"/>
  <c r="M637" i="9"/>
  <c r="G641" i="9"/>
  <c r="C641" i="9" s="1"/>
  <c r="M641" i="9"/>
  <c r="DW19" i="9"/>
  <c r="G768" i="9"/>
  <c r="C768" i="9" s="1"/>
  <c r="M768" i="9"/>
  <c r="G772" i="9"/>
  <c r="C772" i="9" s="1"/>
  <c r="M772" i="9"/>
  <c r="M771" i="9"/>
  <c r="G771" i="9"/>
  <c r="C771" i="9" s="1"/>
  <c r="M835" i="9"/>
  <c r="G835" i="9"/>
  <c r="C835" i="9" s="1"/>
  <c r="EI18" i="9"/>
  <c r="EI16" i="9"/>
  <c r="EI14" i="9"/>
  <c r="EI17" i="9"/>
  <c r="EI15" i="9"/>
  <c r="EI13" i="9"/>
  <c r="EJ11" i="9"/>
  <c r="G836" i="9"/>
  <c r="C836" i="9" s="1"/>
  <c r="M836" i="9"/>
  <c r="M839" i="9"/>
  <c r="G839" i="9"/>
  <c r="C839" i="9" s="1"/>
  <c r="G309" i="9"/>
  <c r="C309" i="9" s="1"/>
  <c r="M309" i="9"/>
  <c r="G308" i="9"/>
  <c r="C308" i="9" s="1"/>
  <c r="M308" i="9"/>
  <c r="G311" i="9"/>
  <c r="C311" i="9" s="1"/>
  <c r="M311" i="9"/>
  <c r="G441" i="9"/>
  <c r="C441" i="9" s="1"/>
  <c r="M441" i="9"/>
  <c r="BU18" i="9"/>
  <c r="BU16" i="9"/>
  <c r="BU14" i="9"/>
  <c r="BU17" i="9"/>
  <c r="BU15" i="9"/>
  <c r="BV11" i="9"/>
  <c r="BU13" i="9"/>
  <c r="G440" i="9"/>
  <c r="C440" i="9" s="1"/>
  <c r="M440" i="9"/>
  <c r="G571" i="9"/>
  <c r="C571" i="9" s="1"/>
  <c r="M571" i="9"/>
  <c r="CQ18" i="9"/>
  <c r="CQ16" i="9"/>
  <c r="CQ14" i="9"/>
  <c r="CQ17" i="9"/>
  <c r="CQ15" i="9"/>
  <c r="CQ13" i="9"/>
  <c r="CR11" i="9"/>
  <c r="G572" i="9"/>
  <c r="C572" i="9" s="1"/>
  <c r="M572" i="9"/>
  <c r="G575" i="9"/>
  <c r="C575" i="9" s="1"/>
  <c r="M575" i="9"/>
  <c r="ET18" i="9"/>
  <c r="ET17" i="9"/>
  <c r="ET15" i="9"/>
  <c r="ET13" i="9"/>
  <c r="EU11" i="9"/>
  <c r="ET16" i="9"/>
  <c r="ET14" i="9"/>
  <c r="G904" i="9"/>
  <c r="C904" i="9" s="1"/>
  <c r="M904" i="9"/>
  <c r="G903" i="9"/>
  <c r="C903" i="9" s="1"/>
  <c r="M903" i="9"/>
  <c r="M705" i="9"/>
  <c r="G705" i="9"/>
  <c r="C705" i="9" s="1"/>
  <c r="DM18" i="9"/>
  <c r="DM16" i="9"/>
  <c r="DM14" i="9"/>
  <c r="DM17" i="9"/>
  <c r="DM15" i="9"/>
  <c r="DN11" i="9"/>
  <c r="DM13" i="9"/>
  <c r="G704" i="9"/>
  <c r="C704" i="9" s="1"/>
  <c r="M704" i="9"/>
  <c r="CE19" i="9"/>
  <c r="G504" i="9"/>
  <c r="C504" i="9" s="1"/>
  <c r="M504" i="9"/>
  <c r="G508" i="9"/>
  <c r="C508" i="9" s="1"/>
  <c r="M508" i="9"/>
  <c r="G507" i="9"/>
  <c r="C507" i="9" s="1"/>
  <c r="M507" i="9"/>
  <c r="BJ18" i="9"/>
  <c r="BJ17" i="9"/>
  <c r="BJ15" i="9"/>
  <c r="BJ13" i="9"/>
  <c r="BJ16" i="9"/>
  <c r="BJ14" i="9"/>
  <c r="G376" i="9"/>
  <c r="C376" i="9" s="1"/>
  <c r="M376" i="9"/>
  <c r="G375" i="9"/>
  <c r="C375" i="9" s="1"/>
  <c r="M375" i="9"/>
  <c r="FP17" i="9"/>
  <c r="FP15" i="9"/>
  <c r="FP13" i="9"/>
  <c r="FQ11" i="9"/>
  <c r="FP18" i="9"/>
  <c r="FP16" i="9"/>
  <c r="FP14" i="9"/>
  <c r="M1034" i="9"/>
  <c r="G1034" i="9"/>
  <c r="C1034" i="9" s="1"/>
  <c r="GA18" i="9"/>
  <c r="GA16" i="9"/>
  <c r="GA14" i="9"/>
  <c r="GM11" i="9"/>
  <c r="GA17" i="9"/>
  <c r="GA15" i="9"/>
  <c r="GA13" i="9"/>
  <c r="GB11" i="9"/>
  <c r="M1035" i="9"/>
  <c r="G1035" i="9"/>
  <c r="C1035" i="9" s="1"/>
  <c r="M967" i="9"/>
  <c r="G967" i="9"/>
  <c r="C967" i="9" s="1"/>
  <c r="M971" i="9"/>
  <c r="G971" i="9"/>
  <c r="C971" i="9" s="1"/>
  <c r="FD19" i="9"/>
  <c r="M966" i="9"/>
  <c r="G966" i="9"/>
  <c r="C966" i="9" s="1"/>
  <c r="M970" i="9"/>
  <c r="G970" i="9"/>
  <c r="C970" i="9" s="1"/>
  <c r="DB18" i="9"/>
  <c r="DB17" i="9"/>
  <c r="DB15" i="9"/>
  <c r="DB13" i="9"/>
  <c r="DC11" i="9"/>
  <c r="DB16" i="9"/>
  <c r="DB14" i="9"/>
  <c r="G640" i="9"/>
  <c r="C640" i="9" s="1"/>
  <c r="M640" i="9"/>
  <c r="G639" i="9"/>
  <c r="C639" i="9" s="1"/>
  <c r="M639" i="9"/>
  <c r="DX17" i="9"/>
  <c r="DX15" i="9"/>
  <c r="DX13" i="9"/>
  <c r="DY11" i="9"/>
  <c r="DX18" i="9"/>
  <c r="DX16" i="9"/>
  <c r="DX14" i="9"/>
  <c r="G770" i="9"/>
  <c r="C770" i="9" s="1"/>
  <c r="M770" i="9"/>
  <c r="M769" i="9"/>
  <c r="G769" i="9"/>
  <c r="C769" i="9" s="1"/>
  <c r="M773" i="9"/>
  <c r="G773" i="9"/>
  <c r="C773" i="9" s="1"/>
  <c r="M837" i="9"/>
  <c r="G837" i="9"/>
  <c r="C837" i="9" s="1"/>
  <c r="EH19" i="9"/>
  <c r="G834" i="9"/>
  <c r="C834" i="9" s="1"/>
  <c r="M834" i="9"/>
  <c r="G838" i="9"/>
  <c r="C838" i="9" s="1"/>
  <c r="M838" i="9"/>
  <c r="M777" i="9" l="1"/>
  <c r="G777" i="9"/>
  <c r="C777" i="9" s="1"/>
  <c r="DY18" i="9"/>
  <c r="DY16" i="9"/>
  <c r="DY14" i="9"/>
  <c r="DY17" i="9"/>
  <c r="DY15" i="9"/>
  <c r="DZ11" i="9"/>
  <c r="DY13" i="9"/>
  <c r="DC18" i="9"/>
  <c r="DC16" i="9"/>
  <c r="DC14" i="9"/>
  <c r="DC17" i="9"/>
  <c r="DC15" i="9"/>
  <c r="DC13" i="9"/>
  <c r="DD11" i="9"/>
  <c r="G644" i="9"/>
  <c r="C644" i="9" s="1"/>
  <c r="M644" i="9"/>
  <c r="M1106" i="9"/>
  <c r="G1106" i="9"/>
  <c r="C1106" i="9" s="1"/>
  <c r="GM18" i="9"/>
  <c r="GM16" i="9"/>
  <c r="GM14" i="9"/>
  <c r="GY11" i="9"/>
  <c r="GM17" i="9"/>
  <c r="GM15" i="9"/>
  <c r="GM13" i="9"/>
  <c r="GN11" i="9"/>
  <c r="M1043" i="9"/>
  <c r="G1043" i="9"/>
  <c r="C1043" i="9" s="1"/>
  <c r="M1042" i="9"/>
  <c r="G1042" i="9"/>
  <c r="C1042" i="9" s="1"/>
  <c r="G381" i="9"/>
  <c r="C381" i="9" s="1"/>
  <c r="M381" i="9"/>
  <c r="G383" i="9"/>
  <c r="C383" i="9" s="1"/>
  <c r="M383" i="9"/>
  <c r="G710" i="9"/>
  <c r="C710" i="9" s="1"/>
  <c r="M710" i="9"/>
  <c r="M709" i="9"/>
  <c r="G709" i="9"/>
  <c r="C709" i="9" s="1"/>
  <c r="M713" i="9"/>
  <c r="G713" i="9"/>
  <c r="C713" i="9" s="1"/>
  <c r="ET19" i="9"/>
  <c r="G906" i="9"/>
  <c r="C906" i="9" s="1"/>
  <c r="M906" i="9"/>
  <c r="G910" i="9"/>
  <c r="C910" i="9" s="1"/>
  <c r="M910" i="9"/>
  <c r="CR17" i="9"/>
  <c r="CR15" i="9"/>
  <c r="CR13" i="9"/>
  <c r="CS11" i="9"/>
  <c r="CR18" i="9"/>
  <c r="CR16" i="9"/>
  <c r="CR14" i="9"/>
  <c r="G578" i="9"/>
  <c r="C578" i="9" s="1"/>
  <c r="M578" i="9"/>
  <c r="G577" i="9"/>
  <c r="C577" i="9" s="1"/>
  <c r="M577" i="9"/>
  <c r="G581" i="9"/>
  <c r="C581" i="9" s="1"/>
  <c r="M581" i="9"/>
  <c r="BV18" i="9"/>
  <c r="BV17" i="9"/>
  <c r="BV15" i="9"/>
  <c r="BV13" i="9"/>
  <c r="BV16" i="9"/>
  <c r="BV14" i="9"/>
  <c r="G448" i="9"/>
  <c r="C448" i="9" s="1"/>
  <c r="M448" i="9"/>
  <c r="G447" i="9"/>
  <c r="C447" i="9" s="1"/>
  <c r="M447" i="9"/>
  <c r="EJ17" i="9"/>
  <c r="EJ15" i="9"/>
  <c r="EJ13" i="9"/>
  <c r="EK11" i="9"/>
  <c r="EJ18" i="9"/>
  <c r="EJ16" i="9"/>
  <c r="EJ14" i="9"/>
  <c r="G842" i="9"/>
  <c r="C842" i="9" s="1"/>
  <c r="M842" i="9"/>
  <c r="G841" i="9"/>
  <c r="C841" i="9" s="1"/>
  <c r="M841" i="9"/>
  <c r="G845" i="9"/>
  <c r="C845" i="9" s="1"/>
  <c r="M845" i="9"/>
  <c r="FF18" i="9"/>
  <c r="FF17" i="9"/>
  <c r="FF15" i="9"/>
  <c r="FF13" i="9"/>
  <c r="FG11" i="9"/>
  <c r="FF16" i="9"/>
  <c r="FF14" i="9"/>
  <c r="M976" i="9"/>
  <c r="G976" i="9"/>
  <c r="C976" i="9" s="1"/>
  <c r="M975" i="9"/>
  <c r="G975" i="9"/>
  <c r="C975" i="9" s="1"/>
  <c r="G511" i="9"/>
  <c r="C511" i="9" s="1"/>
  <c r="M511" i="9"/>
  <c r="G515" i="9"/>
  <c r="C515" i="9" s="1"/>
  <c r="M515" i="9"/>
  <c r="CF19" i="9"/>
  <c r="G510" i="9"/>
  <c r="C510" i="9" s="1"/>
  <c r="M510" i="9"/>
  <c r="G514" i="9"/>
  <c r="C514" i="9" s="1"/>
  <c r="M514" i="9"/>
  <c r="G776" i="9"/>
  <c r="C776" i="9" s="1"/>
  <c r="M776" i="9"/>
  <c r="G643" i="9"/>
  <c r="C643" i="9" s="1"/>
  <c r="M643" i="9"/>
  <c r="G647" i="9"/>
  <c r="C647" i="9" s="1"/>
  <c r="M647" i="9"/>
  <c r="GB17" i="9"/>
  <c r="GB15" i="9"/>
  <c r="GB13" i="9"/>
  <c r="GC11" i="9"/>
  <c r="GB18" i="9"/>
  <c r="GB16" i="9"/>
  <c r="GB14" i="9"/>
  <c r="M1107" i="9"/>
  <c r="G1107" i="9"/>
  <c r="C1107" i="9" s="1"/>
  <c r="M1039" i="9"/>
  <c r="G1039" i="9"/>
  <c r="C1039" i="9" s="1"/>
  <c r="FP19" i="9"/>
  <c r="M1038" i="9"/>
  <c r="G1038" i="9"/>
  <c r="C1038" i="9" s="1"/>
  <c r="G380" i="9"/>
  <c r="C380" i="9" s="1"/>
  <c r="M380" i="9"/>
  <c r="DM19" i="9"/>
  <c r="G708" i="9"/>
  <c r="C708" i="9" s="1"/>
  <c r="M708" i="9"/>
  <c r="G909" i="9"/>
  <c r="C909" i="9" s="1"/>
  <c r="M909" i="9"/>
  <c r="M775" i="9"/>
  <c r="G775" i="9"/>
  <c r="C775" i="9" s="1"/>
  <c r="M779" i="9"/>
  <c r="G779" i="9"/>
  <c r="C779" i="9" s="1"/>
  <c r="DX19" i="9"/>
  <c r="G774" i="9"/>
  <c r="C774" i="9" s="1"/>
  <c r="M774" i="9"/>
  <c r="G778" i="9"/>
  <c r="C778" i="9" s="1"/>
  <c r="M778" i="9"/>
  <c r="G645" i="9"/>
  <c r="C645" i="9" s="1"/>
  <c r="M645" i="9"/>
  <c r="DB19" i="9"/>
  <c r="G642" i="9"/>
  <c r="C642" i="9" s="1"/>
  <c r="M642" i="9"/>
  <c r="G646" i="9"/>
  <c r="C646" i="9" s="1"/>
  <c r="M646" i="9"/>
  <c r="GA19" i="9"/>
  <c r="M1104" i="9"/>
  <c r="G1104" i="9"/>
  <c r="C1104" i="9" s="1"/>
  <c r="M1108" i="9"/>
  <c r="G1108" i="9"/>
  <c r="C1108" i="9" s="1"/>
  <c r="M1105" i="9"/>
  <c r="G1105" i="9"/>
  <c r="C1105" i="9" s="1"/>
  <c r="M1109" i="9"/>
  <c r="G1109" i="9"/>
  <c r="C1109" i="9" s="1"/>
  <c r="M1041" i="9"/>
  <c r="G1041" i="9"/>
  <c r="C1041" i="9" s="1"/>
  <c r="FQ18" i="9"/>
  <c r="FQ16" i="9"/>
  <c r="FQ14" i="9"/>
  <c r="FQ17" i="9"/>
  <c r="FQ15" i="9"/>
  <c r="FR11" i="9"/>
  <c r="FQ13" i="9"/>
  <c r="M1040" i="9"/>
  <c r="G1040" i="9"/>
  <c r="C1040" i="9" s="1"/>
  <c r="G379" i="9"/>
  <c r="C379" i="9" s="1"/>
  <c r="M379" i="9"/>
  <c r="BJ19" i="9"/>
  <c r="G378" i="9"/>
  <c r="C378" i="9" s="1"/>
  <c r="M378" i="9"/>
  <c r="G382" i="9"/>
  <c r="C382" i="9" s="1"/>
  <c r="M382" i="9"/>
  <c r="DN18" i="9"/>
  <c r="DN17" i="9"/>
  <c r="DN15" i="9"/>
  <c r="DN13" i="9"/>
  <c r="DO11" i="9"/>
  <c r="DN16" i="9"/>
  <c r="DN14" i="9"/>
  <c r="G712" i="9"/>
  <c r="C712" i="9" s="1"/>
  <c r="M712" i="9"/>
  <c r="M711" i="9"/>
  <c r="G711" i="9"/>
  <c r="C711" i="9" s="1"/>
  <c r="G907" i="9"/>
  <c r="C907" i="9" s="1"/>
  <c r="M907" i="9"/>
  <c r="EU18" i="9"/>
  <c r="EU16" i="9"/>
  <c r="EU14" i="9"/>
  <c r="EU17" i="9"/>
  <c r="EU15" i="9"/>
  <c r="EU13" i="9"/>
  <c r="EV11" i="9"/>
  <c r="G908" i="9"/>
  <c r="C908" i="9" s="1"/>
  <c r="M908" i="9"/>
  <c r="G911" i="9"/>
  <c r="C911" i="9" s="1"/>
  <c r="M911" i="9"/>
  <c r="CQ19" i="9"/>
  <c r="G576" i="9"/>
  <c r="C576" i="9" s="1"/>
  <c r="M576" i="9"/>
  <c r="G580" i="9"/>
  <c r="C580" i="9" s="1"/>
  <c r="M580" i="9"/>
  <c r="G579" i="9"/>
  <c r="C579" i="9" s="1"/>
  <c r="M579" i="9"/>
  <c r="G444" i="9"/>
  <c r="C444" i="9" s="1"/>
  <c r="BU19" i="9"/>
  <c r="M444" i="9"/>
  <c r="G446" i="9"/>
  <c r="C446" i="9" s="1"/>
  <c r="M446" i="9"/>
  <c r="G445" i="9"/>
  <c r="C445" i="9" s="1"/>
  <c r="M445" i="9"/>
  <c r="G449" i="9"/>
  <c r="C449" i="9" s="1"/>
  <c r="M449" i="9"/>
  <c r="EI19" i="9"/>
  <c r="G840" i="9"/>
  <c r="C840" i="9" s="1"/>
  <c r="M840" i="9"/>
  <c r="G844" i="9"/>
  <c r="C844" i="9" s="1"/>
  <c r="M844" i="9"/>
  <c r="G843" i="9"/>
  <c r="C843" i="9" s="1"/>
  <c r="M843" i="9"/>
  <c r="FE19" i="9"/>
  <c r="M972" i="9"/>
  <c r="G972" i="9"/>
  <c r="C972" i="9" s="1"/>
  <c r="M974" i="9"/>
  <c r="G974" i="9"/>
  <c r="C974" i="9" s="1"/>
  <c r="M973" i="9"/>
  <c r="G973" i="9"/>
  <c r="C973" i="9" s="1"/>
  <c r="M977" i="9"/>
  <c r="G977" i="9"/>
  <c r="C977" i="9" s="1"/>
  <c r="G513" i="9"/>
  <c r="C513" i="9" s="1"/>
  <c r="M513" i="9"/>
  <c r="CG18" i="9"/>
  <c r="CG16" i="9"/>
  <c r="CG14" i="9"/>
  <c r="CG17" i="9"/>
  <c r="CG15" i="9"/>
  <c r="CH11" i="9"/>
  <c r="CG13" i="9"/>
  <c r="G512" i="9"/>
  <c r="C512" i="9" s="1"/>
  <c r="M512" i="9"/>
  <c r="G520" i="9" l="1"/>
  <c r="C520" i="9" s="1"/>
  <c r="M520" i="9"/>
  <c r="G914" i="9"/>
  <c r="C914" i="9" s="1"/>
  <c r="M914" i="9"/>
  <c r="M917" i="9"/>
  <c r="G917" i="9"/>
  <c r="C917" i="9" s="1"/>
  <c r="M717" i="9"/>
  <c r="G717" i="9"/>
  <c r="C717" i="9" s="1"/>
  <c r="G718" i="9"/>
  <c r="C718" i="9" s="1"/>
  <c r="M718" i="9"/>
  <c r="M1048" i="9"/>
  <c r="G1048" i="9"/>
  <c r="C1048" i="9" s="1"/>
  <c r="M1112" i="9"/>
  <c r="G1112" i="9"/>
  <c r="C1112" i="9" s="1"/>
  <c r="M981" i="9"/>
  <c r="G981" i="9"/>
  <c r="C981" i="9" s="1"/>
  <c r="M982" i="9"/>
  <c r="G982" i="9"/>
  <c r="C982" i="9" s="1"/>
  <c r="G851" i="9"/>
  <c r="C851" i="9" s="1"/>
  <c r="M851" i="9"/>
  <c r="G850" i="9"/>
  <c r="C850" i="9" s="1"/>
  <c r="M850" i="9"/>
  <c r="G452" i="9"/>
  <c r="C452" i="9" s="1"/>
  <c r="M452" i="9"/>
  <c r="G455" i="9"/>
  <c r="C455" i="9" s="1"/>
  <c r="M455" i="9"/>
  <c r="G585" i="9"/>
  <c r="C585" i="9" s="1"/>
  <c r="M585" i="9"/>
  <c r="CS18" i="9"/>
  <c r="CS16" i="9"/>
  <c r="CS14" i="9"/>
  <c r="CS17" i="9"/>
  <c r="CS15" i="9"/>
  <c r="CS13" i="9"/>
  <c r="G516" i="9"/>
  <c r="C516" i="9" s="1"/>
  <c r="CG19" i="9"/>
  <c r="M516" i="9"/>
  <c r="G518" i="9"/>
  <c r="C518" i="9" s="1"/>
  <c r="M518" i="9"/>
  <c r="G517" i="9"/>
  <c r="C517" i="9" s="1"/>
  <c r="M517" i="9"/>
  <c r="G521" i="9"/>
  <c r="C521" i="9" s="1"/>
  <c r="M521" i="9"/>
  <c r="EU19" i="9"/>
  <c r="G912" i="9"/>
  <c r="C912" i="9" s="1"/>
  <c r="M912" i="9"/>
  <c r="M916" i="9"/>
  <c r="G916" i="9"/>
  <c r="C916" i="9" s="1"/>
  <c r="G915" i="9"/>
  <c r="C915" i="9" s="1"/>
  <c r="M915" i="9"/>
  <c r="M715" i="9"/>
  <c r="G715" i="9"/>
  <c r="C715" i="9" s="1"/>
  <c r="DO18" i="9"/>
  <c r="DO16" i="9"/>
  <c r="DO14" i="9"/>
  <c r="DO17" i="9"/>
  <c r="DO15" i="9"/>
  <c r="DO13" i="9"/>
  <c r="DP11" i="9"/>
  <c r="G716" i="9"/>
  <c r="C716" i="9" s="1"/>
  <c r="M716" i="9"/>
  <c r="M719" i="9"/>
  <c r="G719" i="9"/>
  <c r="C719" i="9" s="1"/>
  <c r="FQ19" i="9"/>
  <c r="M1044" i="9"/>
  <c r="G1044" i="9"/>
  <c r="C1044" i="9" s="1"/>
  <c r="M1046" i="9"/>
  <c r="G1046" i="9"/>
  <c r="C1046" i="9" s="1"/>
  <c r="M1045" i="9"/>
  <c r="G1045" i="9"/>
  <c r="C1045" i="9" s="1"/>
  <c r="M1049" i="9"/>
  <c r="G1049" i="9"/>
  <c r="C1049" i="9" s="1"/>
  <c r="M1111" i="9"/>
  <c r="G1111" i="9"/>
  <c r="C1111" i="9" s="1"/>
  <c r="M1115" i="9"/>
  <c r="G1115" i="9"/>
  <c r="C1115" i="9" s="1"/>
  <c r="GB19" i="9"/>
  <c r="M1110" i="9"/>
  <c r="G1110" i="9"/>
  <c r="C1110" i="9" s="1"/>
  <c r="M1114" i="9"/>
  <c r="G1114" i="9"/>
  <c r="C1114" i="9" s="1"/>
  <c r="M979" i="9"/>
  <c r="G979" i="9"/>
  <c r="C979" i="9" s="1"/>
  <c r="FG18" i="9"/>
  <c r="FG16" i="9"/>
  <c r="FG14" i="9"/>
  <c r="FG17" i="9"/>
  <c r="FG15" i="9"/>
  <c r="FG13" i="9"/>
  <c r="FH11" i="9"/>
  <c r="M980" i="9"/>
  <c r="G980" i="9"/>
  <c r="C980" i="9" s="1"/>
  <c r="M983" i="9"/>
  <c r="G983" i="9"/>
  <c r="C983" i="9" s="1"/>
  <c r="G849" i="9"/>
  <c r="C849" i="9" s="1"/>
  <c r="M849" i="9"/>
  <c r="EK18" i="9"/>
  <c r="EK16" i="9"/>
  <c r="EK14" i="9"/>
  <c r="EK17" i="9"/>
  <c r="EK15" i="9"/>
  <c r="EL11" i="9"/>
  <c r="EK13" i="9"/>
  <c r="G848" i="9"/>
  <c r="C848" i="9" s="1"/>
  <c r="M848" i="9"/>
  <c r="G451" i="9"/>
  <c r="C451" i="9" s="1"/>
  <c r="M451" i="9"/>
  <c r="BV19" i="9"/>
  <c r="G450" i="9"/>
  <c r="C450" i="9" s="1"/>
  <c r="M450" i="9"/>
  <c r="G454" i="9"/>
  <c r="C454" i="9" s="1"/>
  <c r="M454" i="9"/>
  <c r="G583" i="9"/>
  <c r="C583" i="9" s="1"/>
  <c r="M583" i="9"/>
  <c r="G587" i="9"/>
  <c r="C587" i="9" s="1"/>
  <c r="M587" i="9"/>
  <c r="CR19" i="9"/>
  <c r="G582" i="9"/>
  <c r="C582" i="9" s="1"/>
  <c r="M582" i="9"/>
  <c r="G586" i="9"/>
  <c r="C586" i="9" s="1"/>
  <c r="M586" i="9"/>
  <c r="GN17" i="9"/>
  <c r="GN15" i="9"/>
  <c r="GN13" i="9"/>
  <c r="GO11" i="9"/>
  <c r="GN18" i="9"/>
  <c r="GN16" i="9"/>
  <c r="GN14" i="9"/>
  <c r="G1178" i="9"/>
  <c r="C1178" i="9" s="1"/>
  <c r="M1178" i="9"/>
  <c r="GY18" i="9"/>
  <c r="GY17" i="9"/>
  <c r="GY16" i="9"/>
  <c r="GY14" i="9"/>
  <c r="HK11" i="9"/>
  <c r="GY15" i="9"/>
  <c r="GY13" i="9"/>
  <c r="GZ11" i="9"/>
  <c r="G1179" i="9"/>
  <c r="C1179" i="9" s="1"/>
  <c r="M1179" i="9"/>
  <c r="DD17" i="9"/>
  <c r="DD15" i="9"/>
  <c r="DD13" i="9"/>
  <c r="DE11" i="9"/>
  <c r="DD18" i="9"/>
  <c r="DD16" i="9"/>
  <c r="DD14" i="9"/>
  <c r="G650" i="9"/>
  <c r="C650" i="9" s="1"/>
  <c r="M650" i="9"/>
  <c r="G649" i="9"/>
  <c r="C649" i="9" s="1"/>
  <c r="M649" i="9"/>
  <c r="G653" i="9"/>
  <c r="C653" i="9" s="1"/>
  <c r="M653" i="9"/>
  <c r="DZ18" i="9"/>
  <c r="DZ17" i="9"/>
  <c r="DZ15" i="9"/>
  <c r="DZ13" i="9"/>
  <c r="EA11" i="9"/>
  <c r="DZ16" i="9"/>
  <c r="DZ14" i="9"/>
  <c r="G784" i="9"/>
  <c r="C784" i="9" s="1"/>
  <c r="M784" i="9"/>
  <c r="M783" i="9"/>
  <c r="G783" i="9"/>
  <c r="C783" i="9" s="1"/>
  <c r="CH18" i="9"/>
  <c r="CH17" i="9"/>
  <c r="CH15" i="9"/>
  <c r="CH13" i="9"/>
  <c r="CH16" i="9"/>
  <c r="CH14" i="9"/>
  <c r="CT11" i="9"/>
  <c r="G519" i="9"/>
  <c r="C519" i="9" s="1"/>
  <c r="M519" i="9"/>
  <c r="EV17" i="9"/>
  <c r="EV15" i="9"/>
  <c r="EV13" i="9"/>
  <c r="EW11" i="9"/>
  <c r="EV18" i="9"/>
  <c r="EV16" i="9"/>
  <c r="EV14" i="9"/>
  <c r="G913" i="9"/>
  <c r="C913" i="9" s="1"/>
  <c r="M913" i="9"/>
  <c r="DN19" i="9"/>
  <c r="G714" i="9"/>
  <c r="C714" i="9" s="1"/>
  <c r="M714" i="9"/>
  <c r="FR18" i="9"/>
  <c r="FR17" i="9"/>
  <c r="FR15" i="9"/>
  <c r="FR13" i="9"/>
  <c r="FS11" i="9"/>
  <c r="FR16" i="9"/>
  <c r="FR14" i="9"/>
  <c r="M1047" i="9"/>
  <c r="G1047" i="9"/>
  <c r="C1047" i="9" s="1"/>
  <c r="M1113" i="9"/>
  <c r="G1113" i="9"/>
  <c r="C1113" i="9" s="1"/>
  <c r="GC18" i="9"/>
  <c r="GC16" i="9"/>
  <c r="GC14" i="9"/>
  <c r="GC17" i="9"/>
  <c r="GC15" i="9"/>
  <c r="GD11" i="9"/>
  <c r="GC13" i="9"/>
  <c r="FF19" i="9"/>
  <c r="M978" i="9"/>
  <c r="G978" i="9"/>
  <c r="C978" i="9" s="1"/>
  <c r="G847" i="9"/>
  <c r="C847" i="9" s="1"/>
  <c r="M847" i="9"/>
  <c r="EJ19" i="9"/>
  <c r="G846" i="9"/>
  <c r="C846" i="9" s="1"/>
  <c r="M846" i="9"/>
  <c r="G453" i="9"/>
  <c r="C453" i="9" s="1"/>
  <c r="M453" i="9"/>
  <c r="G584" i="9"/>
  <c r="C584" i="9" s="1"/>
  <c r="M584" i="9"/>
  <c r="GM19" i="9"/>
  <c r="G1176" i="9"/>
  <c r="C1176" i="9" s="1"/>
  <c r="M1176" i="9"/>
  <c r="G1180" i="9"/>
  <c r="C1180" i="9" s="1"/>
  <c r="M1180" i="9"/>
  <c r="G1177" i="9"/>
  <c r="C1177" i="9" s="1"/>
  <c r="M1177" i="9"/>
  <c r="G1181" i="9"/>
  <c r="C1181" i="9" s="1"/>
  <c r="M1181" i="9"/>
  <c r="DC19" i="9"/>
  <c r="G648" i="9"/>
  <c r="C648" i="9" s="1"/>
  <c r="M648" i="9"/>
  <c r="G652" i="9"/>
  <c r="C652" i="9" s="1"/>
  <c r="M652" i="9"/>
  <c r="G651" i="9"/>
  <c r="C651" i="9" s="1"/>
  <c r="M651" i="9"/>
  <c r="DY19" i="9"/>
  <c r="G780" i="9"/>
  <c r="C780" i="9" s="1"/>
  <c r="M780" i="9"/>
  <c r="G782" i="9"/>
  <c r="C782" i="9" s="1"/>
  <c r="M782" i="9"/>
  <c r="M781" i="9"/>
  <c r="G781" i="9"/>
  <c r="C781" i="9" s="1"/>
  <c r="M785" i="9"/>
  <c r="G785" i="9"/>
  <c r="C785" i="9" s="1"/>
  <c r="GD18" i="9" l="1"/>
  <c r="GD17" i="9"/>
  <c r="GD15" i="9"/>
  <c r="GD13" i="9"/>
  <c r="GE11" i="9"/>
  <c r="GD16" i="9"/>
  <c r="GD14" i="9"/>
  <c r="M1120" i="9"/>
  <c r="G1120" i="9"/>
  <c r="C1120" i="9" s="1"/>
  <c r="M1119" i="9"/>
  <c r="G1119" i="9"/>
  <c r="C1119" i="9" s="1"/>
  <c r="M1051" i="9"/>
  <c r="G1051" i="9"/>
  <c r="C1051" i="9" s="1"/>
  <c r="FS18" i="9"/>
  <c r="FS16" i="9"/>
  <c r="FS14" i="9"/>
  <c r="FS17" i="9"/>
  <c r="FS15" i="9"/>
  <c r="FS13" i="9"/>
  <c r="FT11" i="9"/>
  <c r="M1052" i="9"/>
  <c r="G1052" i="9"/>
  <c r="C1052" i="9" s="1"/>
  <c r="M1055" i="9"/>
  <c r="G1055" i="9"/>
  <c r="C1055" i="9" s="1"/>
  <c r="M919" i="9"/>
  <c r="G919" i="9"/>
  <c r="C919" i="9" s="1"/>
  <c r="M923" i="9"/>
  <c r="G923" i="9"/>
  <c r="C923" i="9" s="1"/>
  <c r="EV19" i="9"/>
  <c r="M918" i="9"/>
  <c r="G918" i="9"/>
  <c r="C918" i="9" s="1"/>
  <c r="M922" i="9"/>
  <c r="G922" i="9"/>
  <c r="C922" i="9" s="1"/>
  <c r="G523" i="9"/>
  <c r="C523" i="9" s="1"/>
  <c r="M523" i="9"/>
  <c r="CH19" i="9"/>
  <c r="G522" i="9"/>
  <c r="C522" i="9" s="1"/>
  <c r="M522" i="9"/>
  <c r="G526" i="9"/>
  <c r="C526" i="9" s="1"/>
  <c r="M526" i="9"/>
  <c r="M787" i="9"/>
  <c r="G787" i="9"/>
  <c r="C787" i="9" s="1"/>
  <c r="EA18" i="9"/>
  <c r="EA16" i="9"/>
  <c r="EA14" i="9"/>
  <c r="EA17" i="9"/>
  <c r="EA15" i="9"/>
  <c r="EA13" i="9"/>
  <c r="EB11" i="9"/>
  <c r="G788" i="9"/>
  <c r="C788" i="9" s="1"/>
  <c r="M788" i="9"/>
  <c r="M791" i="9"/>
  <c r="G791" i="9"/>
  <c r="C791" i="9" s="1"/>
  <c r="G657" i="9"/>
  <c r="C657" i="9" s="1"/>
  <c r="M657" i="9"/>
  <c r="DE18" i="9"/>
  <c r="DE16" i="9"/>
  <c r="DE14" i="9"/>
  <c r="DE17" i="9"/>
  <c r="DE15" i="9"/>
  <c r="DF11" i="9"/>
  <c r="DE13" i="9"/>
  <c r="G656" i="9"/>
  <c r="C656" i="9" s="1"/>
  <c r="M656" i="9"/>
  <c r="GZ17" i="9"/>
  <c r="GZ15" i="9"/>
  <c r="GZ13" i="9"/>
  <c r="HA11" i="9"/>
  <c r="GZ18" i="9"/>
  <c r="GZ16" i="9"/>
  <c r="GZ14" i="9"/>
  <c r="M1250" i="9"/>
  <c r="G1250" i="9"/>
  <c r="C1250" i="9" s="1"/>
  <c r="G1249" i="9"/>
  <c r="C1249" i="9" s="1"/>
  <c r="M1249" i="9"/>
  <c r="M1252" i="9"/>
  <c r="G1252" i="9"/>
  <c r="C1252" i="9" s="1"/>
  <c r="G1183" i="9"/>
  <c r="C1183" i="9" s="1"/>
  <c r="M1183" i="9"/>
  <c r="G1187" i="9"/>
  <c r="C1187" i="9" s="1"/>
  <c r="M1187" i="9"/>
  <c r="GN19" i="9"/>
  <c r="G1182" i="9"/>
  <c r="C1182" i="9" s="1"/>
  <c r="M1182" i="9"/>
  <c r="G1186" i="9"/>
  <c r="C1186" i="9" s="1"/>
  <c r="M1186" i="9"/>
  <c r="EL18" i="9"/>
  <c r="EL17" i="9"/>
  <c r="EL15" i="9"/>
  <c r="EL13" i="9"/>
  <c r="EM11" i="9"/>
  <c r="EL16" i="9"/>
  <c r="EL14" i="9"/>
  <c r="G856" i="9"/>
  <c r="C856" i="9" s="1"/>
  <c r="M856" i="9"/>
  <c r="G855" i="9"/>
  <c r="C855" i="9" s="1"/>
  <c r="M855" i="9"/>
  <c r="FH17" i="9"/>
  <c r="FH15" i="9"/>
  <c r="FH13" i="9"/>
  <c r="FI11" i="9"/>
  <c r="FH18" i="9"/>
  <c r="FH16" i="9"/>
  <c r="FH14" i="9"/>
  <c r="M986" i="9"/>
  <c r="G986" i="9"/>
  <c r="C986" i="9" s="1"/>
  <c r="M985" i="9"/>
  <c r="G985" i="9"/>
  <c r="C985" i="9" s="1"/>
  <c r="M989" i="9"/>
  <c r="G989" i="9"/>
  <c r="C989" i="9" s="1"/>
  <c r="DO19" i="9"/>
  <c r="G720" i="9"/>
  <c r="C720" i="9" s="1"/>
  <c r="M720" i="9"/>
  <c r="G724" i="9"/>
  <c r="C724" i="9" s="1"/>
  <c r="M724" i="9"/>
  <c r="M723" i="9"/>
  <c r="G723" i="9"/>
  <c r="C723" i="9" s="1"/>
  <c r="CS19" i="9"/>
  <c r="G588" i="9"/>
  <c r="C588" i="9" s="1"/>
  <c r="M588" i="9"/>
  <c r="G592" i="9"/>
  <c r="C592" i="9" s="1"/>
  <c r="M592" i="9"/>
  <c r="G591" i="9"/>
  <c r="C591" i="9" s="1"/>
  <c r="M591" i="9"/>
  <c r="GC19" i="9"/>
  <c r="M1116" i="9"/>
  <c r="G1116" i="9"/>
  <c r="C1116" i="9" s="1"/>
  <c r="M1118" i="9"/>
  <c r="G1118" i="9"/>
  <c r="C1118" i="9" s="1"/>
  <c r="M1117" i="9"/>
  <c r="G1117" i="9"/>
  <c r="C1117" i="9" s="1"/>
  <c r="M1121" i="9"/>
  <c r="G1121" i="9"/>
  <c r="C1121" i="9" s="1"/>
  <c r="M1053" i="9"/>
  <c r="G1053" i="9"/>
  <c r="C1053" i="9" s="1"/>
  <c r="FR19" i="9"/>
  <c r="M1050" i="9"/>
  <c r="G1050" i="9"/>
  <c r="C1050" i="9" s="1"/>
  <c r="M1054" i="9"/>
  <c r="G1054" i="9"/>
  <c r="C1054" i="9" s="1"/>
  <c r="M921" i="9"/>
  <c r="G921" i="9"/>
  <c r="C921" i="9" s="1"/>
  <c r="EW18" i="9"/>
  <c r="EW16" i="9"/>
  <c r="EW14" i="9"/>
  <c r="EW17" i="9"/>
  <c r="EW15" i="9"/>
  <c r="EX11" i="9"/>
  <c r="EW13" i="9"/>
  <c r="M920" i="9"/>
  <c r="G920" i="9"/>
  <c r="C920" i="9" s="1"/>
  <c r="CT18" i="9"/>
  <c r="CT17" i="9"/>
  <c r="CT15" i="9"/>
  <c r="CT13" i="9"/>
  <c r="CT16" i="9"/>
  <c r="CT14" i="9"/>
  <c r="G525" i="9"/>
  <c r="C525" i="9" s="1"/>
  <c r="M525" i="9"/>
  <c r="G524" i="9"/>
  <c r="C524" i="9" s="1"/>
  <c r="M524" i="9"/>
  <c r="G527" i="9"/>
  <c r="C527" i="9" s="1"/>
  <c r="M527" i="9"/>
  <c r="M789" i="9"/>
  <c r="G789" i="9"/>
  <c r="C789" i="9" s="1"/>
  <c r="DZ19" i="9"/>
  <c r="G786" i="9"/>
  <c r="C786" i="9" s="1"/>
  <c r="M786" i="9"/>
  <c r="G790" i="9"/>
  <c r="C790" i="9" s="1"/>
  <c r="M790" i="9"/>
  <c r="G655" i="9"/>
  <c r="C655" i="9" s="1"/>
  <c r="M655" i="9"/>
  <c r="G659" i="9"/>
  <c r="C659" i="9" s="1"/>
  <c r="M659" i="9"/>
  <c r="DD19" i="9"/>
  <c r="G654" i="9"/>
  <c r="C654" i="9" s="1"/>
  <c r="M654" i="9"/>
  <c r="G658" i="9"/>
  <c r="C658" i="9" s="1"/>
  <c r="M658" i="9"/>
  <c r="GY19" i="9"/>
  <c r="M1248" i="9"/>
  <c r="G1248" i="9"/>
  <c r="C1248" i="9" s="1"/>
  <c r="HK18" i="9"/>
  <c r="HK17" i="9"/>
  <c r="HK16" i="9"/>
  <c r="HK14" i="9"/>
  <c r="HW11" i="9"/>
  <c r="HK15" i="9"/>
  <c r="HK13" i="9"/>
  <c r="HL11" i="9"/>
  <c r="G1251" i="9"/>
  <c r="C1251" i="9" s="1"/>
  <c r="M1251" i="9"/>
  <c r="G1253" i="9"/>
  <c r="C1253" i="9" s="1"/>
  <c r="M1253" i="9"/>
  <c r="G1185" i="9"/>
  <c r="C1185" i="9" s="1"/>
  <c r="M1185" i="9"/>
  <c r="GO18" i="9"/>
  <c r="GO16" i="9"/>
  <c r="GO14" i="9"/>
  <c r="GO17" i="9"/>
  <c r="GO15" i="9"/>
  <c r="GP11" i="9"/>
  <c r="GO13" i="9"/>
  <c r="G1184" i="9"/>
  <c r="C1184" i="9" s="1"/>
  <c r="M1184" i="9"/>
  <c r="EK19" i="9"/>
  <c r="G852" i="9"/>
  <c r="C852" i="9" s="1"/>
  <c r="M852" i="9"/>
  <c r="G854" i="9"/>
  <c r="C854" i="9" s="1"/>
  <c r="M854" i="9"/>
  <c r="G853" i="9"/>
  <c r="C853" i="9" s="1"/>
  <c r="M853" i="9"/>
  <c r="G857" i="9"/>
  <c r="C857" i="9" s="1"/>
  <c r="M857" i="9"/>
  <c r="FG19" i="9"/>
  <c r="M984" i="9"/>
  <c r="G984" i="9"/>
  <c r="C984" i="9" s="1"/>
  <c r="M988" i="9"/>
  <c r="G988" i="9"/>
  <c r="C988" i="9" s="1"/>
  <c r="M987" i="9"/>
  <c r="G987" i="9"/>
  <c r="C987" i="9" s="1"/>
  <c r="DP17" i="9"/>
  <c r="DP15" i="9"/>
  <c r="DP13" i="9"/>
  <c r="DQ11" i="9"/>
  <c r="DP18" i="9"/>
  <c r="DP16" i="9"/>
  <c r="DP14" i="9"/>
  <c r="G722" i="9"/>
  <c r="C722" i="9" s="1"/>
  <c r="M722" i="9"/>
  <c r="M721" i="9"/>
  <c r="G721" i="9"/>
  <c r="C721" i="9" s="1"/>
  <c r="M725" i="9"/>
  <c r="G725" i="9"/>
  <c r="C725" i="9" s="1"/>
  <c r="G590" i="9"/>
  <c r="C590" i="9" s="1"/>
  <c r="M590" i="9"/>
  <c r="G589" i="9"/>
  <c r="C589" i="9" s="1"/>
  <c r="M589" i="9"/>
  <c r="G593" i="9"/>
  <c r="C593" i="9" s="1"/>
  <c r="M593" i="9"/>
  <c r="M727" i="9" l="1"/>
  <c r="G727" i="9"/>
  <c r="C727" i="9" s="1"/>
  <c r="M731" i="9"/>
  <c r="G731" i="9"/>
  <c r="C731" i="9" s="1"/>
  <c r="DP19" i="9"/>
  <c r="G726" i="9"/>
  <c r="C726" i="9" s="1"/>
  <c r="M726" i="9"/>
  <c r="G730" i="9"/>
  <c r="C730" i="9" s="1"/>
  <c r="M730" i="9"/>
  <c r="GP18" i="9"/>
  <c r="GP17" i="9"/>
  <c r="GP15" i="9"/>
  <c r="GP13" i="9"/>
  <c r="GQ11" i="9"/>
  <c r="GP16" i="9"/>
  <c r="GP14" i="9"/>
  <c r="M1192" i="9"/>
  <c r="G1192" i="9"/>
  <c r="C1192" i="9" s="1"/>
  <c r="G1191" i="9"/>
  <c r="C1191" i="9" s="1"/>
  <c r="M1191" i="9"/>
  <c r="HL17" i="9"/>
  <c r="HL15" i="9"/>
  <c r="HL13" i="9"/>
  <c r="HM11" i="9"/>
  <c r="HL18" i="9"/>
  <c r="HL16" i="9"/>
  <c r="HL14" i="9"/>
  <c r="G1322" i="9"/>
  <c r="C1322" i="9" s="1"/>
  <c r="M1322" i="9"/>
  <c r="G1321" i="9"/>
  <c r="C1321" i="9" s="1"/>
  <c r="M1321" i="9"/>
  <c r="G1324" i="9"/>
  <c r="C1324" i="9" s="1"/>
  <c r="M1324" i="9"/>
  <c r="G597" i="9"/>
  <c r="C597" i="9" s="1"/>
  <c r="M597" i="9"/>
  <c r="G596" i="9"/>
  <c r="C596" i="9" s="1"/>
  <c r="M596" i="9"/>
  <c r="G599" i="9"/>
  <c r="C599" i="9" s="1"/>
  <c r="M599" i="9"/>
  <c r="EX18" i="9"/>
  <c r="EX17" i="9"/>
  <c r="EX15" i="9"/>
  <c r="EX13" i="9"/>
  <c r="EY11" i="9"/>
  <c r="EX16" i="9"/>
  <c r="EX14" i="9"/>
  <c r="M928" i="9"/>
  <c r="G928" i="9"/>
  <c r="C928" i="9" s="1"/>
  <c r="M927" i="9"/>
  <c r="G927" i="9"/>
  <c r="C927" i="9" s="1"/>
  <c r="M991" i="9"/>
  <c r="G991" i="9"/>
  <c r="C991" i="9" s="1"/>
  <c r="M995" i="9"/>
  <c r="G995" i="9"/>
  <c r="C995" i="9" s="1"/>
  <c r="FH19" i="9"/>
  <c r="M990" i="9"/>
  <c r="G990" i="9"/>
  <c r="C990" i="9" s="1"/>
  <c r="M994" i="9"/>
  <c r="G994" i="9"/>
  <c r="C994" i="9" s="1"/>
  <c r="G861" i="9"/>
  <c r="C861" i="9" s="1"/>
  <c r="M861" i="9"/>
  <c r="EL19" i="9"/>
  <c r="G858" i="9"/>
  <c r="C858" i="9" s="1"/>
  <c r="M858" i="9"/>
  <c r="G862" i="9"/>
  <c r="C862" i="9" s="1"/>
  <c r="M862" i="9"/>
  <c r="G1257" i="9"/>
  <c r="C1257" i="9" s="1"/>
  <c r="M1257" i="9"/>
  <c r="HA18" i="9"/>
  <c r="HA16" i="9"/>
  <c r="HA14" i="9"/>
  <c r="HA17" i="9"/>
  <c r="HA15" i="9"/>
  <c r="HA13" i="9"/>
  <c r="HB11" i="9"/>
  <c r="M1256" i="9"/>
  <c r="G1256" i="9"/>
  <c r="C1256" i="9" s="1"/>
  <c r="DE19" i="9"/>
  <c r="G660" i="9"/>
  <c r="C660" i="9" s="1"/>
  <c r="M660" i="9"/>
  <c r="G662" i="9"/>
  <c r="C662" i="9" s="1"/>
  <c r="M662" i="9"/>
  <c r="G661" i="9"/>
  <c r="C661" i="9" s="1"/>
  <c r="M661" i="9"/>
  <c r="G665" i="9"/>
  <c r="C665" i="9" s="1"/>
  <c r="M665" i="9"/>
  <c r="EA19" i="9"/>
  <c r="G792" i="9"/>
  <c r="C792" i="9" s="1"/>
  <c r="M792" i="9"/>
  <c r="G796" i="9"/>
  <c r="C796" i="9" s="1"/>
  <c r="M796" i="9"/>
  <c r="M795" i="9"/>
  <c r="G795" i="9"/>
  <c r="C795" i="9" s="1"/>
  <c r="FT17" i="9"/>
  <c r="FT15" i="9"/>
  <c r="FT13" i="9"/>
  <c r="FU11" i="9"/>
  <c r="FT18" i="9"/>
  <c r="FT16" i="9"/>
  <c r="FT14" i="9"/>
  <c r="M1058" i="9"/>
  <c r="G1058" i="9"/>
  <c r="C1058" i="9" s="1"/>
  <c r="M1057" i="9"/>
  <c r="G1057" i="9"/>
  <c r="C1057" i="9" s="1"/>
  <c r="M1061" i="9"/>
  <c r="G1061" i="9"/>
  <c r="C1061" i="9" s="1"/>
  <c r="M1125" i="9"/>
  <c r="G1125" i="9"/>
  <c r="C1125" i="9" s="1"/>
  <c r="GD19" i="9"/>
  <c r="M1122" i="9"/>
  <c r="G1122" i="9"/>
  <c r="C1122" i="9" s="1"/>
  <c r="M1126" i="9"/>
  <c r="G1126" i="9"/>
  <c r="C1126" i="9" s="1"/>
  <c r="M729" i="9"/>
  <c r="G729" i="9"/>
  <c r="C729" i="9" s="1"/>
  <c r="DQ18" i="9"/>
  <c r="DQ16" i="9"/>
  <c r="DQ14" i="9"/>
  <c r="DQ17" i="9"/>
  <c r="DQ15" i="9"/>
  <c r="DR11" i="9"/>
  <c r="DQ13" i="9"/>
  <c r="G728" i="9"/>
  <c r="C728" i="9" s="1"/>
  <c r="M728" i="9"/>
  <c r="GO19" i="9"/>
  <c r="G1188" i="9"/>
  <c r="C1188" i="9" s="1"/>
  <c r="M1188" i="9"/>
  <c r="M1190" i="9"/>
  <c r="G1190" i="9"/>
  <c r="C1190" i="9" s="1"/>
  <c r="G1189" i="9"/>
  <c r="C1189" i="9" s="1"/>
  <c r="M1189" i="9"/>
  <c r="G1193" i="9"/>
  <c r="C1193" i="9" s="1"/>
  <c r="M1193" i="9"/>
  <c r="HK19" i="9"/>
  <c r="G1320" i="9"/>
  <c r="C1320" i="9" s="1"/>
  <c r="M1320" i="9"/>
  <c r="HW18" i="9"/>
  <c r="HW17" i="9"/>
  <c r="HW16" i="9"/>
  <c r="HW14" i="9"/>
  <c r="II11" i="9"/>
  <c r="HW15" i="9"/>
  <c r="HW13" i="9"/>
  <c r="HX11" i="9"/>
  <c r="G1323" i="9"/>
  <c r="C1323" i="9" s="1"/>
  <c r="M1323" i="9"/>
  <c r="G1325" i="9"/>
  <c r="C1325" i="9" s="1"/>
  <c r="M1325" i="9"/>
  <c r="G595" i="9"/>
  <c r="C595" i="9" s="1"/>
  <c r="M595" i="9"/>
  <c r="CT19" i="9"/>
  <c r="G594" i="9"/>
  <c r="C594" i="9" s="1"/>
  <c r="M594" i="9"/>
  <c r="G598" i="9"/>
  <c r="C598" i="9" s="1"/>
  <c r="M598" i="9"/>
  <c r="EW19" i="9"/>
  <c r="M924" i="9"/>
  <c r="G924" i="9"/>
  <c r="C924" i="9" s="1"/>
  <c r="M926" i="9"/>
  <c r="G926" i="9"/>
  <c r="C926" i="9" s="1"/>
  <c r="M925" i="9"/>
  <c r="G925" i="9"/>
  <c r="C925" i="9" s="1"/>
  <c r="M929" i="9"/>
  <c r="G929" i="9"/>
  <c r="C929" i="9" s="1"/>
  <c r="M993" i="9"/>
  <c r="G993" i="9"/>
  <c r="C993" i="9" s="1"/>
  <c r="FI18" i="9"/>
  <c r="FI16" i="9"/>
  <c r="FI14" i="9"/>
  <c r="FI17" i="9"/>
  <c r="FI15" i="9"/>
  <c r="FJ11" i="9"/>
  <c r="FI13" i="9"/>
  <c r="M992" i="9"/>
  <c r="G992" i="9"/>
  <c r="C992" i="9" s="1"/>
  <c r="G859" i="9"/>
  <c r="C859" i="9" s="1"/>
  <c r="M859" i="9"/>
  <c r="EM18" i="9"/>
  <c r="EM16" i="9"/>
  <c r="EM14" i="9"/>
  <c r="EM17" i="9"/>
  <c r="EM15" i="9"/>
  <c r="EM13" i="9"/>
  <c r="EN11" i="9"/>
  <c r="G860" i="9"/>
  <c r="C860" i="9" s="1"/>
  <c r="M860" i="9"/>
  <c r="G863" i="9"/>
  <c r="C863" i="9" s="1"/>
  <c r="M863" i="9"/>
  <c r="G1255" i="9"/>
  <c r="C1255" i="9" s="1"/>
  <c r="M1255" i="9"/>
  <c r="G1259" i="9"/>
  <c r="C1259" i="9" s="1"/>
  <c r="M1259" i="9"/>
  <c r="GZ19" i="9"/>
  <c r="M1254" i="9"/>
  <c r="G1254" i="9"/>
  <c r="C1254" i="9" s="1"/>
  <c r="M1258" i="9"/>
  <c r="G1258" i="9"/>
  <c r="C1258" i="9" s="1"/>
  <c r="DF18" i="9"/>
  <c r="DF17" i="9"/>
  <c r="DF15" i="9"/>
  <c r="DF13" i="9"/>
  <c r="DF16" i="9"/>
  <c r="DF14" i="9"/>
  <c r="G664" i="9"/>
  <c r="C664" i="9" s="1"/>
  <c r="M664" i="9"/>
  <c r="G663" i="9"/>
  <c r="C663" i="9" s="1"/>
  <c r="M663" i="9"/>
  <c r="EB17" i="9"/>
  <c r="EB15" i="9"/>
  <c r="EB13" i="9"/>
  <c r="EC11" i="9"/>
  <c r="EB18" i="9"/>
  <c r="EB16" i="9"/>
  <c r="EB14" i="9"/>
  <c r="G794" i="9"/>
  <c r="C794" i="9" s="1"/>
  <c r="M794" i="9"/>
  <c r="M793" i="9"/>
  <c r="G793" i="9"/>
  <c r="C793" i="9" s="1"/>
  <c r="M797" i="9"/>
  <c r="G797" i="9"/>
  <c r="C797" i="9" s="1"/>
  <c r="FS19" i="9"/>
  <c r="M1056" i="9"/>
  <c r="G1056" i="9"/>
  <c r="C1056" i="9" s="1"/>
  <c r="M1060" i="9"/>
  <c r="G1060" i="9"/>
  <c r="C1060" i="9" s="1"/>
  <c r="M1059" i="9"/>
  <c r="G1059" i="9"/>
  <c r="C1059" i="9" s="1"/>
  <c r="M1123" i="9"/>
  <c r="G1123" i="9"/>
  <c r="C1123" i="9" s="1"/>
  <c r="GE18" i="9"/>
  <c r="GE16" i="9"/>
  <c r="GE14" i="9"/>
  <c r="GE17" i="9"/>
  <c r="GE15" i="9"/>
  <c r="GE13" i="9"/>
  <c r="GF11" i="9"/>
  <c r="M1124" i="9"/>
  <c r="G1124" i="9"/>
  <c r="C1124" i="9" s="1"/>
  <c r="M1127" i="9"/>
  <c r="G1127" i="9"/>
  <c r="C1127" i="9" s="1"/>
  <c r="GF17" i="9" l="1"/>
  <c r="GF15" i="9"/>
  <c r="GF13" i="9"/>
  <c r="GG11" i="9"/>
  <c r="GF18" i="9"/>
  <c r="GF16" i="9"/>
  <c r="GF14" i="9"/>
  <c r="M1130" i="9"/>
  <c r="G1130" i="9"/>
  <c r="C1130" i="9" s="1"/>
  <c r="M1129" i="9"/>
  <c r="G1129" i="9"/>
  <c r="C1129" i="9" s="1"/>
  <c r="M1133" i="9"/>
  <c r="G1133" i="9"/>
  <c r="C1133" i="9" s="1"/>
  <c r="M799" i="9"/>
  <c r="G799" i="9"/>
  <c r="C799" i="9" s="1"/>
  <c r="M803" i="9"/>
  <c r="G803" i="9"/>
  <c r="C803" i="9" s="1"/>
  <c r="EB19" i="9"/>
  <c r="G798" i="9"/>
  <c r="C798" i="9" s="1"/>
  <c r="M798" i="9"/>
  <c r="G802" i="9"/>
  <c r="C802" i="9" s="1"/>
  <c r="M802" i="9"/>
  <c r="G669" i="9"/>
  <c r="C669" i="9" s="1"/>
  <c r="M669" i="9"/>
  <c r="G668" i="9"/>
  <c r="C668" i="9" s="1"/>
  <c r="M668" i="9"/>
  <c r="G671" i="9"/>
  <c r="C671" i="9" s="1"/>
  <c r="M671" i="9"/>
  <c r="EN17" i="9"/>
  <c r="EN15" i="9"/>
  <c r="EN13" i="9"/>
  <c r="EO11" i="9"/>
  <c r="EN18" i="9"/>
  <c r="EN16" i="9"/>
  <c r="EN14" i="9"/>
  <c r="G866" i="9"/>
  <c r="C866" i="9" s="1"/>
  <c r="M866" i="9"/>
  <c r="G865" i="9"/>
  <c r="C865" i="9" s="1"/>
  <c r="M865" i="9"/>
  <c r="G869" i="9"/>
  <c r="C869" i="9" s="1"/>
  <c r="M869" i="9"/>
  <c r="FJ18" i="9"/>
  <c r="FJ17" i="9"/>
  <c r="FJ15" i="9"/>
  <c r="FJ13" i="9"/>
  <c r="FK11" i="9"/>
  <c r="FJ16" i="9"/>
  <c r="FJ14" i="9"/>
  <c r="M1000" i="9"/>
  <c r="G1000" i="9"/>
  <c r="C1000" i="9" s="1"/>
  <c r="M999" i="9"/>
  <c r="G999" i="9"/>
  <c r="C999" i="9" s="1"/>
  <c r="HX17" i="9"/>
  <c r="HX15" i="9"/>
  <c r="HX13" i="9"/>
  <c r="HY11" i="9"/>
  <c r="HX18" i="9"/>
  <c r="HX16" i="9"/>
  <c r="HX14" i="9"/>
  <c r="G1394" i="9"/>
  <c r="C1394" i="9" s="1"/>
  <c r="M1394" i="9"/>
  <c r="G1393" i="9"/>
  <c r="C1393" i="9" s="1"/>
  <c r="M1393" i="9"/>
  <c r="G1396" i="9"/>
  <c r="C1396" i="9" s="1"/>
  <c r="M1396" i="9"/>
  <c r="DQ19" i="9"/>
  <c r="G732" i="9"/>
  <c r="C732" i="9" s="1"/>
  <c r="M732" i="9"/>
  <c r="G734" i="9"/>
  <c r="C734" i="9" s="1"/>
  <c r="M734" i="9"/>
  <c r="M733" i="9"/>
  <c r="G733" i="9"/>
  <c r="C733" i="9" s="1"/>
  <c r="M737" i="9"/>
  <c r="G737" i="9"/>
  <c r="C737" i="9" s="1"/>
  <c r="M1063" i="9"/>
  <c r="G1063" i="9"/>
  <c r="C1063" i="9" s="1"/>
  <c r="M1067" i="9"/>
  <c r="G1067" i="9"/>
  <c r="C1067" i="9" s="1"/>
  <c r="FT19" i="9"/>
  <c r="M1062" i="9"/>
  <c r="G1062" i="9"/>
  <c r="C1062" i="9" s="1"/>
  <c r="M1066" i="9"/>
  <c r="G1066" i="9"/>
  <c r="C1066" i="9" s="1"/>
  <c r="HA19" i="9"/>
  <c r="M1260" i="9"/>
  <c r="G1260" i="9"/>
  <c r="C1260" i="9" s="1"/>
  <c r="M1264" i="9"/>
  <c r="G1264" i="9"/>
  <c r="C1264" i="9" s="1"/>
  <c r="G1263" i="9"/>
  <c r="C1263" i="9" s="1"/>
  <c r="M1263" i="9"/>
  <c r="M931" i="9"/>
  <c r="G931" i="9"/>
  <c r="C931" i="9" s="1"/>
  <c r="EY18" i="9"/>
  <c r="EY16" i="9"/>
  <c r="EY14" i="9"/>
  <c r="EY17" i="9"/>
  <c r="EY15" i="9"/>
  <c r="EY13" i="9"/>
  <c r="EZ11" i="9"/>
  <c r="M932" i="9"/>
  <c r="G932" i="9"/>
  <c r="C932" i="9" s="1"/>
  <c r="M935" i="9"/>
  <c r="G935" i="9"/>
  <c r="C935" i="9" s="1"/>
  <c r="G1329" i="9"/>
  <c r="C1329" i="9" s="1"/>
  <c r="M1329" i="9"/>
  <c r="HM18" i="9"/>
  <c r="HM16" i="9"/>
  <c r="HM14" i="9"/>
  <c r="HM17" i="9"/>
  <c r="HM15" i="9"/>
  <c r="HM13" i="9"/>
  <c r="HN11" i="9"/>
  <c r="G1328" i="9"/>
  <c r="C1328" i="9" s="1"/>
  <c r="M1328" i="9"/>
  <c r="G1195" i="9"/>
  <c r="C1195" i="9" s="1"/>
  <c r="M1195" i="9"/>
  <c r="GQ18" i="9"/>
  <c r="GQ16" i="9"/>
  <c r="GQ14" i="9"/>
  <c r="GQ17" i="9"/>
  <c r="GQ15" i="9"/>
  <c r="GQ13" i="9"/>
  <c r="GR11" i="9"/>
  <c r="M1196" i="9"/>
  <c r="G1196" i="9"/>
  <c r="C1196" i="9" s="1"/>
  <c r="G1199" i="9"/>
  <c r="C1199" i="9" s="1"/>
  <c r="M1199" i="9"/>
  <c r="GE19" i="9"/>
  <c r="M1128" i="9"/>
  <c r="G1128" i="9"/>
  <c r="C1128" i="9" s="1"/>
  <c r="M1132" i="9"/>
  <c r="G1132" i="9"/>
  <c r="C1132" i="9" s="1"/>
  <c r="M1131" i="9"/>
  <c r="G1131" i="9"/>
  <c r="C1131" i="9" s="1"/>
  <c r="M801" i="9"/>
  <c r="G801" i="9"/>
  <c r="C801" i="9" s="1"/>
  <c r="EC18" i="9"/>
  <c r="EC16" i="9"/>
  <c r="EC14" i="9"/>
  <c r="EC17" i="9"/>
  <c r="EC15" i="9"/>
  <c r="ED11" i="9"/>
  <c r="EC13" i="9"/>
  <c r="G800" i="9"/>
  <c r="C800" i="9" s="1"/>
  <c r="M800" i="9"/>
  <c r="G667" i="9"/>
  <c r="C667" i="9" s="1"/>
  <c r="M667" i="9"/>
  <c r="DF19" i="9"/>
  <c r="G666" i="9"/>
  <c r="C666" i="9" s="1"/>
  <c r="M666" i="9"/>
  <c r="G670" i="9"/>
  <c r="C670" i="9" s="1"/>
  <c r="M670" i="9"/>
  <c r="EM19" i="9"/>
  <c r="G864" i="9"/>
  <c r="C864" i="9" s="1"/>
  <c r="M864" i="9"/>
  <c r="G868" i="9"/>
  <c r="C868" i="9" s="1"/>
  <c r="M868" i="9"/>
  <c r="G867" i="9"/>
  <c r="C867" i="9" s="1"/>
  <c r="M867" i="9"/>
  <c r="FI19" i="9"/>
  <c r="M996" i="9"/>
  <c r="G996" i="9"/>
  <c r="C996" i="9" s="1"/>
  <c r="M998" i="9"/>
  <c r="G998" i="9"/>
  <c r="C998" i="9" s="1"/>
  <c r="M997" i="9"/>
  <c r="G997" i="9"/>
  <c r="C997" i="9" s="1"/>
  <c r="M1001" i="9"/>
  <c r="G1001" i="9"/>
  <c r="C1001" i="9" s="1"/>
  <c r="HW19" i="9"/>
  <c r="G1392" i="9"/>
  <c r="C1392" i="9" s="1"/>
  <c r="M1392" i="9"/>
  <c r="II18" i="9"/>
  <c r="II17" i="9"/>
  <c r="II16" i="9"/>
  <c r="II14" i="9"/>
  <c r="IU11" i="9"/>
  <c r="II15" i="9"/>
  <c r="II13" i="9"/>
  <c r="IJ11" i="9"/>
  <c r="G1395" i="9"/>
  <c r="C1395" i="9" s="1"/>
  <c r="M1395" i="9"/>
  <c r="G1397" i="9"/>
  <c r="C1397" i="9" s="1"/>
  <c r="M1397" i="9"/>
  <c r="DR18" i="9"/>
  <c r="DR17" i="9"/>
  <c r="DR15" i="9"/>
  <c r="DR13" i="9"/>
  <c r="DR16" i="9"/>
  <c r="DR14" i="9"/>
  <c r="G736" i="9"/>
  <c r="C736" i="9" s="1"/>
  <c r="M736" i="9"/>
  <c r="M735" i="9"/>
  <c r="G735" i="9"/>
  <c r="C735" i="9" s="1"/>
  <c r="M1065" i="9"/>
  <c r="G1065" i="9"/>
  <c r="C1065" i="9" s="1"/>
  <c r="FU18" i="9"/>
  <c r="FU16" i="9"/>
  <c r="FU14" i="9"/>
  <c r="FU17" i="9"/>
  <c r="FU15" i="9"/>
  <c r="FV11" i="9"/>
  <c r="FU13" i="9"/>
  <c r="M1064" i="9"/>
  <c r="G1064" i="9"/>
  <c r="C1064" i="9" s="1"/>
  <c r="HB17" i="9"/>
  <c r="HB18" i="9"/>
  <c r="HB15" i="9"/>
  <c r="HB13" i="9"/>
  <c r="HC11" i="9"/>
  <c r="HB16" i="9"/>
  <c r="HB14" i="9"/>
  <c r="M1262" i="9"/>
  <c r="G1262" i="9"/>
  <c r="C1262" i="9" s="1"/>
  <c r="G1261" i="9"/>
  <c r="C1261" i="9" s="1"/>
  <c r="M1261" i="9"/>
  <c r="G1265" i="9"/>
  <c r="C1265" i="9" s="1"/>
  <c r="M1265" i="9"/>
  <c r="M933" i="9"/>
  <c r="G933" i="9"/>
  <c r="C933" i="9" s="1"/>
  <c r="EX19" i="9"/>
  <c r="M930" i="9"/>
  <c r="G930" i="9"/>
  <c r="C930" i="9" s="1"/>
  <c r="M934" i="9"/>
  <c r="G934" i="9"/>
  <c r="C934" i="9" s="1"/>
  <c r="G1327" i="9"/>
  <c r="C1327" i="9" s="1"/>
  <c r="M1327" i="9"/>
  <c r="G1331" i="9"/>
  <c r="C1331" i="9" s="1"/>
  <c r="M1331" i="9"/>
  <c r="HL19" i="9"/>
  <c r="G1326" i="9"/>
  <c r="C1326" i="9" s="1"/>
  <c r="M1326" i="9"/>
  <c r="G1330" i="9"/>
  <c r="C1330" i="9" s="1"/>
  <c r="M1330" i="9"/>
  <c r="G1197" i="9"/>
  <c r="C1197" i="9" s="1"/>
  <c r="M1197" i="9"/>
  <c r="GP19" i="9"/>
  <c r="M1194" i="9"/>
  <c r="G1194" i="9"/>
  <c r="C1194" i="9" s="1"/>
  <c r="M1198" i="9"/>
  <c r="G1198" i="9"/>
  <c r="C1198" i="9" s="1"/>
  <c r="G1269" i="9" l="1"/>
  <c r="C1269" i="9" s="1"/>
  <c r="M1269" i="9"/>
  <c r="HB19" i="9"/>
  <c r="M1266" i="9"/>
  <c r="G1266" i="9"/>
  <c r="C1266" i="9" s="1"/>
  <c r="G1271" i="9"/>
  <c r="C1271" i="9" s="1"/>
  <c r="M1271" i="9"/>
  <c r="FU19" i="9"/>
  <c r="M1068" i="9"/>
  <c r="G1068" i="9"/>
  <c r="C1068" i="9" s="1"/>
  <c r="M1070" i="9"/>
  <c r="G1070" i="9"/>
  <c r="C1070" i="9" s="1"/>
  <c r="M1069" i="9"/>
  <c r="G1069" i="9"/>
  <c r="C1069" i="9" s="1"/>
  <c r="M1073" i="9"/>
  <c r="G1073" i="9"/>
  <c r="C1073" i="9" s="1"/>
  <c r="M741" i="9"/>
  <c r="G741" i="9"/>
  <c r="C741" i="9" s="1"/>
  <c r="G740" i="9"/>
  <c r="C740" i="9" s="1"/>
  <c r="M740" i="9"/>
  <c r="M743" i="9"/>
  <c r="G743" i="9"/>
  <c r="C743" i="9" s="1"/>
  <c r="G1464" i="9"/>
  <c r="C1464" i="9" s="1"/>
  <c r="II19" i="9"/>
  <c r="M1464" i="9"/>
  <c r="IU18" i="9"/>
  <c r="IU17" i="9"/>
  <c r="IU16" i="9"/>
  <c r="IU14" i="9"/>
  <c r="IU15" i="9"/>
  <c r="IU13" i="9"/>
  <c r="IV11" i="9"/>
  <c r="G1467" i="9"/>
  <c r="C1467" i="9" s="1"/>
  <c r="M1467" i="9"/>
  <c r="G1469" i="9"/>
  <c r="C1469" i="9" s="1"/>
  <c r="M1469" i="9"/>
  <c r="ED18" i="9"/>
  <c r="ED17" i="9"/>
  <c r="ED15" i="9"/>
  <c r="ED13" i="9"/>
  <c r="ED16" i="9"/>
  <c r="ED14" i="9"/>
  <c r="EP11" i="9"/>
  <c r="G808" i="9"/>
  <c r="C808" i="9" s="1"/>
  <c r="M808" i="9"/>
  <c r="M807" i="9"/>
  <c r="G807" i="9"/>
  <c r="C807" i="9" s="1"/>
  <c r="GQ19" i="9"/>
  <c r="M1200" i="9"/>
  <c r="G1200" i="9"/>
  <c r="C1200" i="9" s="1"/>
  <c r="M1204" i="9"/>
  <c r="G1204" i="9"/>
  <c r="C1204" i="9" s="1"/>
  <c r="G1203" i="9"/>
  <c r="C1203" i="9" s="1"/>
  <c r="M1203" i="9"/>
  <c r="HN17" i="9"/>
  <c r="HN18" i="9"/>
  <c r="HN15" i="9"/>
  <c r="HN13" i="9"/>
  <c r="HO11" i="9"/>
  <c r="HN16" i="9"/>
  <c r="HN14" i="9"/>
  <c r="G1334" i="9"/>
  <c r="C1334" i="9" s="1"/>
  <c r="M1334" i="9"/>
  <c r="G1333" i="9"/>
  <c r="C1333" i="9" s="1"/>
  <c r="M1333" i="9"/>
  <c r="G1337" i="9"/>
  <c r="C1337" i="9" s="1"/>
  <c r="M1337" i="9"/>
  <c r="EY19" i="9"/>
  <c r="M936" i="9"/>
  <c r="G936" i="9"/>
  <c r="C936" i="9" s="1"/>
  <c r="M940" i="9"/>
  <c r="G940" i="9"/>
  <c r="C940" i="9" s="1"/>
  <c r="M939" i="9"/>
  <c r="G939" i="9"/>
  <c r="C939" i="9" s="1"/>
  <c r="G1401" i="9"/>
  <c r="C1401" i="9" s="1"/>
  <c r="M1401" i="9"/>
  <c r="HY18" i="9"/>
  <c r="HY16" i="9"/>
  <c r="HY14" i="9"/>
  <c r="HY17" i="9"/>
  <c r="HY15" i="9"/>
  <c r="HY13" i="9"/>
  <c r="HZ11" i="9"/>
  <c r="G1400" i="9"/>
  <c r="C1400" i="9" s="1"/>
  <c r="M1400" i="9"/>
  <c r="M1003" i="9"/>
  <c r="G1003" i="9"/>
  <c r="C1003" i="9" s="1"/>
  <c r="FK18" i="9"/>
  <c r="FK16" i="9"/>
  <c r="FK14" i="9"/>
  <c r="FK17" i="9"/>
  <c r="FK15" i="9"/>
  <c r="FK13" i="9"/>
  <c r="FL11" i="9"/>
  <c r="M1004" i="9"/>
  <c r="G1004" i="9"/>
  <c r="C1004" i="9" s="1"/>
  <c r="M1007" i="9"/>
  <c r="G1007" i="9"/>
  <c r="C1007" i="9" s="1"/>
  <c r="G873" i="9"/>
  <c r="C873" i="9" s="1"/>
  <c r="M873" i="9"/>
  <c r="EO18" i="9"/>
  <c r="EO16" i="9"/>
  <c r="EO14" i="9"/>
  <c r="EO17" i="9"/>
  <c r="EO15" i="9"/>
  <c r="EO13" i="9"/>
  <c r="G872" i="9"/>
  <c r="C872" i="9" s="1"/>
  <c r="M872" i="9"/>
  <c r="M1137" i="9"/>
  <c r="G1137" i="9"/>
  <c r="C1137" i="9" s="1"/>
  <c r="GG18" i="9"/>
  <c r="GG16" i="9"/>
  <c r="GG14" i="9"/>
  <c r="GG17" i="9"/>
  <c r="GG15" i="9"/>
  <c r="GH11" i="9"/>
  <c r="GG13" i="9"/>
  <c r="M1136" i="9"/>
  <c r="G1136" i="9"/>
  <c r="C1136" i="9" s="1"/>
  <c r="G1267" i="9"/>
  <c r="C1267" i="9" s="1"/>
  <c r="M1267" i="9"/>
  <c r="HC18" i="9"/>
  <c r="HC17" i="9"/>
  <c r="HC16" i="9"/>
  <c r="HC14" i="9"/>
  <c r="HC15" i="9"/>
  <c r="HC13" i="9"/>
  <c r="HD11" i="9"/>
  <c r="M1268" i="9"/>
  <c r="G1268" i="9"/>
  <c r="C1268" i="9" s="1"/>
  <c r="M1270" i="9"/>
  <c r="G1270" i="9"/>
  <c r="C1270" i="9" s="1"/>
  <c r="FV18" i="9"/>
  <c r="FV17" i="9"/>
  <c r="FV15" i="9"/>
  <c r="FV13" i="9"/>
  <c r="FW11" i="9"/>
  <c r="FV16" i="9"/>
  <c r="FV14" i="9"/>
  <c r="M1072" i="9"/>
  <c r="G1072" i="9"/>
  <c r="C1072" i="9" s="1"/>
  <c r="M1071" i="9"/>
  <c r="G1071" i="9"/>
  <c r="C1071" i="9" s="1"/>
  <c r="M739" i="9"/>
  <c r="G739" i="9"/>
  <c r="C739" i="9" s="1"/>
  <c r="DR19" i="9"/>
  <c r="G738" i="9"/>
  <c r="C738" i="9" s="1"/>
  <c r="M738" i="9"/>
  <c r="G742" i="9"/>
  <c r="C742" i="9" s="1"/>
  <c r="M742" i="9"/>
  <c r="IJ17" i="9"/>
  <c r="IJ15" i="9"/>
  <c r="IJ13" i="9"/>
  <c r="IK11" i="9"/>
  <c r="IJ18" i="9"/>
  <c r="IJ16" i="9"/>
  <c r="IJ14" i="9"/>
  <c r="G1466" i="9"/>
  <c r="C1466" i="9" s="1"/>
  <c r="M1466" i="9"/>
  <c r="G1465" i="9"/>
  <c r="C1465" i="9" s="1"/>
  <c r="M1465" i="9"/>
  <c r="G1468" i="9"/>
  <c r="C1468" i="9" s="1"/>
  <c r="M1468" i="9"/>
  <c r="EC19" i="9"/>
  <c r="G804" i="9"/>
  <c r="C804" i="9" s="1"/>
  <c r="M804" i="9"/>
  <c r="G806" i="9"/>
  <c r="C806" i="9" s="1"/>
  <c r="M806" i="9"/>
  <c r="M805" i="9"/>
  <c r="G805" i="9"/>
  <c r="C805" i="9" s="1"/>
  <c r="M809" i="9"/>
  <c r="G809" i="9"/>
  <c r="C809" i="9" s="1"/>
  <c r="GR17" i="9"/>
  <c r="GR15" i="9"/>
  <c r="GR13" i="9"/>
  <c r="GS11" i="9"/>
  <c r="GR18" i="9"/>
  <c r="GR16" i="9"/>
  <c r="GR14" i="9"/>
  <c r="M1202" i="9"/>
  <c r="G1202" i="9"/>
  <c r="C1202" i="9" s="1"/>
  <c r="G1201" i="9"/>
  <c r="C1201" i="9" s="1"/>
  <c r="M1201" i="9"/>
  <c r="G1205" i="9"/>
  <c r="C1205" i="9" s="1"/>
  <c r="M1205" i="9"/>
  <c r="HM19" i="9"/>
  <c r="G1332" i="9"/>
  <c r="C1332" i="9" s="1"/>
  <c r="M1332" i="9"/>
  <c r="G1336" i="9"/>
  <c r="C1336" i="9" s="1"/>
  <c r="M1336" i="9"/>
  <c r="G1335" i="9"/>
  <c r="C1335" i="9" s="1"/>
  <c r="M1335" i="9"/>
  <c r="EZ17" i="9"/>
  <c r="EZ15" i="9"/>
  <c r="EZ13" i="9"/>
  <c r="FA11" i="9"/>
  <c r="EZ18" i="9"/>
  <c r="EZ16" i="9"/>
  <c r="EZ14" i="9"/>
  <c r="M938" i="9"/>
  <c r="G938" i="9"/>
  <c r="C938" i="9" s="1"/>
  <c r="M937" i="9"/>
  <c r="G937" i="9"/>
  <c r="C937" i="9" s="1"/>
  <c r="M941" i="9"/>
  <c r="G941" i="9"/>
  <c r="C941" i="9" s="1"/>
  <c r="G1399" i="9"/>
  <c r="C1399" i="9" s="1"/>
  <c r="M1399" i="9"/>
  <c r="G1403" i="9"/>
  <c r="C1403" i="9" s="1"/>
  <c r="M1403" i="9"/>
  <c r="HX19" i="9"/>
  <c r="G1398" i="9"/>
  <c r="C1398" i="9" s="1"/>
  <c r="M1398" i="9"/>
  <c r="G1402" i="9"/>
  <c r="C1402" i="9" s="1"/>
  <c r="M1402" i="9"/>
  <c r="M1005" i="9"/>
  <c r="G1005" i="9"/>
  <c r="C1005" i="9" s="1"/>
  <c r="FJ19" i="9"/>
  <c r="M1002" i="9"/>
  <c r="G1002" i="9"/>
  <c r="C1002" i="9" s="1"/>
  <c r="M1006" i="9"/>
  <c r="G1006" i="9"/>
  <c r="C1006" i="9" s="1"/>
  <c r="G871" i="9"/>
  <c r="C871" i="9" s="1"/>
  <c r="M871" i="9"/>
  <c r="G875" i="9"/>
  <c r="C875" i="9" s="1"/>
  <c r="M875" i="9"/>
  <c r="EN19" i="9"/>
  <c r="G870" i="9"/>
  <c r="C870" i="9" s="1"/>
  <c r="M870" i="9"/>
  <c r="G874" i="9"/>
  <c r="C874" i="9" s="1"/>
  <c r="M874" i="9"/>
  <c r="M1135" i="9"/>
  <c r="G1135" i="9"/>
  <c r="C1135" i="9" s="1"/>
  <c r="M1139" i="9"/>
  <c r="G1139" i="9"/>
  <c r="C1139" i="9" s="1"/>
  <c r="GF19" i="9"/>
  <c r="M1134" i="9"/>
  <c r="G1134" i="9"/>
  <c r="C1134" i="9" s="1"/>
  <c r="M1138" i="9"/>
  <c r="G1138" i="9"/>
  <c r="C1138" i="9" s="1"/>
  <c r="M945" i="9" l="1"/>
  <c r="G945" i="9"/>
  <c r="C945" i="9" s="1"/>
  <c r="FA18" i="9"/>
  <c r="FA16" i="9"/>
  <c r="FA14" i="9"/>
  <c r="FA17" i="9"/>
  <c r="FA15" i="9"/>
  <c r="FB11" i="9"/>
  <c r="FA13" i="9"/>
  <c r="M944" i="9"/>
  <c r="G944" i="9"/>
  <c r="C944" i="9" s="1"/>
  <c r="G1209" i="9"/>
  <c r="C1209" i="9" s="1"/>
  <c r="M1209" i="9"/>
  <c r="GS18" i="9"/>
  <c r="GS16" i="9"/>
  <c r="GS14" i="9"/>
  <c r="GS17" i="9"/>
  <c r="GS15" i="9"/>
  <c r="GT11" i="9"/>
  <c r="GS13" i="9"/>
  <c r="M1208" i="9"/>
  <c r="G1208" i="9"/>
  <c r="C1208" i="9" s="1"/>
  <c r="G1473" i="9"/>
  <c r="C1473" i="9" s="1"/>
  <c r="M1473" i="9"/>
  <c r="IK18" i="9"/>
  <c r="IK16" i="9"/>
  <c r="IK14" i="9"/>
  <c r="IK17" i="9"/>
  <c r="IK15" i="9"/>
  <c r="IK13" i="9"/>
  <c r="IL11" i="9"/>
  <c r="G1472" i="9"/>
  <c r="C1472" i="9" s="1"/>
  <c r="M1472" i="9"/>
  <c r="M1077" i="9"/>
  <c r="G1077" i="9"/>
  <c r="C1077" i="9" s="1"/>
  <c r="FV19" i="9"/>
  <c r="M1074" i="9"/>
  <c r="G1074" i="9"/>
  <c r="C1074" i="9" s="1"/>
  <c r="M1078" i="9"/>
  <c r="G1078" i="9"/>
  <c r="C1078" i="9" s="1"/>
  <c r="HD17" i="9"/>
  <c r="HD15" i="9"/>
  <c r="HD13" i="9"/>
  <c r="HE11" i="9"/>
  <c r="HD18" i="9"/>
  <c r="HD16" i="9"/>
  <c r="HD14" i="9"/>
  <c r="M1274" i="9"/>
  <c r="G1274" i="9"/>
  <c r="C1274" i="9" s="1"/>
  <c r="G1275" i="9"/>
  <c r="C1275" i="9" s="1"/>
  <c r="M1275" i="9"/>
  <c r="G1277" i="9"/>
  <c r="C1277" i="9" s="1"/>
  <c r="M1277" i="9"/>
  <c r="GH18" i="9"/>
  <c r="GH17" i="9"/>
  <c r="GH15" i="9"/>
  <c r="GH13" i="9"/>
  <c r="GI11" i="9"/>
  <c r="GH16" i="9"/>
  <c r="GH14" i="9"/>
  <c r="M1144" i="9"/>
  <c r="G1144" i="9"/>
  <c r="C1144" i="9" s="1"/>
  <c r="M1143" i="9"/>
  <c r="G1143" i="9"/>
  <c r="C1143" i="9" s="1"/>
  <c r="EO19" i="9"/>
  <c r="G876" i="9"/>
  <c r="C876" i="9" s="1"/>
  <c r="M876" i="9"/>
  <c r="G880" i="9"/>
  <c r="C880" i="9" s="1"/>
  <c r="M880" i="9"/>
  <c r="G879" i="9"/>
  <c r="C879" i="9" s="1"/>
  <c r="M879" i="9"/>
  <c r="FL17" i="9"/>
  <c r="FL15" i="9"/>
  <c r="FL13" i="9"/>
  <c r="FM11" i="9"/>
  <c r="FL18" i="9"/>
  <c r="FL16" i="9"/>
  <c r="FL14" i="9"/>
  <c r="M1010" i="9"/>
  <c r="G1010" i="9"/>
  <c r="C1010" i="9" s="1"/>
  <c r="M1009" i="9"/>
  <c r="G1009" i="9"/>
  <c r="C1009" i="9" s="1"/>
  <c r="M1013" i="9"/>
  <c r="G1013" i="9"/>
  <c r="C1013" i="9" s="1"/>
  <c r="HY19" i="9"/>
  <c r="G1404" i="9"/>
  <c r="C1404" i="9" s="1"/>
  <c r="M1404" i="9"/>
  <c r="G1408" i="9"/>
  <c r="C1408" i="9" s="1"/>
  <c r="M1408" i="9"/>
  <c r="G1407" i="9"/>
  <c r="C1407" i="9" s="1"/>
  <c r="M1407" i="9"/>
  <c r="G1341" i="9"/>
  <c r="C1341" i="9" s="1"/>
  <c r="M1341" i="9"/>
  <c r="HN19" i="9"/>
  <c r="G1338" i="9"/>
  <c r="C1338" i="9" s="1"/>
  <c r="M1338" i="9"/>
  <c r="G1343" i="9"/>
  <c r="C1343" i="9" s="1"/>
  <c r="M1343" i="9"/>
  <c r="M811" i="9"/>
  <c r="G811" i="9"/>
  <c r="C811" i="9" s="1"/>
  <c r="ED19" i="9"/>
  <c r="G810" i="9"/>
  <c r="C810" i="9" s="1"/>
  <c r="M810" i="9"/>
  <c r="G814" i="9"/>
  <c r="C814" i="9" s="1"/>
  <c r="M814" i="9"/>
  <c r="IV17" i="9"/>
  <c r="IV15" i="9"/>
  <c r="IV13" i="9"/>
  <c r="IW11" i="9"/>
  <c r="IV18" i="9"/>
  <c r="IV16" i="9"/>
  <c r="IV14" i="9"/>
  <c r="G1538" i="9"/>
  <c r="C1538" i="9" s="1"/>
  <c r="M1538" i="9"/>
  <c r="G1539" i="9"/>
  <c r="C1539" i="9" s="1"/>
  <c r="M1539" i="9"/>
  <c r="G1541" i="9"/>
  <c r="C1541" i="9" s="1"/>
  <c r="M1541" i="9"/>
  <c r="M943" i="9"/>
  <c r="G943" i="9"/>
  <c r="C943" i="9" s="1"/>
  <c r="M947" i="9"/>
  <c r="G947" i="9"/>
  <c r="C947" i="9" s="1"/>
  <c r="EZ19" i="9"/>
  <c r="M942" i="9"/>
  <c r="G942" i="9"/>
  <c r="C942" i="9" s="1"/>
  <c r="M946" i="9"/>
  <c r="G946" i="9"/>
  <c r="C946" i="9" s="1"/>
  <c r="G1207" i="9"/>
  <c r="C1207" i="9" s="1"/>
  <c r="M1207" i="9"/>
  <c r="G1211" i="9"/>
  <c r="C1211" i="9" s="1"/>
  <c r="M1211" i="9"/>
  <c r="GR19" i="9"/>
  <c r="M1206" i="9"/>
  <c r="G1206" i="9"/>
  <c r="C1206" i="9" s="1"/>
  <c r="M1210" i="9"/>
  <c r="G1210" i="9"/>
  <c r="C1210" i="9" s="1"/>
  <c r="G1471" i="9"/>
  <c r="C1471" i="9" s="1"/>
  <c r="M1471" i="9"/>
  <c r="G1475" i="9"/>
  <c r="C1475" i="9" s="1"/>
  <c r="M1475" i="9"/>
  <c r="G1470" i="9"/>
  <c r="C1470" i="9" s="1"/>
  <c r="IJ19" i="9"/>
  <c r="M1470" i="9"/>
  <c r="G1474" i="9"/>
  <c r="C1474" i="9" s="1"/>
  <c r="M1474" i="9"/>
  <c r="M1075" i="9"/>
  <c r="G1075" i="9"/>
  <c r="C1075" i="9" s="1"/>
  <c r="FW18" i="9"/>
  <c r="FW16" i="9"/>
  <c r="FW14" i="9"/>
  <c r="FW17" i="9"/>
  <c r="FW15" i="9"/>
  <c r="FW13" i="9"/>
  <c r="FX11" i="9"/>
  <c r="M1076" i="9"/>
  <c r="G1076" i="9"/>
  <c r="C1076" i="9" s="1"/>
  <c r="M1079" i="9"/>
  <c r="G1079" i="9"/>
  <c r="C1079" i="9" s="1"/>
  <c r="HC19" i="9"/>
  <c r="M1272" i="9"/>
  <c r="G1272" i="9"/>
  <c r="C1272" i="9" s="1"/>
  <c r="G1273" i="9"/>
  <c r="C1273" i="9" s="1"/>
  <c r="M1273" i="9"/>
  <c r="M1276" i="9"/>
  <c r="G1276" i="9"/>
  <c r="C1276" i="9" s="1"/>
  <c r="GG19" i="9"/>
  <c r="M1140" i="9"/>
  <c r="G1140" i="9"/>
  <c r="C1140" i="9" s="1"/>
  <c r="M1142" i="9"/>
  <c r="G1142" i="9"/>
  <c r="C1142" i="9" s="1"/>
  <c r="M1141" i="9"/>
  <c r="G1141" i="9"/>
  <c r="C1141" i="9" s="1"/>
  <c r="M1145" i="9"/>
  <c r="G1145" i="9"/>
  <c r="C1145" i="9" s="1"/>
  <c r="G878" i="9"/>
  <c r="C878" i="9" s="1"/>
  <c r="M878" i="9"/>
  <c r="G877" i="9"/>
  <c r="C877" i="9" s="1"/>
  <c r="M877" i="9"/>
  <c r="G881" i="9"/>
  <c r="C881" i="9" s="1"/>
  <c r="M881" i="9"/>
  <c r="FK19" i="9"/>
  <c r="M1008" i="9"/>
  <c r="G1008" i="9"/>
  <c r="C1008" i="9" s="1"/>
  <c r="M1012" i="9"/>
  <c r="G1012" i="9"/>
  <c r="C1012" i="9" s="1"/>
  <c r="M1011" i="9"/>
  <c r="G1011" i="9"/>
  <c r="C1011" i="9" s="1"/>
  <c r="HZ17" i="9"/>
  <c r="HZ18" i="9"/>
  <c r="HZ15" i="9"/>
  <c r="HZ13" i="9"/>
  <c r="IA11" i="9"/>
  <c r="HZ16" i="9"/>
  <c r="HZ14" i="9"/>
  <c r="G1406" i="9"/>
  <c r="C1406" i="9" s="1"/>
  <c r="M1406" i="9"/>
  <c r="G1405" i="9"/>
  <c r="C1405" i="9" s="1"/>
  <c r="M1405" i="9"/>
  <c r="G1409" i="9"/>
  <c r="C1409" i="9" s="1"/>
  <c r="M1409" i="9"/>
  <c r="G1339" i="9"/>
  <c r="C1339" i="9" s="1"/>
  <c r="M1339" i="9"/>
  <c r="HO18" i="9"/>
  <c r="HO17" i="9"/>
  <c r="HO16" i="9"/>
  <c r="HO14" i="9"/>
  <c r="HO15" i="9"/>
  <c r="HO13" i="9"/>
  <c r="HP11" i="9"/>
  <c r="G1340" i="9"/>
  <c r="C1340" i="9" s="1"/>
  <c r="M1340" i="9"/>
  <c r="G1342" i="9"/>
  <c r="C1342" i="9" s="1"/>
  <c r="M1342" i="9"/>
  <c r="EP18" i="9"/>
  <c r="EP17" i="9"/>
  <c r="EP15" i="9"/>
  <c r="EP13" i="9"/>
  <c r="EP16" i="9"/>
  <c r="EP14" i="9"/>
  <c r="M813" i="9"/>
  <c r="G813" i="9"/>
  <c r="C813" i="9" s="1"/>
  <c r="G812" i="9"/>
  <c r="C812" i="9" s="1"/>
  <c r="M812" i="9"/>
  <c r="M815" i="9"/>
  <c r="G815" i="9"/>
  <c r="C815" i="9" s="1"/>
  <c r="G1536" i="9"/>
  <c r="C1536" i="9" s="1"/>
  <c r="IU19" i="9"/>
  <c r="M1536" i="9"/>
  <c r="G1537" i="9"/>
  <c r="C1537" i="9" s="1"/>
  <c r="M1537" i="9"/>
  <c r="G1540" i="9"/>
  <c r="C1540" i="9" s="1"/>
  <c r="M1540" i="9"/>
  <c r="G885" i="9" l="1"/>
  <c r="C885" i="9" s="1"/>
  <c r="M885" i="9"/>
  <c r="G884" i="9"/>
  <c r="C884" i="9" s="1"/>
  <c r="M884" i="9"/>
  <c r="G887" i="9"/>
  <c r="C887" i="9" s="1"/>
  <c r="M887" i="9"/>
  <c r="HO19" i="9"/>
  <c r="G1344" i="9"/>
  <c r="C1344" i="9" s="1"/>
  <c r="M1344" i="9"/>
  <c r="G1345" i="9"/>
  <c r="C1345" i="9" s="1"/>
  <c r="M1345" i="9"/>
  <c r="G1348" i="9"/>
  <c r="C1348" i="9" s="1"/>
  <c r="M1348" i="9"/>
  <c r="G1411" i="9"/>
  <c r="C1411" i="9" s="1"/>
  <c r="M1411" i="9"/>
  <c r="IA18" i="9"/>
  <c r="IA17" i="9"/>
  <c r="IA16" i="9"/>
  <c r="IA14" i="9"/>
  <c r="IA15" i="9"/>
  <c r="IA13" i="9"/>
  <c r="IB11" i="9"/>
  <c r="M1412" i="9"/>
  <c r="G1412" i="9"/>
  <c r="C1412" i="9" s="1"/>
  <c r="M1414" i="9"/>
  <c r="G1414" i="9"/>
  <c r="C1414" i="9" s="1"/>
  <c r="FX17" i="9"/>
  <c r="FX15" i="9"/>
  <c r="FX13" i="9"/>
  <c r="FY11" i="9"/>
  <c r="FX18" i="9"/>
  <c r="FX16" i="9"/>
  <c r="FX14" i="9"/>
  <c r="M1082" i="9"/>
  <c r="G1082" i="9"/>
  <c r="C1082" i="9" s="1"/>
  <c r="M1081" i="9"/>
  <c r="G1081" i="9"/>
  <c r="C1081" i="9" s="1"/>
  <c r="M1085" i="9"/>
  <c r="G1085" i="9"/>
  <c r="C1085" i="9" s="1"/>
  <c r="G1543" i="9"/>
  <c r="C1543" i="9" s="1"/>
  <c r="M1543" i="9"/>
  <c r="M1547" i="9"/>
  <c r="G1547" i="9"/>
  <c r="C1547" i="9" s="1"/>
  <c r="G1542" i="9"/>
  <c r="C1542" i="9" s="1"/>
  <c r="IV19" i="9"/>
  <c r="M1542" i="9"/>
  <c r="M1546" i="9"/>
  <c r="G1546" i="9"/>
  <c r="C1546" i="9" s="1"/>
  <c r="M1015" i="9"/>
  <c r="G1015" i="9"/>
  <c r="C1015" i="9" s="1"/>
  <c r="M1019" i="9"/>
  <c r="G1019" i="9"/>
  <c r="C1019" i="9" s="1"/>
  <c r="FL19" i="9"/>
  <c r="M1014" i="9"/>
  <c r="G1014" i="9"/>
  <c r="C1014" i="9" s="1"/>
  <c r="M1018" i="9"/>
  <c r="G1018" i="9"/>
  <c r="C1018" i="9" s="1"/>
  <c r="M1147" i="9"/>
  <c r="G1147" i="9"/>
  <c r="C1147" i="9" s="1"/>
  <c r="GI18" i="9"/>
  <c r="GI16" i="9"/>
  <c r="GI14" i="9"/>
  <c r="GI17" i="9"/>
  <c r="GI15" i="9"/>
  <c r="GI13" i="9"/>
  <c r="GJ11" i="9"/>
  <c r="M1148" i="9"/>
  <c r="G1148" i="9"/>
  <c r="C1148" i="9" s="1"/>
  <c r="M1151" i="9"/>
  <c r="G1151" i="9"/>
  <c r="C1151" i="9" s="1"/>
  <c r="G1281" i="9"/>
  <c r="C1281" i="9" s="1"/>
  <c r="M1281" i="9"/>
  <c r="HE18" i="9"/>
  <c r="HE16" i="9"/>
  <c r="HE14" i="9"/>
  <c r="HE17" i="9"/>
  <c r="HE15" i="9"/>
  <c r="HE13" i="9"/>
  <c r="HF11" i="9"/>
  <c r="M1280" i="9"/>
  <c r="G1280" i="9"/>
  <c r="C1280" i="9" s="1"/>
  <c r="G1476" i="9"/>
  <c r="C1476" i="9" s="1"/>
  <c r="IK19" i="9"/>
  <c r="M1476" i="9"/>
  <c r="G1480" i="9"/>
  <c r="C1480" i="9" s="1"/>
  <c r="M1480" i="9"/>
  <c r="G1479" i="9"/>
  <c r="C1479" i="9" s="1"/>
  <c r="M1479" i="9"/>
  <c r="GS19" i="9"/>
  <c r="M1212" i="9"/>
  <c r="G1212" i="9"/>
  <c r="C1212" i="9" s="1"/>
  <c r="M1214" i="9"/>
  <c r="G1214" i="9"/>
  <c r="C1214" i="9" s="1"/>
  <c r="G1213" i="9"/>
  <c r="C1213" i="9" s="1"/>
  <c r="M1213" i="9"/>
  <c r="G1217" i="9"/>
  <c r="C1217" i="9" s="1"/>
  <c r="M1217" i="9"/>
  <c r="FB18" i="9"/>
  <c r="FB17" i="9"/>
  <c r="FB15" i="9"/>
  <c r="FB13" i="9"/>
  <c r="FB16" i="9"/>
  <c r="FB14" i="9"/>
  <c r="M952" i="9"/>
  <c r="G952" i="9"/>
  <c r="C952" i="9" s="1"/>
  <c r="M951" i="9"/>
  <c r="G951" i="9"/>
  <c r="C951" i="9" s="1"/>
  <c r="G883" i="9"/>
  <c r="C883" i="9" s="1"/>
  <c r="M883" i="9"/>
  <c r="EP19" i="9"/>
  <c r="G882" i="9"/>
  <c r="C882" i="9" s="1"/>
  <c r="M882" i="9"/>
  <c r="G886" i="9"/>
  <c r="C886" i="9" s="1"/>
  <c r="M886" i="9"/>
  <c r="HP17" i="9"/>
  <c r="HP15" i="9"/>
  <c r="HP13" i="9"/>
  <c r="HQ11" i="9"/>
  <c r="HP18" i="9"/>
  <c r="HP16" i="9"/>
  <c r="HP14" i="9"/>
  <c r="G1346" i="9"/>
  <c r="C1346" i="9" s="1"/>
  <c r="M1346" i="9"/>
  <c r="G1347" i="9"/>
  <c r="C1347" i="9" s="1"/>
  <c r="M1347" i="9"/>
  <c r="G1349" i="9"/>
  <c r="C1349" i="9" s="1"/>
  <c r="M1349" i="9"/>
  <c r="M1413" i="9"/>
  <c r="G1413" i="9"/>
  <c r="C1413" i="9" s="1"/>
  <c r="HZ19" i="9"/>
  <c r="G1410" i="9"/>
  <c r="C1410" i="9" s="1"/>
  <c r="M1410" i="9"/>
  <c r="M1415" i="9"/>
  <c r="G1415" i="9"/>
  <c r="C1415" i="9" s="1"/>
  <c r="FW19" i="9"/>
  <c r="M1080" i="9"/>
  <c r="G1080" i="9"/>
  <c r="C1080" i="9" s="1"/>
  <c r="M1084" i="9"/>
  <c r="G1084" i="9"/>
  <c r="C1084" i="9" s="1"/>
  <c r="M1083" i="9"/>
  <c r="G1083" i="9"/>
  <c r="C1083" i="9" s="1"/>
  <c r="G1545" i="9"/>
  <c r="C1545" i="9" s="1"/>
  <c r="M1545" i="9"/>
  <c r="IW18" i="9"/>
  <c r="IW16" i="9"/>
  <c r="IW14" i="9"/>
  <c r="IW17" i="9"/>
  <c r="IW15" i="9"/>
  <c r="IW13" i="9"/>
  <c r="IX11" i="9"/>
  <c r="G1544" i="9"/>
  <c r="C1544" i="9" s="1"/>
  <c r="M1544" i="9"/>
  <c r="M1017" i="9"/>
  <c r="G1017" i="9"/>
  <c r="C1017" i="9" s="1"/>
  <c r="FM18" i="9"/>
  <c r="FM16" i="9"/>
  <c r="FM14" i="9"/>
  <c r="FM17" i="9"/>
  <c r="FM15" i="9"/>
  <c r="FN11" i="9"/>
  <c r="FM13" i="9"/>
  <c r="M1016" i="9"/>
  <c r="G1016" i="9"/>
  <c r="C1016" i="9" s="1"/>
  <c r="M1149" i="9"/>
  <c r="G1149" i="9"/>
  <c r="C1149" i="9" s="1"/>
  <c r="GH19" i="9"/>
  <c r="M1146" i="9"/>
  <c r="G1146" i="9"/>
  <c r="C1146" i="9" s="1"/>
  <c r="M1150" i="9"/>
  <c r="G1150" i="9"/>
  <c r="C1150" i="9" s="1"/>
  <c r="G1279" i="9"/>
  <c r="C1279" i="9" s="1"/>
  <c r="M1279" i="9"/>
  <c r="G1283" i="9"/>
  <c r="C1283" i="9" s="1"/>
  <c r="M1283" i="9"/>
  <c r="HD19" i="9"/>
  <c r="M1278" i="9"/>
  <c r="G1278" i="9"/>
  <c r="C1278" i="9" s="1"/>
  <c r="M1282" i="9"/>
  <c r="G1282" i="9"/>
  <c r="C1282" i="9" s="1"/>
  <c r="IL17" i="9"/>
  <c r="IL18" i="9"/>
  <c r="IL15" i="9"/>
  <c r="IL13" i="9"/>
  <c r="IM11" i="9"/>
  <c r="IL16" i="9"/>
  <c r="IL14" i="9"/>
  <c r="G1478" i="9"/>
  <c r="C1478" i="9" s="1"/>
  <c r="M1478" i="9"/>
  <c r="G1477" i="9"/>
  <c r="C1477" i="9" s="1"/>
  <c r="M1477" i="9"/>
  <c r="G1481" i="9"/>
  <c r="C1481" i="9" s="1"/>
  <c r="M1481" i="9"/>
  <c r="GT18" i="9"/>
  <c r="GT17" i="9"/>
  <c r="GT15" i="9"/>
  <c r="GT13" i="9"/>
  <c r="GU11" i="9"/>
  <c r="GT16" i="9"/>
  <c r="GT14" i="9"/>
  <c r="M1216" i="9"/>
  <c r="G1216" i="9"/>
  <c r="C1216" i="9" s="1"/>
  <c r="G1215" i="9"/>
  <c r="C1215" i="9" s="1"/>
  <c r="M1215" i="9"/>
  <c r="FA19" i="9"/>
  <c r="M948" i="9"/>
  <c r="G948" i="9"/>
  <c r="C948" i="9" s="1"/>
  <c r="M950" i="9"/>
  <c r="G950" i="9"/>
  <c r="C950" i="9" s="1"/>
  <c r="M949" i="9"/>
  <c r="G949" i="9"/>
  <c r="C949" i="9" s="1"/>
  <c r="M953" i="9"/>
  <c r="G953" i="9"/>
  <c r="C953" i="9" s="1"/>
  <c r="G1221" i="9" l="1"/>
  <c r="C1221" i="9" s="1"/>
  <c r="M1221" i="9"/>
  <c r="GT19" i="9"/>
  <c r="M1218" i="9"/>
  <c r="G1218" i="9"/>
  <c r="C1218" i="9" s="1"/>
  <c r="M1222" i="9"/>
  <c r="G1222" i="9"/>
  <c r="C1222" i="9" s="1"/>
  <c r="G1483" i="9"/>
  <c r="C1483" i="9" s="1"/>
  <c r="M1483" i="9"/>
  <c r="IM18" i="9"/>
  <c r="IM17" i="9"/>
  <c r="IM16" i="9"/>
  <c r="IM14" i="9"/>
  <c r="IM15" i="9"/>
  <c r="IM13" i="9"/>
  <c r="IN11" i="9"/>
  <c r="G1484" i="9"/>
  <c r="C1484" i="9" s="1"/>
  <c r="M1484" i="9"/>
  <c r="G1486" i="9"/>
  <c r="C1486" i="9" s="1"/>
  <c r="M1486" i="9"/>
  <c r="FN18" i="9"/>
  <c r="FN17" i="9"/>
  <c r="FN15" i="9"/>
  <c r="FN13" i="9"/>
  <c r="FN16" i="9"/>
  <c r="FN14" i="9"/>
  <c r="M1024" i="9"/>
  <c r="G1024" i="9"/>
  <c r="C1024" i="9" s="1"/>
  <c r="M1023" i="9"/>
  <c r="G1023" i="9"/>
  <c r="C1023" i="9" s="1"/>
  <c r="IX17" i="9"/>
  <c r="IX18" i="9"/>
  <c r="IX15" i="9"/>
  <c r="IX13" i="9"/>
  <c r="IY11" i="9"/>
  <c r="IX16" i="9"/>
  <c r="IX14" i="9"/>
  <c r="M1550" i="9"/>
  <c r="G1550" i="9"/>
  <c r="C1550" i="9" s="1"/>
  <c r="M1549" i="9"/>
  <c r="G1549" i="9"/>
  <c r="C1549" i="9" s="1"/>
  <c r="M1553" i="9"/>
  <c r="G1553" i="9"/>
  <c r="C1553" i="9" s="1"/>
  <c r="G1353" i="9"/>
  <c r="C1353" i="9" s="1"/>
  <c r="M1353" i="9"/>
  <c r="HQ18" i="9"/>
  <c r="HQ16" i="9"/>
  <c r="HQ14" i="9"/>
  <c r="HQ17" i="9"/>
  <c r="HQ15" i="9"/>
  <c r="HQ13" i="9"/>
  <c r="HR11" i="9"/>
  <c r="G1352" i="9"/>
  <c r="C1352" i="9" s="1"/>
  <c r="M1352" i="9"/>
  <c r="M957" i="9"/>
  <c r="G957" i="9"/>
  <c r="C957" i="9" s="1"/>
  <c r="M956" i="9"/>
  <c r="G956" i="9"/>
  <c r="C956" i="9" s="1"/>
  <c r="M959" i="9"/>
  <c r="G959" i="9"/>
  <c r="C959" i="9" s="1"/>
  <c r="HE19" i="9"/>
  <c r="M1284" i="9"/>
  <c r="G1284" i="9"/>
  <c r="C1284" i="9" s="1"/>
  <c r="M1288" i="9"/>
  <c r="G1288" i="9"/>
  <c r="C1288" i="9" s="1"/>
  <c r="G1287" i="9"/>
  <c r="C1287" i="9" s="1"/>
  <c r="M1287" i="9"/>
  <c r="GJ17" i="9"/>
  <c r="GJ15" i="9"/>
  <c r="GJ13" i="9"/>
  <c r="GK11" i="9"/>
  <c r="GJ18" i="9"/>
  <c r="GJ16" i="9"/>
  <c r="GJ14" i="9"/>
  <c r="M1154" i="9"/>
  <c r="G1154" i="9"/>
  <c r="C1154" i="9" s="1"/>
  <c r="M1153" i="9"/>
  <c r="G1153" i="9"/>
  <c r="C1153" i="9" s="1"/>
  <c r="M1157" i="9"/>
  <c r="G1157" i="9"/>
  <c r="C1157" i="9" s="1"/>
  <c r="M1089" i="9"/>
  <c r="G1089" i="9"/>
  <c r="C1089" i="9" s="1"/>
  <c r="FY18" i="9"/>
  <c r="FY16" i="9"/>
  <c r="FY14" i="9"/>
  <c r="FY17" i="9"/>
  <c r="FY15" i="9"/>
  <c r="FZ11" i="9"/>
  <c r="FY13" i="9"/>
  <c r="M1088" i="9"/>
  <c r="G1088" i="9"/>
  <c r="C1088" i="9" s="1"/>
  <c r="IB17" i="9"/>
  <c r="IB15" i="9"/>
  <c r="IB13" i="9"/>
  <c r="IC11" i="9"/>
  <c r="IB18" i="9"/>
  <c r="IB16" i="9"/>
  <c r="IB14" i="9"/>
  <c r="M1418" i="9"/>
  <c r="G1418" i="9"/>
  <c r="C1418" i="9" s="1"/>
  <c r="M1419" i="9"/>
  <c r="G1419" i="9"/>
  <c r="C1419" i="9" s="1"/>
  <c r="M1421" i="9"/>
  <c r="G1421" i="9"/>
  <c r="C1421" i="9" s="1"/>
  <c r="G1219" i="9"/>
  <c r="C1219" i="9" s="1"/>
  <c r="M1219" i="9"/>
  <c r="GU18" i="9"/>
  <c r="GU16" i="9"/>
  <c r="GU14" i="9"/>
  <c r="GU17" i="9"/>
  <c r="GU15" i="9"/>
  <c r="GU13" i="9"/>
  <c r="GV11" i="9"/>
  <c r="M1220" i="9"/>
  <c r="G1220" i="9"/>
  <c r="C1220" i="9" s="1"/>
  <c r="G1223" i="9"/>
  <c r="C1223" i="9" s="1"/>
  <c r="M1223" i="9"/>
  <c r="G1485" i="9"/>
  <c r="C1485" i="9" s="1"/>
  <c r="M1485" i="9"/>
  <c r="G1482" i="9"/>
  <c r="C1482" i="9" s="1"/>
  <c r="IL19" i="9"/>
  <c r="M1482" i="9"/>
  <c r="G1487" i="9"/>
  <c r="C1487" i="9" s="1"/>
  <c r="M1487" i="9"/>
  <c r="FM19" i="9"/>
  <c r="M1020" i="9"/>
  <c r="G1020" i="9"/>
  <c r="C1020" i="9" s="1"/>
  <c r="M1022" i="9"/>
  <c r="G1022" i="9"/>
  <c r="C1022" i="9" s="1"/>
  <c r="M1021" i="9"/>
  <c r="G1021" i="9"/>
  <c r="C1021" i="9" s="1"/>
  <c r="M1025" i="9"/>
  <c r="G1025" i="9"/>
  <c r="C1025" i="9" s="1"/>
  <c r="IW19" i="9"/>
  <c r="M1548" i="9"/>
  <c r="G1548" i="9"/>
  <c r="C1548" i="9" s="1"/>
  <c r="M1552" i="9"/>
  <c r="G1552" i="9"/>
  <c r="C1552" i="9" s="1"/>
  <c r="M1551" i="9"/>
  <c r="G1551" i="9"/>
  <c r="C1551" i="9" s="1"/>
  <c r="G1351" i="9"/>
  <c r="C1351" i="9" s="1"/>
  <c r="M1351" i="9"/>
  <c r="G1355" i="9"/>
  <c r="C1355" i="9" s="1"/>
  <c r="M1355" i="9"/>
  <c r="HP19" i="9"/>
  <c r="G1350" i="9"/>
  <c r="C1350" i="9" s="1"/>
  <c r="M1350" i="9"/>
  <c r="G1354" i="9"/>
  <c r="C1354" i="9" s="1"/>
  <c r="M1354" i="9"/>
  <c r="M955" i="9"/>
  <c r="G955" i="9"/>
  <c r="C955" i="9" s="1"/>
  <c r="FB19" i="9"/>
  <c r="M954" i="9"/>
  <c r="G954" i="9"/>
  <c r="C954" i="9" s="1"/>
  <c r="M958" i="9"/>
  <c r="G958" i="9"/>
  <c r="C958" i="9" s="1"/>
  <c r="HF17" i="9"/>
  <c r="HF18" i="9"/>
  <c r="HF15" i="9"/>
  <c r="HF13" i="9"/>
  <c r="HG11" i="9"/>
  <c r="HF16" i="9"/>
  <c r="HF14" i="9"/>
  <c r="M1286" i="9"/>
  <c r="G1286" i="9"/>
  <c r="C1286" i="9" s="1"/>
  <c r="G1285" i="9"/>
  <c r="C1285" i="9" s="1"/>
  <c r="M1285" i="9"/>
  <c r="G1289" i="9"/>
  <c r="C1289" i="9" s="1"/>
  <c r="M1289" i="9"/>
  <c r="GI19" i="9"/>
  <c r="M1152" i="9"/>
  <c r="G1152" i="9"/>
  <c r="C1152" i="9" s="1"/>
  <c r="M1156" i="9"/>
  <c r="G1156" i="9"/>
  <c r="C1156" i="9" s="1"/>
  <c r="M1155" i="9"/>
  <c r="G1155" i="9"/>
  <c r="C1155" i="9" s="1"/>
  <c r="M1087" i="9"/>
  <c r="G1087" i="9"/>
  <c r="C1087" i="9" s="1"/>
  <c r="M1091" i="9"/>
  <c r="G1091" i="9"/>
  <c r="C1091" i="9" s="1"/>
  <c r="FX19" i="9"/>
  <c r="M1086" i="9"/>
  <c r="G1086" i="9"/>
  <c r="C1086" i="9" s="1"/>
  <c r="M1090" i="9"/>
  <c r="G1090" i="9"/>
  <c r="C1090" i="9" s="1"/>
  <c r="IA19" i="9"/>
  <c r="M1416" i="9"/>
  <c r="G1416" i="9"/>
  <c r="C1416" i="9" s="1"/>
  <c r="M1417" i="9"/>
  <c r="G1417" i="9"/>
  <c r="C1417" i="9" s="1"/>
  <c r="M1420" i="9"/>
  <c r="G1420" i="9"/>
  <c r="C1420" i="9" s="1"/>
  <c r="G1293" i="9" l="1"/>
  <c r="C1293" i="9" s="1"/>
  <c r="M1293" i="9"/>
  <c r="HF19" i="9"/>
  <c r="M1290" i="9"/>
  <c r="G1290" i="9"/>
  <c r="C1290" i="9" s="1"/>
  <c r="G1295" i="9"/>
  <c r="C1295" i="9" s="1"/>
  <c r="M1295" i="9"/>
  <c r="GU19" i="9"/>
  <c r="M1224" i="9"/>
  <c r="G1224" i="9"/>
  <c r="C1224" i="9" s="1"/>
  <c r="M1228" i="9"/>
  <c r="G1228" i="9"/>
  <c r="C1228" i="9" s="1"/>
  <c r="G1227" i="9"/>
  <c r="C1227" i="9" s="1"/>
  <c r="M1227" i="9"/>
  <c r="M1423" i="9"/>
  <c r="G1423" i="9"/>
  <c r="C1423" i="9" s="1"/>
  <c r="M1427" i="9"/>
  <c r="G1427" i="9"/>
  <c r="C1427" i="9" s="1"/>
  <c r="IB19" i="9"/>
  <c r="M1422" i="9"/>
  <c r="G1422" i="9"/>
  <c r="C1422" i="9" s="1"/>
  <c r="M1426" i="9"/>
  <c r="G1426" i="9"/>
  <c r="C1426" i="9" s="1"/>
  <c r="FZ18" i="9"/>
  <c r="FZ17" i="9"/>
  <c r="FZ15" i="9"/>
  <c r="FZ13" i="9"/>
  <c r="FZ16" i="9"/>
  <c r="FZ14" i="9"/>
  <c r="GL11" i="9"/>
  <c r="M1096" i="9"/>
  <c r="G1096" i="9"/>
  <c r="C1096" i="9" s="1"/>
  <c r="M1095" i="9"/>
  <c r="G1095" i="9"/>
  <c r="C1095" i="9" s="1"/>
  <c r="M1159" i="9"/>
  <c r="G1159" i="9"/>
  <c r="C1159" i="9" s="1"/>
  <c r="M1163" i="9"/>
  <c r="G1163" i="9"/>
  <c r="C1163" i="9" s="1"/>
  <c r="GJ19" i="9"/>
  <c r="M1158" i="9"/>
  <c r="G1158" i="9"/>
  <c r="C1158" i="9" s="1"/>
  <c r="M1162" i="9"/>
  <c r="G1162" i="9"/>
  <c r="C1162" i="9" s="1"/>
  <c r="HR17" i="9"/>
  <c r="HR18" i="9"/>
  <c r="HR15" i="9"/>
  <c r="HR13" i="9"/>
  <c r="HS11" i="9"/>
  <c r="HR16" i="9"/>
  <c r="HR14" i="9"/>
  <c r="G1358" i="9"/>
  <c r="C1358" i="9" s="1"/>
  <c r="M1358" i="9"/>
  <c r="G1357" i="9"/>
  <c r="C1357" i="9" s="1"/>
  <c r="M1357" i="9"/>
  <c r="G1361" i="9"/>
  <c r="C1361" i="9" s="1"/>
  <c r="M1361" i="9"/>
  <c r="M1557" i="9"/>
  <c r="G1557" i="9"/>
  <c r="C1557" i="9" s="1"/>
  <c r="IX19" i="9"/>
  <c r="M1554" i="9"/>
  <c r="G1554" i="9"/>
  <c r="C1554" i="9" s="1"/>
  <c r="M1559" i="9"/>
  <c r="G1559" i="9"/>
  <c r="C1559" i="9" s="1"/>
  <c r="M1027" i="9"/>
  <c r="G1027" i="9"/>
  <c r="C1027" i="9" s="1"/>
  <c r="FN19" i="9"/>
  <c r="M1026" i="9"/>
  <c r="G1026" i="9"/>
  <c r="C1026" i="9" s="1"/>
  <c r="M1030" i="9"/>
  <c r="G1030" i="9"/>
  <c r="C1030" i="9" s="1"/>
  <c r="IN17" i="9"/>
  <c r="IN15" i="9"/>
  <c r="IN13" i="9"/>
  <c r="IO11" i="9"/>
  <c r="IN18" i="9"/>
  <c r="IN16" i="9"/>
  <c r="IN14" i="9"/>
  <c r="G1490" i="9"/>
  <c r="C1490" i="9" s="1"/>
  <c r="M1490" i="9"/>
  <c r="G1491" i="9"/>
  <c r="C1491" i="9" s="1"/>
  <c r="M1491" i="9"/>
  <c r="G1493" i="9"/>
  <c r="C1493" i="9" s="1"/>
  <c r="M1493" i="9"/>
  <c r="G1291" i="9"/>
  <c r="C1291" i="9" s="1"/>
  <c r="M1291" i="9"/>
  <c r="HG18" i="9"/>
  <c r="HG17" i="9"/>
  <c r="HG16" i="9"/>
  <c r="HG14" i="9"/>
  <c r="HG15" i="9"/>
  <c r="HG13" i="9"/>
  <c r="HH11" i="9"/>
  <c r="M1292" i="9"/>
  <c r="G1292" i="9"/>
  <c r="C1292" i="9" s="1"/>
  <c r="M1294" i="9"/>
  <c r="G1294" i="9"/>
  <c r="C1294" i="9" s="1"/>
  <c r="GV17" i="9"/>
  <c r="GV15" i="9"/>
  <c r="GV13" i="9"/>
  <c r="GW11" i="9"/>
  <c r="GV18" i="9"/>
  <c r="GV16" i="9"/>
  <c r="GV14" i="9"/>
  <c r="M1226" i="9"/>
  <c r="G1226" i="9"/>
  <c r="C1226" i="9" s="1"/>
  <c r="G1225" i="9"/>
  <c r="C1225" i="9" s="1"/>
  <c r="M1225" i="9"/>
  <c r="G1229" i="9"/>
  <c r="C1229" i="9" s="1"/>
  <c r="M1229" i="9"/>
  <c r="M1425" i="9"/>
  <c r="G1425" i="9"/>
  <c r="C1425" i="9" s="1"/>
  <c r="IC18" i="9"/>
  <c r="IC16" i="9"/>
  <c r="IC14" i="9"/>
  <c r="IC17" i="9"/>
  <c r="IC15" i="9"/>
  <c r="IC13" i="9"/>
  <c r="ID11" i="9"/>
  <c r="M1424" i="9"/>
  <c r="G1424" i="9"/>
  <c r="C1424" i="9" s="1"/>
  <c r="FY19" i="9"/>
  <c r="M1092" i="9"/>
  <c r="G1092" i="9"/>
  <c r="C1092" i="9" s="1"/>
  <c r="M1094" i="9"/>
  <c r="G1094" i="9"/>
  <c r="C1094" i="9" s="1"/>
  <c r="M1093" i="9"/>
  <c r="G1093" i="9"/>
  <c r="C1093" i="9" s="1"/>
  <c r="M1097" i="9"/>
  <c r="G1097" i="9"/>
  <c r="C1097" i="9" s="1"/>
  <c r="M1161" i="9"/>
  <c r="G1161" i="9"/>
  <c r="C1161" i="9" s="1"/>
  <c r="GK18" i="9"/>
  <c r="GK16" i="9"/>
  <c r="GK14" i="9"/>
  <c r="GK17" i="9"/>
  <c r="GK15" i="9"/>
  <c r="GK13" i="9"/>
  <c r="M1160" i="9"/>
  <c r="G1160" i="9"/>
  <c r="C1160" i="9" s="1"/>
  <c r="HQ19" i="9"/>
  <c r="G1356" i="9"/>
  <c r="C1356" i="9" s="1"/>
  <c r="M1356" i="9"/>
  <c r="G1360" i="9"/>
  <c r="C1360" i="9" s="1"/>
  <c r="M1360" i="9"/>
  <c r="G1359" i="9"/>
  <c r="C1359" i="9" s="1"/>
  <c r="M1359" i="9"/>
  <c r="M1555" i="9"/>
  <c r="G1555" i="9"/>
  <c r="C1555" i="9" s="1"/>
  <c r="IY18" i="9"/>
  <c r="IY17" i="9"/>
  <c r="IY16" i="9"/>
  <c r="IY14" i="9"/>
  <c r="IY15" i="9"/>
  <c r="IY13" i="9"/>
  <c r="IZ11" i="9"/>
  <c r="M1556" i="9"/>
  <c r="G1556" i="9"/>
  <c r="C1556" i="9" s="1"/>
  <c r="M1558" i="9"/>
  <c r="G1558" i="9"/>
  <c r="C1558" i="9" s="1"/>
  <c r="M1029" i="9"/>
  <c r="G1029" i="9"/>
  <c r="C1029" i="9" s="1"/>
  <c r="M1028" i="9"/>
  <c r="G1028" i="9"/>
  <c r="C1028" i="9" s="1"/>
  <c r="M1031" i="9"/>
  <c r="G1031" i="9"/>
  <c r="C1031" i="9" s="1"/>
  <c r="G1488" i="9"/>
  <c r="C1488" i="9" s="1"/>
  <c r="IM19" i="9"/>
  <c r="M1488" i="9"/>
  <c r="G1489" i="9"/>
  <c r="C1489" i="9" s="1"/>
  <c r="M1489" i="9"/>
  <c r="G1492" i="9"/>
  <c r="C1492" i="9" s="1"/>
  <c r="M1492" i="9"/>
  <c r="IY19" i="9" l="1"/>
  <c r="M1560" i="9"/>
  <c r="G1560" i="9"/>
  <c r="C1560" i="9" s="1"/>
  <c r="M1561" i="9"/>
  <c r="G1561" i="9"/>
  <c r="C1561" i="9" s="1"/>
  <c r="M1564" i="9"/>
  <c r="G1564" i="9"/>
  <c r="C1564" i="9" s="1"/>
  <c r="M1166" i="9"/>
  <c r="G1166" i="9"/>
  <c r="C1166" i="9" s="1"/>
  <c r="M1165" i="9"/>
  <c r="G1165" i="9"/>
  <c r="C1165" i="9" s="1"/>
  <c r="M1169" i="9"/>
  <c r="G1169" i="9"/>
  <c r="C1169" i="9" s="1"/>
  <c r="ID17" i="9"/>
  <c r="ID18" i="9"/>
  <c r="ID15" i="9"/>
  <c r="ID13" i="9"/>
  <c r="IE11" i="9"/>
  <c r="ID16" i="9"/>
  <c r="ID14" i="9"/>
  <c r="M1430" i="9"/>
  <c r="G1430" i="9"/>
  <c r="C1430" i="9" s="1"/>
  <c r="M1429" i="9"/>
  <c r="G1429" i="9"/>
  <c r="C1429" i="9" s="1"/>
  <c r="M1433" i="9"/>
  <c r="G1433" i="9"/>
  <c r="C1433" i="9" s="1"/>
  <c r="G1233" i="9"/>
  <c r="C1233" i="9" s="1"/>
  <c r="M1233" i="9"/>
  <c r="GW18" i="9"/>
  <c r="GW16" i="9"/>
  <c r="GW14" i="9"/>
  <c r="GW17" i="9"/>
  <c r="GW15" i="9"/>
  <c r="GX11" i="9"/>
  <c r="GW13" i="9"/>
  <c r="M1232" i="9"/>
  <c r="G1232" i="9"/>
  <c r="C1232" i="9" s="1"/>
  <c r="HH17" i="9"/>
  <c r="HH15" i="9"/>
  <c r="HH13" i="9"/>
  <c r="HI11" i="9"/>
  <c r="HH18" i="9"/>
  <c r="HH16" i="9"/>
  <c r="HH14" i="9"/>
  <c r="M1298" i="9"/>
  <c r="G1298" i="9"/>
  <c r="C1298" i="9" s="1"/>
  <c r="G1299" i="9"/>
  <c r="C1299" i="9" s="1"/>
  <c r="M1299" i="9"/>
  <c r="G1301" i="9"/>
  <c r="C1301" i="9" s="1"/>
  <c r="M1301" i="9"/>
  <c r="G1497" i="9"/>
  <c r="C1497" i="9" s="1"/>
  <c r="M1497" i="9"/>
  <c r="IO18" i="9"/>
  <c r="IO16" i="9"/>
  <c r="IO14" i="9"/>
  <c r="IO17" i="9"/>
  <c r="IO15" i="9"/>
  <c r="IO13" i="9"/>
  <c r="IP11" i="9"/>
  <c r="G1496" i="9"/>
  <c r="C1496" i="9" s="1"/>
  <c r="M1496" i="9"/>
  <c r="G1363" i="9"/>
  <c r="C1363" i="9" s="1"/>
  <c r="M1363" i="9"/>
  <c r="HS18" i="9"/>
  <c r="HS17" i="9"/>
  <c r="HS16" i="9"/>
  <c r="HS14" i="9"/>
  <c r="HS15" i="9"/>
  <c r="HS13" i="9"/>
  <c r="HT11" i="9"/>
  <c r="G1364" i="9"/>
  <c r="C1364" i="9" s="1"/>
  <c r="M1364" i="9"/>
  <c r="G1366" i="9"/>
  <c r="C1366" i="9" s="1"/>
  <c r="M1366" i="9"/>
  <c r="GL18" i="9"/>
  <c r="GL17" i="9"/>
  <c r="GL15" i="9"/>
  <c r="GL13" i="9"/>
  <c r="GL16" i="9"/>
  <c r="GL14" i="9"/>
  <c r="M1101" i="9"/>
  <c r="G1101" i="9"/>
  <c r="C1101" i="9" s="1"/>
  <c r="M1100" i="9"/>
  <c r="G1100" i="9"/>
  <c r="C1100" i="9" s="1"/>
  <c r="M1103" i="9"/>
  <c r="G1103" i="9"/>
  <c r="C1103" i="9" s="1"/>
  <c r="IZ17" i="9"/>
  <c r="IZ15" i="9"/>
  <c r="IZ13" i="9"/>
  <c r="JA11" i="9"/>
  <c r="IZ18" i="9"/>
  <c r="IZ16" i="9"/>
  <c r="IZ14" i="9"/>
  <c r="M1562" i="9"/>
  <c r="G1562" i="9"/>
  <c r="C1562" i="9" s="1"/>
  <c r="M1563" i="9"/>
  <c r="G1563" i="9"/>
  <c r="C1563" i="9" s="1"/>
  <c r="M1565" i="9"/>
  <c r="G1565" i="9"/>
  <c r="C1565" i="9" s="1"/>
  <c r="GK19" i="9"/>
  <c r="M1164" i="9"/>
  <c r="G1164" i="9"/>
  <c r="C1164" i="9" s="1"/>
  <c r="M1168" i="9"/>
  <c r="G1168" i="9"/>
  <c r="C1168" i="9" s="1"/>
  <c r="M1167" i="9"/>
  <c r="G1167" i="9"/>
  <c r="C1167" i="9" s="1"/>
  <c r="IC19" i="9"/>
  <c r="M1428" i="9"/>
  <c r="G1428" i="9"/>
  <c r="C1428" i="9" s="1"/>
  <c r="M1432" i="9"/>
  <c r="G1432" i="9"/>
  <c r="C1432" i="9" s="1"/>
  <c r="M1431" i="9"/>
  <c r="G1431" i="9"/>
  <c r="C1431" i="9" s="1"/>
  <c r="G1231" i="9"/>
  <c r="C1231" i="9" s="1"/>
  <c r="M1231" i="9"/>
  <c r="G1235" i="9"/>
  <c r="C1235" i="9" s="1"/>
  <c r="M1235" i="9"/>
  <c r="GV19" i="9"/>
  <c r="M1230" i="9"/>
  <c r="G1230" i="9"/>
  <c r="C1230" i="9" s="1"/>
  <c r="M1234" i="9"/>
  <c r="G1234" i="9"/>
  <c r="C1234" i="9" s="1"/>
  <c r="HG19" i="9"/>
  <c r="M1296" i="9"/>
  <c r="G1296" i="9"/>
  <c r="C1296" i="9" s="1"/>
  <c r="G1297" i="9"/>
  <c r="C1297" i="9" s="1"/>
  <c r="M1297" i="9"/>
  <c r="G1300" i="9"/>
  <c r="C1300" i="9" s="1"/>
  <c r="M1300" i="9"/>
  <c r="G1495" i="9"/>
  <c r="C1495" i="9" s="1"/>
  <c r="M1495" i="9"/>
  <c r="G1499" i="9"/>
  <c r="C1499" i="9" s="1"/>
  <c r="M1499" i="9"/>
  <c r="G1494" i="9"/>
  <c r="C1494" i="9" s="1"/>
  <c r="IN19" i="9"/>
  <c r="M1494" i="9"/>
  <c r="G1498" i="9"/>
  <c r="C1498" i="9" s="1"/>
  <c r="M1498" i="9"/>
  <c r="G1365" i="9"/>
  <c r="C1365" i="9" s="1"/>
  <c r="M1365" i="9"/>
  <c r="HR19" i="9"/>
  <c r="G1362" i="9"/>
  <c r="C1362" i="9" s="1"/>
  <c r="M1362" i="9"/>
  <c r="G1367" i="9"/>
  <c r="C1367" i="9" s="1"/>
  <c r="M1367" i="9"/>
  <c r="M1099" i="9"/>
  <c r="G1099" i="9"/>
  <c r="C1099" i="9" s="1"/>
  <c r="FZ19" i="9"/>
  <c r="M1098" i="9"/>
  <c r="G1098" i="9"/>
  <c r="C1098" i="9" s="1"/>
  <c r="M1102" i="9"/>
  <c r="G1102" i="9"/>
  <c r="C1102" i="9" s="1"/>
  <c r="M1569" i="9" l="1"/>
  <c r="G1569" i="9"/>
  <c r="C1569" i="9" s="1"/>
  <c r="JA18" i="9"/>
  <c r="JA16" i="9"/>
  <c r="JA14" i="9"/>
  <c r="JA17" i="9"/>
  <c r="JA15" i="9"/>
  <c r="JA13" i="9"/>
  <c r="JB11" i="9"/>
  <c r="M1568" i="9"/>
  <c r="G1568" i="9"/>
  <c r="C1568" i="9" s="1"/>
  <c r="M1171" i="9"/>
  <c r="G1171" i="9"/>
  <c r="C1171" i="9" s="1"/>
  <c r="GL19" i="9"/>
  <c r="M1170" i="9"/>
  <c r="G1170" i="9"/>
  <c r="C1170" i="9" s="1"/>
  <c r="G1174" i="9"/>
  <c r="C1174" i="9" s="1"/>
  <c r="M1174" i="9"/>
  <c r="HT17" i="9"/>
  <c r="HT15" i="9"/>
  <c r="HT13" i="9"/>
  <c r="HU11" i="9"/>
  <c r="HT18" i="9"/>
  <c r="HT16" i="9"/>
  <c r="HT14" i="9"/>
  <c r="G1370" i="9"/>
  <c r="C1370" i="9" s="1"/>
  <c r="M1370" i="9"/>
  <c r="G1371" i="9"/>
  <c r="C1371" i="9" s="1"/>
  <c r="M1371" i="9"/>
  <c r="G1373" i="9"/>
  <c r="C1373" i="9" s="1"/>
  <c r="M1373" i="9"/>
  <c r="G1500" i="9"/>
  <c r="C1500" i="9" s="1"/>
  <c r="IO19" i="9"/>
  <c r="M1500" i="9"/>
  <c r="G1504" i="9"/>
  <c r="C1504" i="9" s="1"/>
  <c r="M1504" i="9"/>
  <c r="G1503" i="9"/>
  <c r="C1503" i="9" s="1"/>
  <c r="M1503" i="9"/>
  <c r="G1303" i="9"/>
  <c r="C1303" i="9" s="1"/>
  <c r="M1303" i="9"/>
  <c r="G1307" i="9"/>
  <c r="C1307" i="9" s="1"/>
  <c r="M1307" i="9"/>
  <c r="HH19" i="9"/>
  <c r="G1302" i="9"/>
  <c r="C1302" i="9" s="1"/>
  <c r="M1302" i="9"/>
  <c r="G1306" i="9"/>
  <c r="C1306" i="9" s="1"/>
  <c r="M1306" i="9"/>
  <c r="GX17" i="9"/>
  <c r="GX18" i="9"/>
  <c r="GX15" i="9"/>
  <c r="GX13" i="9"/>
  <c r="GX16" i="9"/>
  <c r="GX14" i="9"/>
  <c r="M1240" i="9"/>
  <c r="G1240" i="9"/>
  <c r="C1240" i="9" s="1"/>
  <c r="G1239" i="9"/>
  <c r="C1239" i="9" s="1"/>
  <c r="M1239" i="9"/>
  <c r="M1435" i="9"/>
  <c r="G1435" i="9"/>
  <c r="C1435" i="9" s="1"/>
  <c r="IE18" i="9"/>
  <c r="IE17" i="9"/>
  <c r="IE16" i="9"/>
  <c r="IE14" i="9"/>
  <c r="IE15" i="9"/>
  <c r="IE13" i="9"/>
  <c r="IF11" i="9"/>
  <c r="M1436" i="9"/>
  <c r="G1436" i="9"/>
  <c r="C1436" i="9" s="1"/>
  <c r="M1438" i="9"/>
  <c r="G1438" i="9"/>
  <c r="C1438" i="9" s="1"/>
  <c r="M1567" i="9"/>
  <c r="G1567" i="9"/>
  <c r="C1567" i="9" s="1"/>
  <c r="M1571" i="9"/>
  <c r="G1571" i="9"/>
  <c r="C1571" i="9" s="1"/>
  <c r="IZ19" i="9"/>
  <c r="M1566" i="9"/>
  <c r="G1566" i="9"/>
  <c r="C1566" i="9" s="1"/>
  <c r="M1570" i="9"/>
  <c r="G1570" i="9"/>
  <c r="C1570" i="9" s="1"/>
  <c r="G1173" i="9"/>
  <c r="C1173" i="9" s="1"/>
  <c r="M1173" i="9"/>
  <c r="M1172" i="9"/>
  <c r="G1172" i="9"/>
  <c r="C1172" i="9" s="1"/>
  <c r="G1175" i="9"/>
  <c r="C1175" i="9" s="1"/>
  <c r="M1175" i="9"/>
  <c r="HS19" i="9"/>
  <c r="G1368" i="9"/>
  <c r="C1368" i="9" s="1"/>
  <c r="M1368" i="9"/>
  <c r="G1369" i="9"/>
  <c r="C1369" i="9" s="1"/>
  <c r="M1369" i="9"/>
  <c r="G1372" i="9"/>
  <c r="C1372" i="9" s="1"/>
  <c r="M1372" i="9"/>
  <c r="IP17" i="9"/>
  <c r="IP18" i="9"/>
  <c r="IP15" i="9"/>
  <c r="IP13" i="9"/>
  <c r="IQ11" i="9"/>
  <c r="IP16" i="9"/>
  <c r="IP14" i="9"/>
  <c r="G1502" i="9"/>
  <c r="C1502" i="9" s="1"/>
  <c r="M1502" i="9"/>
  <c r="G1501" i="9"/>
  <c r="C1501" i="9" s="1"/>
  <c r="M1501" i="9"/>
  <c r="G1505" i="9"/>
  <c r="C1505" i="9" s="1"/>
  <c r="M1505" i="9"/>
  <c r="G1305" i="9"/>
  <c r="C1305" i="9" s="1"/>
  <c r="M1305" i="9"/>
  <c r="HI18" i="9"/>
  <c r="HI16" i="9"/>
  <c r="HI14" i="9"/>
  <c r="HI17" i="9"/>
  <c r="HI15" i="9"/>
  <c r="HI13" i="9"/>
  <c r="HJ11" i="9"/>
  <c r="G1304" i="9"/>
  <c r="C1304" i="9" s="1"/>
  <c r="M1304" i="9"/>
  <c r="GW19" i="9"/>
  <c r="M1236" i="9"/>
  <c r="G1236" i="9"/>
  <c r="C1236" i="9" s="1"/>
  <c r="M1238" i="9"/>
  <c r="G1238" i="9"/>
  <c r="C1238" i="9" s="1"/>
  <c r="G1237" i="9"/>
  <c r="C1237" i="9" s="1"/>
  <c r="M1237" i="9"/>
  <c r="G1241" i="9"/>
  <c r="C1241" i="9" s="1"/>
  <c r="M1241" i="9"/>
  <c r="M1437" i="9"/>
  <c r="G1437" i="9"/>
  <c r="C1437" i="9" s="1"/>
  <c r="ID19" i="9"/>
  <c r="M1434" i="9"/>
  <c r="G1434" i="9"/>
  <c r="C1434" i="9" s="1"/>
  <c r="M1439" i="9"/>
  <c r="G1439" i="9"/>
  <c r="C1439" i="9" s="1"/>
  <c r="HJ17" i="9" l="1"/>
  <c r="HJ18" i="9"/>
  <c r="HJ15" i="9"/>
  <c r="HJ13" i="9"/>
  <c r="HJ16" i="9"/>
  <c r="HJ14" i="9"/>
  <c r="G1310" i="9"/>
  <c r="C1310" i="9" s="1"/>
  <c r="M1310" i="9"/>
  <c r="G1309" i="9"/>
  <c r="C1309" i="9" s="1"/>
  <c r="M1309" i="9"/>
  <c r="G1313" i="9"/>
  <c r="C1313" i="9" s="1"/>
  <c r="M1313" i="9"/>
  <c r="G1509" i="9"/>
  <c r="C1509" i="9" s="1"/>
  <c r="M1509" i="9"/>
  <c r="G1506" i="9"/>
  <c r="C1506" i="9" s="1"/>
  <c r="IP19" i="9"/>
  <c r="M1506" i="9"/>
  <c r="G1511" i="9"/>
  <c r="C1511" i="9" s="1"/>
  <c r="M1511" i="9"/>
  <c r="IF17" i="9"/>
  <c r="IF15" i="9"/>
  <c r="IF13" i="9"/>
  <c r="IG11" i="9"/>
  <c r="IF18" i="9"/>
  <c r="IF16" i="9"/>
  <c r="IF14" i="9"/>
  <c r="M1442" i="9"/>
  <c r="G1442" i="9"/>
  <c r="C1442" i="9" s="1"/>
  <c r="M1443" i="9"/>
  <c r="G1443" i="9"/>
  <c r="C1443" i="9" s="1"/>
  <c r="M1445" i="9"/>
  <c r="G1445" i="9"/>
  <c r="C1445" i="9" s="1"/>
  <c r="G1245" i="9"/>
  <c r="C1245" i="9" s="1"/>
  <c r="M1245" i="9"/>
  <c r="M1244" i="9"/>
  <c r="G1244" i="9"/>
  <c r="C1244" i="9" s="1"/>
  <c r="M1246" i="9"/>
  <c r="G1246" i="9"/>
  <c r="C1246" i="9" s="1"/>
  <c r="G1377" i="9"/>
  <c r="C1377" i="9" s="1"/>
  <c r="M1377" i="9"/>
  <c r="HU18" i="9"/>
  <c r="HU16" i="9"/>
  <c r="HU14" i="9"/>
  <c r="HU17" i="9"/>
  <c r="HU15" i="9"/>
  <c r="HU13" i="9"/>
  <c r="HV11" i="9"/>
  <c r="G1376" i="9"/>
  <c r="C1376" i="9" s="1"/>
  <c r="M1376" i="9"/>
  <c r="JA19" i="9"/>
  <c r="M1572" i="9"/>
  <c r="G1572" i="9"/>
  <c r="C1572" i="9" s="1"/>
  <c r="M1576" i="9"/>
  <c r="G1576" i="9"/>
  <c r="C1576" i="9" s="1"/>
  <c r="M1575" i="9"/>
  <c r="G1575" i="9"/>
  <c r="C1575" i="9" s="1"/>
  <c r="HI19" i="9"/>
  <c r="G1308" i="9"/>
  <c r="C1308" i="9" s="1"/>
  <c r="M1308" i="9"/>
  <c r="G1312" i="9"/>
  <c r="C1312" i="9" s="1"/>
  <c r="M1312" i="9"/>
  <c r="G1311" i="9"/>
  <c r="C1311" i="9" s="1"/>
  <c r="M1311" i="9"/>
  <c r="G1507" i="9"/>
  <c r="C1507" i="9" s="1"/>
  <c r="M1507" i="9"/>
  <c r="IQ18" i="9"/>
  <c r="IQ17" i="9"/>
  <c r="IQ16" i="9"/>
  <c r="IQ14" i="9"/>
  <c r="IQ15" i="9"/>
  <c r="IQ13" i="9"/>
  <c r="IR11" i="9"/>
  <c r="G1508" i="9"/>
  <c r="C1508" i="9" s="1"/>
  <c r="M1508" i="9"/>
  <c r="G1510" i="9"/>
  <c r="C1510" i="9" s="1"/>
  <c r="M1510" i="9"/>
  <c r="IE19" i="9"/>
  <c r="M1440" i="9"/>
  <c r="G1440" i="9"/>
  <c r="C1440" i="9" s="1"/>
  <c r="M1441" i="9"/>
  <c r="G1441" i="9"/>
  <c r="C1441" i="9" s="1"/>
  <c r="M1444" i="9"/>
  <c r="G1444" i="9"/>
  <c r="C1444" i="9" s="1"/>
  <c r="G1243" i="9"/>
  <c r="C1243" i="9" s="1"/>
  <c r="M1243" i="9"/>
  <c r="GX19" i="9"/>
  <c r="M1242" i="9"/>
  <c r="G1242" i="9"/>
  <c r="C1242" i="9" s="1"/>
  <c r="G1247" i="9"/>
  <c r="C1247" i="9" s="1"/>
  <c r="M1247" i="9"/>
  <c r="G1375" i="9"/>
  <c r="C1375" i="9" s="1"/>
  <c r="M1375" i="9"/>
  <c r="G1379" i="9"/>
  <c r="C1379" i="9" s="1"/>
  <c r="M1379" i="9"/>
  <c r="HT19" i="9"/>
  <c r="G1374" i="9"/>
  <c r="C1374" i="9" s="1"/>
  <c r="M1374" i="9"/>
  <c r="G1378" i="9"/>
  <c r="C1378" i="9" s="1"/>
  <c r="M1378" i="9"/>
  <c r="JB17" i="9"/>
  <c r="JB18" i="9"/>
  <c r="JB15" i="9"/>
  <c r="JB13" i="9"/>
  <c r="JC11" i="9"/>
  <c r="JB16" i="9"/>
  <c r="JB14" i="9"/>
  <c r="M1574" i="9"/>
  <c r="G1574" i="9"/>
  <c r="C1574" i="9" s="1"/>
  <c r="M1573" i="9"/>
  <c r="G1573" i="9"/>
  <c r="C1573" i="9" s="1"/>
  <c r="M1577" i="9"/>
  <c r="G1577" i="9"/>
  <c r="C1577" i="9" s="1"/>
  <c r="M1579" i="9" l="1"/>
  <c r="G1579" i="9"/>
  <c r="C1579" i="9" s="1"/>
  <c r="JC18" i="9"/>
  <c r="JC17" i="9"/>
  <c r="JC16" i="9"/>
  <c r="JC14" i="9"/>
  <c r="JC15" i="9"/>
  <c r="JC13" i="9"/>
  <c r="JD11" i="9"/>
  <c r="M1580" i="9"/>
  <c r="G1580" i="9"/>
  <c r="C1580" i="9" s="1"/>
  <c r="M1582" i="9"/>
  <c r="G1582" i="9"/>
  <c r="C1582" i="9" s="1"/>
  <c r="IR17" i="9"/>
  <c r="IR15" i="9"/>
  <c r="IR13" i="9"/>
  <c r="IS11" i="9"/>
  <c r="IR18" i="9"/>
  <c r="IR16" i="9"/>
  <c r="IR14" i="9"/>
  <c r="G1514" i="9"/>
  <c r="C1514" i="9" s="1"/>
  <c r="M1514" i="9"/>
  <c r="G1515" i="9"/>
  <c r="C1515" i="9" s="1"/>
  <c r="M1515" i="9"/>
  <c r="G1517" i="9"/>
  <c r="C1517" i="9" s="1"/>
  <c r="M1517" i="9"/>
  <c r="HU19" i="9"/>
  <c r="G1380" i="9"/>
  <c r="C1380" i="9" s="1"/>
  <c r="M1380" i="9"/>
  <c r="G1384" i="9"/>
  <c r="C1384" i="9" s="1"/>
  <c r="M1384" i="9"/>
  <c r="G1383" i="9"/>
  <c r="C1383" i="9" s="1"/>
  <c r="M1383" i="9"/>
  <c r="M1447" i="9"/>
  <c r="G1447" i="9"/>
  <c r="C1447" i="9" s="1"/>
  <c r="G1451" i="9"/>
  <c r="C1451" i="9" s="1"/>
  <c r="M1451" i="9"/>
  <c r="IF19" i="9"/>
  <c r="M1446" i="9"/>
  <c r="G1446" i="9"/>
  <c r="C1446" i="9" s="1"/>
  <c r="G1450" i="9"/>
  <c r="C1450" i="9" s="1"/>
  <c r="M1450" i="9"/>
  <c r="G1315" i="9"/>
  <c r="C1315" i="9" s="1"/>
  <c r="M1315" i="9"/>
  <c r="HJ19" i="9"/>
  <c r="G1314" i="9"/>
  <c r="C1314" i="9" s="1"/>
  <c r="M1314" i="9"/>
  <c r="G1319" i="9"/>
  <c r="C1319" i="9" s="1"/>
  <c r="M1319" i="9"/>
  <c r="M1581" i="9"/>
  <c r="G1581" i="9"/>
  <c r="C1581" i="9" s="1"/>
  <c r="JB19" i="9"/>
  <c r="M1578" i="9"/>
  <c r="G1578" i="9"/>
  <c r="C1578" i="9" s="1"/>
  <c r="M1583" i="9"/>
  <c r="G1583" i="9"/>
  <c r="C1583" i="9" s="1"/>
  <c r="G1512" i="9"/>
  <c r="C1512" i="9" s="1"/>
  <c r="IQ19" i="9"/>
  <c r="M1512" i="9"/>
  <c r="G1513" i="9"/>
  <c r="C1513" i="9" s="1"/>
  <c r="M1513" i="9"/>
  <c r="G1516" i="9"/>
  <c r="C1516" i="9" s="1"/>
  <c r="M1516" i="9"/>
  <c r="HV17" i="9"/>
  <c r="HV18" i="9"/>
  <c r="HV15" i="9"/>
  <c r="HV13" i="9"/>
  <c r="HV16" i="9"/>
  <c r="HV14" i="9"/>
  <c r="IH11" i="9"/>
  <c r="G1382" i="9"/>
  <c r="C1382" i="9" s="1"/>
  <c r="M1382" i="9"/>
  <c r="G1381" i="9"/>
  <c r="C1381" i="9" s="1"/>
  <c r="M1381" i="9"/>
  <c r="G1385" i="9"/>
  <c r="C1385" i="9" s="1"/>
  <c r="M1385" i="9"/>
  <c r="G1449" i="9"/>
  <c r="C1449" i="9" s="1"/>
  <c r="M1449" i="9"/>
  <c r="IG18" i="9"/>
  <c r="IG16" i="9"/>
  <c r="IG14" i="9"/>
  <c r="IG17" i="9"/>
  <c r="IG15" i="9"/>
  <c r="IG13" i="9"/>
  <c r="G1448" i="9"/>
  <c r="C1448" i="9" s="1"/>
  <c r="M1448" i="9"/>
  <c r="G1317" i="9"/>
  <c r="C1317" i="9" s="1"/>
  <c r="M1317" i="9"/>
  <c r="G1316" i="9"/>
  <c r="C1316" i="9" s="1"/>
  <c r="M1316" i="9"/>
  <c r="G1318" i="9"/>
  <c r="C1318" i="9" s="1"/>
  <c r="M1318" i="9"/>
  <c r="G1452" i="9" l="1"/>
  <c r="C1452" i="9" s="1"/>
  <c r="IG19" i="9"/>
  <c r="M1452" i="9"/>
  <c r="G1456" i="9"/>
  <c r="C1456" i="9" s="1"/>
  <c r="M1456" i="9"/>
  <c r="G1455" i="9"/>
  <c r="C1455" i="9" s="1"/>
  <c r="M1455" i="9"/>
  <c r="IH17" i="9"/>
  <c r="IH18" i="9"/>
  <c r="IH15" i="9"/>
  <c r="IH13" i="9"/>
  <c r="IH16" i="9"/>
  <c r="IH14" i="9"/>
  <c r="G1389" i="9"/>
  <c r="C1389" i="9" s="1"/>
  <c r="M1389" i="9"/>
  <c r="G1388" i="9"/>
  <c r="C1388" i="9" s="1"/>
  <c r="M1388" i="9"/>
  <c r="G1390" i="9"/>
  <c r="C1390" i="9" s="1"/>
  <c r="M1390" i="9"/>
  <c r="G1519" i="9"/>
  <c r="C1519" i="9" s="1"/>
  <c r="M1519" i="9"/>
  <c r="G1523" i="9"/>
  <c r="C1523" i="9" s="1"/>
  <c r="M1523" i="9"/>
  <c r="G1518" i="9"/>
  <c r="C1518" i="9" s="1"/>
  <c r="IR19" i="9"/>
  <c r="M1518" i="9"/>
  <c r="G1522" i="9"/>
  <c r="C1522" i="9" s="1"/>
  <c r="M1522" i="9"/>
  <c r="JC19" i="9"/>
  <c r="M1584" i="9"/>
  <c r="G1584" i="9"/>
  <c r="C1584" i="9" s="1"/>
  <c r="M1585" i="9"/>
  <c r="G1585" i="9"/>
  <c r="C1585" i="9" s="1"/>
  <c r="M1588" i="9"/>
  <c r="G1588" i="9"/>
  <c r="C1588" i="9" s="1"/>
  <c r="G1454" i="9"/>
  <c r="C1454" i="9" s="1"/>
  <c r="M1454" i="9"/>
  <c r="G1453" i="9"/>
  <c r="C1453" i="9" s="1"/>
  <c r="M1453" i="9"/>
  <c r="G1457" i="9"/>
  <c r="C1457" i="9" s="1"/>
  <c r="M1457" i="9"/>
  <c r="G1387" i="9"/>
  <c r="C1387" i="9" s="1"/>
  <c r="M1387" i="9"/>
  <c r="HV19" i="9"/>
  <c r="G1386" i="9"/>
  <c r="C1386" i="9" s="1"/>
  <c r="M1386" i="9"/>
  <c r="G1391" i="9"/>
  <c r="C1391" i="9" s="1"/>
  <c r="M1391" i="9"/>
  <c r="G1521" i="9"/>
  <c r="C1521" i="9" s="1"/>
  <c r="M1521" i="9"/>
  <c r="IS18" i="9"/>
  <c r="IS16" i="9"/>
  <c r="IS14" i="9"/>
  <c r="IS17" i="9"/>
  <c r="IS15" i="9"/>
  <c r="IS13" i="9"/>
  <c r="IT11" i="9"/>
  <c r="G1520" i="9"/>
  <c r="C1520" i="9" s="1"/>
  <c r="M1520" i="9"/>
  <c r="JD17" i="9"/>
  <c r="JD15" i="9"/>
  <c r="JD13" i="9"/>
  <c r="JE11" i="9"/>
  <c r="JD18" i="9"/>
  <c r="JD16" i="9"/>
  <c r="JD14" i="9"/>
  <c r="M1586" i="9"/>
  <c r="G1586" i="9"/>
  <c r="C1586" i="9" s="1"/>
  <c r="M1587" i="9"/>
  <c r="G1587" i="9"/>
  <c r="C1587" i="9" s="1"/>
  <c r="M1589" i="9"/>
  <c r="G1589" i="9"/>
  <c r="C1589" i="9" s="1"/>
  <c r="M1591" i="9" l="1"/>
  <c r="G1591" i="9"/>
  <c r="C1591" i="9" s="1"/>
  <c r="M1595" i="9"/>
  <c r="G1595" i="9"/>
  <c r="C1595" i="9" s="1"/>
  <c r="JD19" i="9"/>
  <c r="M1590" i="9"/>
  <c r="G1590" i="9"/>
  <c r="C1590" i="9" s="1"/>
  <c r="M1594" i="9"/>
  <c r="G1594" i="9"/>
  <c r="C1594" i="9" s="1"/>
  <c r="G1524" i="9"/>
  <c r="C1524" i="9" s="1"/>
  <c r="IS19" i="9"/>
  <c r="M1524" i="9"/>
  <c r="G1528" i="9"/>
  <c r="C1528" i="9" s="1"/>
  <c r="M1528" i="9"/>
  <c r="G1527" i="9"/>
  <c r="C1527" i="9" s="1"/>
  <c r="M1527" i="9"/>
  <c r="G1461" i="9"/>
  <c r="C1461" i="9" s="1"/>
  <c r="M1461" i="9"/>
  <c r="G1460" i="9"/>
  <c r="C1460" i="9" s="1"/>
  <c r="M1460" i="9"/>
  <c r="G1462" i="9"/>
  <c r="C1462" i="9" s="1"/>
  <c r="M1462" i="9"/>
  <c r="M1593" i="9"/>
  <c r="G1593" i="9"/>
  <c r="C1593" i="9" s="1"/>
  <c r="JE18" i="9"/>
  <c r="JE16" i="9"/>
  <c r="JE14" i="9"/>
  <c r="JE17" i="9"/>
  <c r="JE15" i="9"/>
  <c r="JE13" i="9"/>
  <c r="JF11" i="9"/>
  <c r="M1592" i="9"/>
  <c r="G1592" i="9"/>
  <c r="C1592" i="9" s="1"/>
  <c r="IT17" i="9"/>
  <c r="IT18" i="9"/>
  <c r="IT15" i="9"/>
  <c r="IT13" i="9"/>
  <c r="IT16" i="9"/>
  <c r="IT14" i="9"/>
  <c r="G1526" i="9"/>
  <c r="C1526" i="9" s="1"/>
  <c r="M1526" i="9"/>
  <c r="G1525" i="9"/>
  <c r="C1525" i="9" s="1"/>
  <c r="M1525" i="9"/>
  <c r="G1529" i="9"/>
  <c r="C1529" i="9" s="1"/>
  <c r="M1529" i="9"/>
  <c r="G1459" i="9"/>
  <c r="C1459" i="9" s="1"/>
  <c r="M1459" i="9"/>
  <c r="G1458" i="9"/>
  <c r="C1458" i="9" s="1"/>
  <c r="IH19" i="9"/>
  <c r="M1458" i="9"/>
  <c r="G1463" i="9"/>
  <c r="C1463" i="9" s="1"/>
  <c r="M1463" i="9"/>
  <c r="G1533" i="9" l="1"/>
  <c r="C1533" i="9" s="1"/>
  <c r="M1533" i="9"/>
  <c r="G1532" i="9"/>
  <c r="C1532" i="9" s="1"/>
  <c r="M1532" i="9"/>
  <c r="G1534" i="9"/>
  <c r="C1534" i="9" s="1"/>
  <c r="M1534" i="9"/>
  <c r="JE19" i="9"/>
  <c r="M1596" i="9"/>
  <c r="G1596" i="9"/>
  <c r="C1596" i="9" s="1"/>
  <c r="M1600" i="9"/>
  <c r="G1600" i="9"/>
  <c r="C1600" i="9" s="1"/>
  <c r="M1599" i="9"/>
  <c r="G1599" i="9"/>
  <c r="C1599" i="9" s="1"/>
  <c r="G1531" i="9"/>
  <c r="C1531" i="9" s="1"/>
  <c r="M1531" i="9"/>
  <c r="G1530" i="9"/>
  <c r="C1530" i="9" s="1"/>
  <c r="IT19" i="9"/>
  <c r="M1530" i="9"/>
  <c r="G1535" i="9"/>
  <c r="C1535" i="9" s="1"/>
  <c r="M1535" i="9"/>
  <c r="JF17" i="9"/>
  <c r="JF18" i="9"/>
  <c r="JF15" i="9"/>
  <c r="JF13" i="9"/>
  <c r="JF16" i="9"/>
  <c r="JF14" i="9"/>
  <c r="M1598" i="9"/>
  <c r="G1598" i="9"/>
  <c r="C1598" i="9" s="1"/>
  <c r="M1597" i="9"/>
  <c r="G1597" i="9"/>
  <c r="C1597" i="9" s="1"/>
  <c r="M1601" i="9"/>
  <c r="G1601" i="9"/>
  <c r="C1601" i="9" s="1"/>
  <c r="M1603" i="9" l="1"/>
  <c r="G1603" i="9"/>
  <c r="C1603" i="9" s="1"/>
  <c r="JF19" i="9"/>
  <c r="M1602" i="9"/>
  <c r="G1602" i="9"/>
  <c r="C1602" i="9" s="1"/>
  <c r="M1607" i="9"/>
  <c r="G1607" i="9"/>
  <c r="C1607" i="9" s="1"/>
  <c r="M1605" i="9"/>
  <c r="G1605" i="9"/>
  <c r="C1605" i="9" s="1"/>
  <c r="M1604" i="9"/>
  <c r="G1604" i="9"/>
  <c r="C1604" i="9" s="1"/>
  <c r="M1606" i="9"/>
  <c r="G1606" i="9"/>
  <c r="C1606" i="9" s="1"/>
</calcChain>
</file>

<file path=xl/sharedStrings.xml><?xml version="1.0" encoding="utf-8"?>
<sst xmlns="http://schemas.openxmlformats.org/spreadsheetml/2006/main" count="3494" uniqueCount="161">
  <si>
    <t>Тип МТР</t>
  </si>
  <si>
    <t>открытые</t>
  </si>
  <si>
    <t>закрытые</t>
  </si>
  <si>
    <t>рез. парк</t>
  </si>
  <si>
    <t>коэф. На фрахт.т.</t>
  </si>
  <si>
    <t>Процент открытые</t>
  </si>
  <si>
    <t>Процент закрытые</t>
  </si>
  <si>
    <t>Процент резервуарный парк</t>
  </si>
  <si>
    <t>Остальные</t>
  </si>
  <si>
    <t>Инертные</t>
  </si>
  <si>
    <t>Химия</t>
  </si>
  <si>
    <t>Труба</t>
  </si>
  <si>
    <t>ГСМ</t>
  </si>
  <si>
    <t>ЖБИ</t>
  </si>
  <si>
    <t>Типы МТР</t>
  </si>
  <si>
    <t>Тип лог узлов</t>
  </si>
  <si>
    <t>Типы маршрутов</t>
  </si>
  <si>
    <t>Месторождение</t>
  </si>
  <si>
    <t>Вода</t>
  </si>
  <si>
    <t>Базис</t>
  </si>
  <si>
    <t>Авто</t>
  </si>
  <si>
    <t>Промежуточный пункт</t>
  </si>
  <si>
    <t>ЖД</t>
  </si>
  <si>
    <t>Идентификатор пути</t>
  </si>
  <si>
    <t>Пункт 1</t>
  </si>
  <si>
    <t>Пункт 2</t>
  </si>
  <si>
    <t>Затраты на километраж OPEX</t>
  </si>
  <si>
    <t>Километраж</t>
  </si>
  <si>
    <t>Прочее OPEX</t>
  </si>
  <si>
    <t>Тип</t>
  </si>
  <si>
    <t>Начало периода навигации</t>
  </si>
  <si>
    <t>Конец периода навигации</t>
  </si>
  <si>
    <t>Скорость</t>
  </si>
  <si>
    <t>path0</t>
  </si>
  <si>
    <t>Тобольск</t>
  </si>
  <si>
    <t>Приобье</t>
  </si>
  <si>
    <t>Лабытнанги</t>
  </si>
  <si>
    <t>Новый порт</t>
  </si>
  <si>
    <t>01.06.</t>
  </si>
  <si>
    <t>31.08.</t>
  </si>
  <si>
    <t>Мыс Каменный</t>
  </si>
  <si>
    <t>path4</t>
  </si>
  <si>
    <t>Нурма</t>
  </si>
  <si>
    <t>Сабетта</t>
  </si>
  <si>
    <t>path6</t>
  </si>
  <si>
    <t>Тазовский</t>
  </si>
  <si>
    <t>path7</t>
  </si>
  <si>
    <t>Причал Ямбург</t>
  </si>
  <si>
    <t>path8</t>
  </si>
  <si>
    <t>Причал Салмановское</t>
  </si>
  <si>
    <t>path9</t>
  </si>
  <si>
    <t>Причал Харасавэй</t>
  </si>
  <si>
    <t>path10</t>
  </si>
  <si>
    <t>Причал Бованенково</t>
  </si>
  <si>
    <t>path11</t>
  </si>
  <si>
    <t>Причал Лескино</t>
  </si>
  <si>
    <t>path12</t>
  </si>
  <si>
    <t>path13</t>
  </si>
  <si>
    <t>path14</t>
  </si>
  <si>
    <t>Сургут</t>
  </si>
  <si>
    <t>Мурманск</t>
  </si>
  <si>
    <t>01.01.</t>
  </si>
  <si>
    <t>31.12.</t>
  </si>
  <si>
    <t>Архангельск</t>
  </si>
  <si>
    <t>01.02.</t>
  </si>
  <si>
    <t>30.04.</t>
  </si>
  <si>
    <t>Харасавэйское ГКМ</t>
  </si>
  <si>
    <t>Распаузка</t>
  </si>
  <si>
    <t>01.07.</t>
  </si>
  <si>
    <t>31.10.</t>
  </si>
  <si>
    <t>Припай</t>
  </si>
  <si>
    <t>01.03.</t>
  </si>
  <si>
    <t>Карская</t>
  </si>
  <si>
    <t>авто</t>
  </si>
  <si>
    <t>Обская</t>
  </si>
  <si>
    <t>жд</t>
  </si>
  <si>
    <t>Ямбург</t>
  </si>
  <si>
    <t>вода</t>
  </si>
  <si>
    <t>баржи</t>
  </si>
  <si>
    <t>ЖД доставка</t>
  </si>
  <si>
    <t>Обская-Карска</t>
  </si>
  <si>
    <t>Обская-Харасавэй</t>
  </si>
  <si>
    <t>морские (кругл+ледоход)</t>
  </si>
  <si>
    <t xml:space="preserve">разгрузка </t>
  </si>
  <si>
    <t>вода тонн/час</t>
  </si>
  <si>
    <t>авто шт/час</t>
  </si>
  <si>
    <t>проводка ледоколом</t>
  </si>
  <si>
    <t>за сутки</t>
  </si>
  <si>
    <t>жд вагон/час</t>
  </si>
  <si>
    <t>демередж ледокола</t>
  </si>
  <si>
    <t>Тип груза</t>
  </si>
  <si>
    <t>Вместимость в тн</t>
  </si>
  <si>
    <t>Расстояние</t>
  </si>
  <si>
    <t>Тариф, руб/км</t>
  </si>
  <si>
    <t>Тариф, руб/час</t>
  </si>
  <si>
    <t>Время на ПРР ( часы)</t>
  </si>
  <si>
    <t>Ограничение по ПРР</t>
  </si>
  <si>
    <t>Начало периода проводки</t>
  </si>
  <si>
    <t>Конец периода проводки</t>
  </si>
  <si>
    <t>демередж ледокола/сутки</t>
  </si>
  <si>
    <t>проводка ледокола за рейс в обе стороны</t>
  </si>
  <si>
    <t>Тариф на воду за фр ед</t>
  </si>
  <si>
    <t>время в пути в й сторону, ч</t>
  </si>
  <si>
    <t>Тариф за 1 ж/д вагон, руб/рейс</t>
  </si>
  <si>
    <t>01.09.</t>
  </si>
  <si>
    <t>01.04.</t>
  </si>
  <si>
    <t>Идентификатор лог узла</t>
  </si>
  <si>
    <t>Широта</t>
  </si>
  <si>
    <t>Долгота</t>
  </si>
  <si>
    <t>Тип лог узла</t>
  </si>
  <si>
    <t>Компания</t>
  </si>
  <si>
    <t>Относительное расположение иконки</t>
  </si>
  <si>
    <t>Содержание базы руб/год</t>
  </si>
  <si>
    <t>Содержание причала руб/год</t>
  </si>
  <si>
    <t>Припай, руб/год</t>
  </si>
  <si>
    <t>Прочие</t>
  </si>
  <si>
    <t>Дноуглубление (рублей в 2 года)</t>
  </si>
  <si>
    <t>Рублей за м. кв. закрытых площадей</t>
  </si>
  <si>
    <t>Рублей за м. кв. открытых площадей</t>
  </si>
  <si>
    <t>Рублей за м. кв. резервуарный парк</t>
  </si>
  <si>
    <t>Прочие CAPEX</t>
  </si>
  <si>
    <t>Существующие площади (сколько уже есть площадей)</t>
  </si>
  <si>
    <t>М. кв. закрытых площадей</t>
  </si>
  <si>
    <t>М. кв. открытых площадей</t>
  </si>
  <si>
    <t>М. кв. резервуарный парк</t>
  </si>
  <si>
    <t>Максимальное количество площадей м.кв.</t>
  </si>
  <si>
    <t>ПРР день авто</t>
  </si>
  <si>
    <t>ПРР день вода</t>
  </si>
  <si>
    <t>ПРР день ЖД</t>
  </si>
  <si>
    <t>Владелец</t>
  </si>
  <si>
    <t>Газпромнефть</t>
  </si>
  <si>
    <t>\images\locations\warehouse-ative.png</t>
  </si>
  <si>
    <t>Лукойл</t>
  </si>
  <si>
    <t>Газпром</t>
  </si>
  <si>
    <t>\images\locations\oil-rig-active.png</t>
  </si>
  <si>
    <t>да</t>
  </si>
  <si>
    <t>Логистический узел</t>
  </si>
  <si>
    <t>Тариф за хранение</t>
  </si>
  <si>
    <t>Тариф за погрузку, тн</t>
  </si>
  <si>
    <t>Тариф за разгрузку, тн</t>
  </si>
  <si>
    <t>Тип узла</t>
  </si>
  <si>
    <t>За сколько дней происходит завоз на базис</t>
  </si>
  <si>
    <t>Минимальное время хранения</t>
  </si>
  <si>
    <t>Неиспользуемые узлы</t>
  </si>
  <si>
    <t>Максимальное количество узлов</t>
  </si>
  <si>
    <t>bias</t>
  </si>
  <si>
    <t>field</t>
  </si>
  <si>
    <t>Объем,тн</t>
  </si>
  <si>
    <t>Дата начала периода доставки</t>
  </si>
  <si>
    <t>Дата окончания периода доставки</t>
  </si>
  <si>
    <t>Объем</t>
  </si>
  <si>
    <t>Коэффициент</t>
  </si>
  <si>
    <t>Сумма</t>
  </si>
  <si>
    <t>29.02.2019</t>
  </si>
  <si>
    <t>1922</t>
  </si>
  <si>
    <t>2242</t>
  </si>
  <si>
    <t>1544</t>
  </si>
  <si>
    <t>2000</t>
  </si>
  <si>
    <t>#REF!</t>
  </si>
  <si>
    <t>год</t>
  </si>
  <si>
    <t>Потребность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</si>
</sst>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\-??_-;_-@_-"/>
    <numFmt numFmtId="165" formatCode="_-* #,##0.00_-;\-* #,##0.00_-;_-* \-??_-;_-@"/>
    <numFmt numFmtId="166" formatCode="0.0000000"/>
    <numFmt numFmtId="167" formatCode="#,##0.00&quot; ₽&quot;"/>
    <numFmt numFmtId="168" formatCode="&quot;TRUE&quot;;&quot;TRUE&quot;;&quot;FALSE&quot;"/>
  </numFmts>
  <fonts count="1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7F7F7F"/>
      <name val="Calibri"/>
      <family val="2"/>
      <charset val="204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2F0D9"/>
      </patternFill>
    </fill>
    <fill>
      <patternFill patternType="solid">
        <fgColor rgb="FF8FAADC"/>
        <bgColor rgb="FF9DC3E6"/>
      </patternFill>
    </fill>
    <fill>
      <patternFill patternType="solid">
        <fgColor rgb="FFC5E0B4"/>
        <bgColor rgb="FFC2E0AE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BDD7EE"/>
        <bgColor rgb="FFBCE4E5"/>
      </patternFill>
    </fill>
    <fill>
      <patternFill patternType="solid">
        <fgColor rgb="FFB4C7E7"/>
        <bgColor rgb="FF9DC3E6"/>
      </patternFill>
    </fill>
    <fill>
      <patternFill patternType="solid">
        <fgColor rgb="FFF4B183"/>
        <bgColor rgb="FFF8CBAD"/>
      </patternFill>
    </fill>
    <fill>
      <patternFill patternType="solid">
        <fgColor theme="4" tint="0.39997558519241921"/>
        <bgColor rgb="FF9DC3E6"/>
      </patternFill>
    </fill>
    <fill>
      <patternFill patternType="solid">
        <fgColor theme="4" tint="0.39997558519241921"/>
        <bgColor rgb="FFC0A3F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DEEBF7"/>
      </patternFill>
    </fill>
    <fill>
      <patternFill patternType="solid">
        <fgColor theme="4" tint="0.39997558519241921"/>
        <bgColor rgb="FFF8CBAD"/>
      </patternFill>
    </fill>
    <fill>
      <patternFill patternType="solid">
        <fgColor theme="9" tint="0.59999389629810485"/>
        <bgColor rgb="FF9DC3E6"/>
      </patternFill>
    </fill>
    <fill>
      <patternFill patternType="solid">
        <fgColor theme="9" tint="0.59999389629810485"/>
        <bgColor rgb="FFC0A3F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8CBAD"/>
      </patternFill>
    </fill>
    <fill>
      <patternFill patternType="solid">
        <fgColor theme="9" tint="0.59999389629810485"/>
        <bgColor rgb="FFDEEBF7"/>
      </patternFill>
    </fill>
    <fill>
      <patternFill patternType="solid">
        <fgColor theme="0" tint="-0.14999847407452621"/>
        <bgColor rgb="FF9DC3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EEBF7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BCE4E5"/>
        <bgColor rgb="FFBCE4E5"/>
      </patternFill>
    </fill>
    <fill>
      <patternFill patternType="solid">
        <fgColor rgb="FFE2F0D9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E0AE"/>
        <bgColor rgb="FFC2E0AE"/>
      </patternFill>
    </fill>
    <fill>
      <patternFill patternType="solid">
        <fgColor rgb="FFDEEBF7"/>
        <bgColor rgb="FFDEEBF7"/>
      </patternFill>
    </fill>
    <fill>
      <patternFill patternType="solid">
        <fgColor rgb="FFFCD4D1"/>
        <bgColor rgb="FFFCD4D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8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164" fontId="7" fillId="0" borderId="0" applyBorder="0" applyProtection="0"/>
    <xf numFmtId="0" fontId="5" fillId="0" borderId="0" applyBorder="0" applyProtection="0"/>
  </cellStyleXfs>
  <cellXfs count="227">
    <xf numFmtId="0" fontId="0" fillId="0" borderId="0" xfId="0"/>
    <xf numFmtId="0" fontId="0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2" borderId="5" xfId="0" applyFont="1" applyFill="1" applyBorder="1" applyAlignment="1">
      <alignment horizontal="left"/>
    </xf>
    <xf numFmtId="2" fontId="0" fillId="2" borderId="6" xfId="0" applyNumberFormat="1" applyFont="1" applyFill="1" applyBorder="1" applyAlignment="1">
      <alignment horizontal="left"/>
    </xf>
    <xf numFmtId="2" fontId="0" fillId="2" borderId="0" xfId="0" applyNumberFormat="1" applyFont="1" applyFill="1" applyBorder="1" applyAlignment="1">
      <alignment horizontal="left"/>
    </xf>
    <xf numFmtId="2" fontId="0" fillId="2" borderId="7" xfId="0" applyNumberFormat="1" applyFont="1" applyFill="1" applyBorder="1" applyAlignment="1">
      <alignment horizontal="left"/>
    </xf>
    <xf numFmtId="2" fontId="0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5" xfId="0" applyFont="1" applyBorder="1"/>
    <xf numFmtId="2" fontId="0" fillId="0" borderId="6" xfId="0" applyNumberFormat="1" applyFont="1" applyBorder="1" applyAlignment="1">
      <alignment horizontal="left"/>
    </xf>
    <xf numFmtId="2" fontId="0" fillId="0" borderId="7" xfId="0" applyNumberFormat="1" applyFont="1" applyBorder="1" applyAlignment="1">
      <alignment horizontal="left"/>
    </xf>
    <xf numFmtId="0" fontId="0" fillId="0" borderId="8" xfId="0" applyFont="1" applyBorder="1"/>
    <xf numFmtId="2" fontId="0" fillId="0" borderId="9" xfId="0" applyNumberFormat="1" applyFont="1" applyBorder="1" applyAlignment="1">
      <alignment horizontal="left"/>
    </xf>
    <xf numFmtId="2" fontId="0" fillId="0" borderId="10" xfId="0" applyNumberFormat="1" applyFont="1" applyBorder="1" applyAlignment="1">
      <alignment horizontal="left"/>
    </xf>
    <xf numFmtId="2" fontId="0" fillId="0" borderId="11" xfId="0" applyNumberFormat="1" applyFont="1" applyBorder="1" applyAlignment="1">
      <alignment horizontal="left"/>
    </xf>
    <xf numFmtId="0" fontId="2" fillId="0" borderId="0" xfId="0" applyFont="1"/>
    <xf numFmtId="0" fontId="0" fillId="3" borderId="12" xfId="0" applyFont="1" applyFill="1" applyBorder="1"/>
    <xf numFmtId="0" fontId="0" fillId="4" borderId="12" xfId="0" applyFont="1" applyFill="1" applyBorder="1"/>
    <xf numFmtId="0" fontId="0" fillId="3" borderId="13" xfId="0" applyFont="1" applyFill="1" applyBorder="1"/>
    <xf numFmtId="0" fontId="0" fillId="4" borderId="13" xfId="0" applyFont="1" applyFill="1" applyBorder="1"/>
    <xf numFmtId="0" fontId="0" fillId="3" borderId="14" xfId="0" applyFont="1" applyFill="1" applyBorder="1"/>
    <xf numFmtId="0" fontId="0" fillId="3" borderId="0" xfId="0" applyFont="1" applyFill="1"/>
    <xf numFmtId="0" fontId="3" fillId="3" borderId="15" xfId="0" applyFont="1" applyFill="1" applyBorder="1" applyAlignment="1">
      <alignment horizontal="center" vertical="center"/>
    </xf>
    <xf numFmtId="164" fontId="1" fillId="3" borderId="0" xfId="1" applyFont="1" applyFill="1" applyBorder="1" applyAlignment="1" applyProtection="1"/>
    <xf numFmtId="164" fontId="0" fillId="3" borderId="0" xfId="1" applyFont="1" applyFill="1" applyBorder="1" applyAlignment="1" applyProtection="1"/>
    <xf numFmtId="0" fontId="3" fillId="3" borderId="16" xfId="0" applyFont="1" applyFill="1" applyBorder="1" applyAlignment="1">
      <alignment horizontal="center" vertical="center"/>
    </xf>
    <xf numFmtId="0" fontId="0" fillId="5" borderId="0" xfId="0" applyFont="1" applyFill="1" applyBorder="1"/>
    <xf numFmtId="49" fontId="0" fillId="5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7" borderId="0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19" xfId="0" applyFont="1" applyBorder="1" applyAlignment="1">
      <alignment horizontal="left"/>
    </xf>
    <xf numFmtId="0" fontId="0" fillId="0" borderId="21" xfId="0" applyFont="1" applyBorder="1"/>
    <xf numFmtId="0" fontId="0" fillId="0" borderId="0" xfId="0" applyFont="1"/>
    <xf numFmtId="0" fontId="0" fillId="0" borderId="22" xfId="0" applyFont="1" applyBorder="1"/>
    <xf numFmtId="0" fontId="0" fillId="5" borderId="23" xfId="0" applyFont="1" applyFill="1" applyBorder="1" applyAlignment="1">
      <alignment horizontal="left"/>
    </xf>
    <xf numFmtId="2" fontId="0" fillId="0" borderId="22" xfId="0" applyNumberFormat="1" applyFont="1" applyBorder="1" applyAlignment="1">
      <alignment horizontal="left"/>
    </xf>
    <xf numFmtId="0" fontId="0" fillId="0" borderId="24" xfId="0" applyFont="1" applyBorder="1"/>
    <xf numFmtId="0" fontId="0" fillId="8" borderId="24" xfId="0" applyFont="1" applyFill="1" applyBorder="1" applyAlignment="1">
      <alignment horizontal="left"/>
    </xf>
    <xf numFmtId="2" fontId="0" fillId="8" borderId="22" xfId="0" applyNumberFormat="1" applyFont="1" applyFill="1" applyBorder="1" applyAlignment="1">
      <alignment horizontal="left"/>
    </xf>
    <xf numFmtId="0" fontId="0" fillId="0" borderId="25" xfId="0" applyFont="1" applyBorder="1"/>
    <xf numFmtId="2" fontId="0" fillId="0" borderId="26" xfId="0" applyNumberFormat="1" applyFont="1" applyBorder="1" applyAlignment="1">
      <alignment horizontal="left"/>
    </xf>
    <xf numFmtId="0" fontId="0" fillId="0" borderId="27" xfId="0" applyFont="1" applyBorder="1"/>
    <xf numFmtId="0" fontId="0" fillId="0" borderId="28" xfId="0" applyFont="1" applyBorder="1"/>
    <xf numFmtId="0" fontId="0" fillId="0" borderId="26" xfId="0" applyFont="1" applyBorder="1"/>
    <xf numFmtId="165" fontId="0" fillId="0" borderId="0" xfId="0" applyNumberFormat="1" applyFont="1"/>
    <xf numFmtId="0" fontId="0" fillId="0" borderId="0" xfId="0" applyFont="1" applyAlignment="1"/>
    <xf numFmtId="0" fontId="0" fillId="0" borderId="13" xfId="0" applyFont="1" applyBorder="1"/>
    <xf numFmtId="0" fontId="2" fillId="9" borderId="3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165" fontId="2" fillId="10" borderId="15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49" fontId="2" fillId="9" borderId="23" xfId="0" applyNumberFormat="1" applyFont="1" applyFill="1" applyBorder="1" applyAlignment="1">
      <alignment horizontal="right" vertical="center"/>
    </xf>
    <xf numFmtId="0" fontId="2" fillId="9" borderId="0" xfId="0" applyFont="1" applyFill="1" applyBorder="1" applyAlignment="1">
      <alignment horizontal="center" vertical="center"/>
    </xf>
    <xf numFmtId="165" fontId="2" fillId="10" borderId="23" xfId="0" applyNumberFormat="1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5" borderId="23" xfId="0" applyFont="1" applyFill="1" applyBorder="1"/>
    <xf numFmtId="2" fontId="0" fillId="0" borderId="0" xfId="0" applyNumberFormat="1" applyFont="1" applyAlignment="1"/>
    <xf numFmtId="0" fontId="3" fillId="0" borderId="0" xfId="0" applyFont="1"/>
    <xf numFmtId="2" fontId="3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4" fontId="1" fillId="0" borderId="0" xfId="1" applyFont="1" applyBorder="1" applyAlignment="1" applyProtection="1"/>
    <xf numFmtId="164" fontId="0" fillId="0" borderId="32" xfId="1" applyFont="1" applyBorder="1" applyAlignment="1" applyProtection="1"/>
    <xf numFmtId="164" fontId="0" fillId="0" borderId="30" xfId="1" applyFont="1" applyBorder="1" applyAlignment="1" applyProtection="1"/>
    <xf numFmtId="164" fontId="0" fillId="0" borderId="0" xfId="1" applyFont="1" applyBorder="1" applyAlignment="1" applyProtection="1"/>
    <xf numFmtId="0" fontId="0" fillId="3" borderId="0" xfId="0" applyFont="1" applyFill="1" applyBorder="1"/>
    <xf numFmtId="2" fontId="0" fillId="7" borderId="0" xfId="0" applyNumberFormat="1" applyFont="1" applyFill="1" applyBorder="1" applyAlignment="1">
      <alignment horizontal="left"/>
    </xf>
    <xf numFmtId="0" fontId="4" fillId="7" borderId="0" xfId="0" applyFont="1" applyFill="1" applyBorder="1" applyAlignment="1" applyProtection="1"/>
    <xf numFmtId="0" fontId="0" fillId="0" borderId="0" xfId="0" applyFont="1" applyBorder="1"/>
    <xf numFmtId="0" fontId="4" fillId="7" borderId="0" xfId="0" applyFont="1" applyFill="1" applyBorder="1"/>
    <xf numFmtId="0" fontId="4" fillId="7" borderId="0" xfId="0" applyFont="1" applyFill="1"/>
    <xf numFmtId="167" fontId="0" fillId="0" borderId="0" xfId="0" applyNumberFormat="1"/>
    <xf numFmtId="0" fontId="0" fillId="6" borderId="0" xfId="0" applyFont="1" applyFill="1"/>
    <xf numFmtId="0" fontId="6" fillId="7" borderId="0" xfId="0" applyFont="1" applyFill="1"/>
    <xf numFmtId="0" fontId="0" fillId="4" borderId="14" xfId="0" applyFont="1" applyFill="1" applyBorder="1"/>
    <xf numFmtId="0" fontId="0" fillId="4" borderId="31" xfId="0" applyFont="1" applyFill="1" applyBorder="1"/>
    <xf numFmtId="2" fontId="0" fillId="4" borderId="12" xfId="0" applyNumberFormat="1" applyFont="1" applyFill="1" applyBorder="1"/>
    <xf numFmtId="14" fontId="2" fillId="9" borderId="15" xfId="0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 vertical="center"/>
    </xf>
    <xf numFmtId="14" fontId="0" fillId="4" borderId="13" xfId="0" applyNumberFormat="1" applyFont="1" applyFill="1" applyBorder="1"/>
    <xf numFmtId="14" fontId="0" fillId="4" borderId="35" xfId="0" applyNumberFormat="1" applyFont="1" applyFill="1" applyBorder="1"/>
    <xf numFmtId="2" fontId="0" fillId="4" borderId="13" xfId="0" applyNumberFormat="1" applyFont="1" applyFill="1" applyBorder="1"/>
    <xf numFmtId="2" fontId="0" fillId="0" borderId="0" xfId="0" applyNumberFormat="1" applyFont="1"/>
    <xf numFmtId="14" fontId="0" fillId="4" borderId="14" xfId="0" applyNumberFormat="1" applyFont="1" applyFill="1" applyBorder="1"/>
    <xf numFmtId="14" fontId="0" fillId="4" borderId="20" xfId="0" applyNumberFormat="1" applyFont="1" applyFill="1" applyBorder="1"/>
    <xf numFmtId="14" fontId="0" fillId="4" borderId="12" xfId="0" applyNumberFormat="1" applyFont="1" applyFill="1" applyBorder="1"/>
    <xf numFmtId="14" fontId="0" fillId="4" borderId="33" xfId="0" applyNumberFormat="1" applyFont="1" applyFill="1" applyBorder="1"/>
    <xf numFmtId="14" fontId="0" fillId="4" borderId="12" xfId="0" applyNumberFormat="1" applyFont="1" applyFill="1" applyBorder="1" applyAlignment="1">
      <alignment horizontal="right"/>
    </xf>
    <xf numFmtId="14" fontId="0" fillId="4" borderId="33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" fontId="0" fillId="2" borderId="13" xfId="0" applyNumberFormat="1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" fontId="0" fillId="2" borderId="14" xfId="0" applyNumberFormat="1" applyFont="1" applyFill="1" applyBorder="1" applyAlignment="1">
      <alignment horizontal="center" vertical="center"/>
    </xf>
    <xf numFmtId="1" fontId="0" fillId="2" borderId="20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" fontId="0" fillId="0" borderId="34" xfId="0" applyNumberFormat="1" applyFont="1" applyBorder="1" applyAlignment="1">
      <alignment horizontal="center"/>
    </xf>
    <xf numFmtId="0" fontId="0" fillId="2" borderId="39" xfId="0" applyFont="1" applyFill="1" applyBorder="1" applyAlignment="1">
      <alignment horizontal="center" vertical="center"/>
    </xf>
    <xf numFmtId="1" fontId="0" fillId="0" borderId="0" xfId="0" applyNumberFormat="1" applyFont="1"/>
    <xf numFmtId="2" fontId="0" fillId="8" borderId="0" xfId="0" applyNumberFormat="1" applyFont="1" applyFill="1" applyBorder="1" applyAlignment="1">
      <alignment horizontal="right"/>
    </xf>
    <xf numFmtId="49" fontId="0" fillId="0" borderId="0" xfId="0" applyNumberFormat="1" applyFont="1"/>
    <xf numFmtId="2" fontId="0" fillId="6" borderId="0" xfId="0" applyNumberFormat="1" applyFont="1" applyFill="1" applyBorder="1" applyAlignment="1">
      <alignment horizontal="right"/>
    </xf>
    <xf numFmtId="49" fontId="0" fillId="8" borderId="0" xfId="0" applyNumberFormat="1" applyFont="1" applyFill="1" applyBorder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0" fontId="0" fillId="3" borderId="7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9" fontId="0" fillId="0" borderId="0" xfId="0" applyNumberFormat="1" applyFont="1"/>
    <xf numFmtId="0" fontId="0" fillId="12" borderId="0" xfId="0" applyFont="1" applyFill="1" applyBorder="1"/>
    <xf numFmtId="0" fontId="0" fillId="13" borderId="0" xfId="0" applyFill="1" applyBorder="1"/>
    <xf numFmtId="164" fontId="7" fillId="14" borderId="0" xfId="1" applyFill="1" applyBorder="1" applyProtection="1"/>
    <xf numFmtId="1" fontId="0" fillId="15" borderId="0" xfId="0" applyNumberFormat="1" applyFill="1" applyBorder="1" applyAlignment="1">
      <alignment horizontal="right"/>
    </xf>
    <xf numFmtId="49" fontId="0" fillId="13" borderId="0" xfId="0" applyNumberFormat="1" applyFill="1" applyBorder="1" applyAlignment="1">
      <alignment horizontal="right"/>
    </xf>
    <xf numFmtId="49" fontId="0" fillId="16" borderId="0" xfId="0" applyNumberFormat="1" applyFill="1" applyBorder="1" applyAlignment="1">
      <alignment horizontal="right"/>
    </xf>
    <xf numFmtId="49" fontId="0" fillId="15" borderId="0" xfId="0" applyNumberFormat="1" applyFill="1" applyBorder="1" applyAlignment="1">
      <alignment horizontal="right"/>
    </xf>
    <xf numFmtId="1" fontId="0" fillId="16" borderId="0" xfId="0" applyNumberFormat="1" applyFill="1" applyBorder="1" applyAlignment="1">
      <alignment horizontal="right"/>
    </xf>
    <xf numFmtId="0" fontId="0" fillId="17" borderId="0" xfId="0" applyFont="1" applyFill="1" applyBorder="1"/>
    <xf numFmtId="0" fontId="0" fillId="18" borderId="0" xfId="0" applyFill="1" applyBorder="1"/>
    <xf numFmtId="0" fontId="9" fillId="19" borderId="0" xfId="0" applyFont="1" applyFill="1" applyBorder="1"/>
    <xf numFmtId="164" fontId="7" fillId="19" borderId="0" xfId="1" applyFill="1" applyBorder="1" applyProtection="1"/>
    <xf numFmtId="0" fontId="0" fillId="20" borderId="0" xfId="0" applyNumberFormat="1" applyFill="1" applyBorder="1" applyAlignment="1">
      <alignment horizontal="right"/>
    </xf>
    <xf numFmtId="49" fontId="0" fillId="20" borderId="0" xfId="0" applyNumberFormat="1" applyFill="1" applyBorder="1" applyAlignment="1">
      <alignment horizontal="right"/>
    </xf>
    <xf numFmtId="2" fontId="0" fillId="19" borderId="0" xfId="0" applyNumberFormat="1" applyFill="1" applyBorder="1"/>
    <xf numFmtId="49" fontId="0" fillId="21" borderId="0" xfId="0" applyNumberFormat="1" applyFill="1" applyBorder="1" applyAlignment="1">
      <alignment horizontal="right"/>
    </xf>
    <xf numFmtId="0" fontId="0" fillId="22" borderId="0" xfId="0" applyFont="1" applyFill="1" applyBorder="1"/>
    <xf numFmtId="0" fontId="0" fillId="23" borderId="0" xfId="0" applyFill="1" applyBorder="1"/>
    <xf numFmtId="164" fontId="7" fillId="23" borderId="0" xfId="1" applyFill="1" applyBorder="1" applyProtection="1"/>
    <xf numFmtId="2" fontId="0" fillId="23" borderId="0" xfId="0" applyNumberFormat="1" applyFill="1" applyBorder="1"/>
    <xf numFmtId="0" fontId="0" fillId="24" borderId="0" xfId="0" applyFill="1" applyBorder="1"/>
    <xf numFmtId="49" fontId="0" fillId="24" borderId="0" xfId="0" applyNumberFormat="1" applyFill="1" applyBorder="1" applyAlignment="1">
      <alignment horizontal="right"/>
    </xf>
    <xf numFmtId="165" fontId="0" fillId="19" borderId="0" xfId="0" applyNumberFormat="1" applyFont="1" applyFill="1"/>
    <xf numFmtId="165" fontId="0" fillId="14" borderId="0" xfId="0" applyNumberFormat="1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/>
    <xf numFmtId="0" fontId="10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49" fontId="1" fillId="0" borderId="0" xfId="0" applyNumberFormat="1" applyFont="1" applyFill="1" applyBorder="1" applyAlignment="1">
      <alignment horizontal="right"/>
    </xf>
    <xf numFmtId="0" fontId="9" fillId="0" borderId="0" xfId="0" applyFont="1" applyFill="1" applyBorder="1"/>
    <xf numFmtId="49" fontId="0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0" fillId="25" borderId="0" xfId="0" applyFont="1" applyFill="1" applyBorder="1"/>
    <xf numFmtId="164" fontId="7" fillId="0" borderId="0" xfId="1" applyBorder="1" applyProtection="1"/>
    <xf numFmtId="164" fontId="7" fillId="25" borderId="0" xfId="1" applyFill="1" applyBorder="1" applyProtection="1"/>
    <xf numFmtId="0" fontId="4" fillId="25" borderId="0" xfId="0" applyFont="1" applyFill="1"/>
    <xf numFmtId="0" fontId="0" fillId="25" borderId="0" xfId="0" applyFont="1" applyFill="1"/>
    <xf numFmtId="0" fontId="1" fillId="25" borderId="0" xfId="0" applyFont="1" applyFill="1"/>
    <xf numFmtId="0" fontId="0" fillId="26" borderId="40" xfId="0" applyFont="1" applyFill="1" applyBorder="1"/>
    <xf numFmtId="0" fontId="0" fillId="27" borderId="40" xfId="0" applyFont="1" applyFill="1" applyBorder="1"/>
    <xf numFmtId="0" fontId="0" fillId="27" borderId="41" xfId="0" applyFont="1" applyFill="1" applyBorder="1"/>
    <xf numFmtId="168" fontId="0" fillId="28" borderId="0" xfId="0" applyNumberFormat="1" applyFont="1" applyFill="1" applyBorder="1"/>
    <xf numFmtId="0" fontId="0" fillId="28" borderId="0" xfId="0" applyFont="1" applyFill="1" applyBorder="1"/>
    <xf numFmtId="0" fontId="0" fillId="26" borderId="42" xfId="0" applyFont="1" applyFill="1" applyBorder="1"/>
    <xf numFmtId="0" fontId="0" fillId="26" borderId="43" xfId="0" applyFont="1" applyFill="1" applyBorder="1"/>
    <xf numFmtId="0" fontId="0" fillId="29" borderId="40" xfId="0" applyFont="1" applyFill="1" applyBorder="1"/>
    <xf numFmtId="0" fontId="0" fillId="30" borderId="12" xfId="0" applyFill="1" applyBorder="1"/>
    <xf numFmtId="4" fontId="0" fillId="30" borderId="12" xfId="0" applyNumberFormat="1" applyFill="1" applyBorder="1"/>
    <xf numFmtId="4" fontId="0" fillId="30" borderId="33" xfId="0" applyNumberFormat="1" applyFill="1" applyBorder="1"/>
    <xf numFmtId="0" fontId="0" fillId="29" borderId="42" xfId="0" applyFont="1" applyFill="1" applyBorder="1"/>
    <xf numFmtId="0" fontId="0" fillId="29" borderId="43" xfId="0" applyFont="1" applyFill="1" applyBorder="1"/>
    <xf numFmtId="0" fontId="0" fillId="30" borderId="33" xfId="0" applyFill="1" applyBorder="1"/>
    <xf numFmtId="2" fontId="8" fillId="30" borderId="12" xfId="0" applyNumberFormat="1" applyFont="1" applyFill="1" applyBorder="1"/>
    <xf numFmtId="0" fontId="0" fillId="31" borderId="0" xfId="0" applyFont="1" applyFill="1" applyBorder="1"/>
    <xf numFmtId="0" fontId="0" fillId="0" borderId="40" xfId="0" applyFont="1" applyBorder="1"/>
    <xf numFmtId="0" fontId="0" fillId="32" borderId="40" xfId="0" applyFont="1" applyFill="1" applyBorder="1"/>
    <xf numFmtId="0" fontId="0" fillId="33" borderId="0" xfId="0" applyFont="1" applyFill="1" applyBorder="1"/>
    <xf numFmtId="0" fontId="0" fillId="0" borderId="42" xfId="0" applyFont="1" applyBorder="1"/>
    <xf numFmtId="0" fontId="0" fillId="32" borderId="42" xfId="0" applyFont="1" applyFill="1" applyBorder="1"/>
    <xf numFmtId="0" fontId="0" fillId="0" borderId="43" xfId="0" applyFont="1" applyBorder="1"/>
    <xf numFmtId="0" fontId="0" fillId="32" borderId="43" xfId="0" applyFont="1" applyFill="1" applyBorder="1"/>
    <xf numFmtId="2" fontId="0" fillId="0" borderId="35" xfId="0" applyNumberFormat="1" applyFill="1" applyBorder="1"/>
    <xf numFmtId="2" fontId="0" fillId="30" borderId="12" xfId="0" applyNumberFormat="1" applyFill="1" applyBorder="1"/>
    <xf numFmtId="0" fontId="0" fillId="0" borderId="46" xfId="0" applyFont="1" applyBorder="1"/>
    <xf numFmtId="0" fontId="0" fillId="29" borderId="46" xfId="0" applyFont="1" applyFill="1" applyBorder="1"/>
    <xf numFmtId="0" fontId="0" fillId="29" borderId="47" xfId="0" applyFont="1" applyFill="1" applyBorder="1"/>
    <xf numFmtId="0" fontId="0" fillId="29" borderId="48" xfId="0" applyFont="1" applyFill="1" applyBorder="1"/>
    <xf numFmtId="0" fontId="0" fillId="32" borderId="46" xfId="0" applyFont="1" applyFill="1" applyBorder="1"/>
    <xf numFmtId="0" fontId="0" fillId="26" borderId="46" xfId="0" applyFont="1" applyFill="1" applyBorder="1"/>
    <xf numFmtId="0" fontId="0" fillId="27" borderId="0" xfId="0" applyFont="1" applyFill="1" applyBorder="1"/>
    <xf numFmtId="0" fontId="0" fillId="34" borderId="31" xfId="0" applyFill="1" applyBorder="1"/>
    <xf numFmtId="0" fontId="11" fillId="35" borderId="40" xfId="0" applyFont="1" applyFill="1" applyBorder="1"/>
    <xf numFmtId="14" fontId="11" fillId="35" borderId="40" xfId="0" applyNumberFormat="1" applyFont="1" applyFill="1" applyBorder="1"/>
    <xf numFmtId="14" fontId="11" fillId="35" borderId="41" xfId="0" applyNumberFormat="1" applyFont="1" applyFill="1" applyBorder="1"/>
    <xf numFmtId="0" fontId="11" fillId="34" borderId="0" xfId="0" applyFont="1" applyFill="1"/>
    <xf numFmtId="0" fontId="11" fillId="35" borderId="42" xfId="0" applyFont="1" applyFill="1" applyBorder="1"/>
    <xf numFmtId="0" fontId="11" fillId="35" borderId="43" xfId="0" applyFont="1" applyFill="1" applyBorder="1"/>
    <xf numFmtId="14" fontId="11" fillId="35" borderId="42" xfId="0" applyNumberFormat="1" applyFont="1" applyFill="1" applyBorder="1"/>
    <xf numFmtId="14" fontId="11" fillId="35" borderId="44" xfId="0" applyNumberFormat="1" applyFont="1" applyFill="1" applyBorder="1"/>
    <xf numFmtId="14" fontId="11" fillId="35" borderId="43" xfId="0" applyNumberFormat="1" applyFont="1" applyFill="1" applyBorder="1"/>
    <xf numFmtId="14" fontId="11" fillId="35" borderId="45" xfId="0" applyNumberFormat="1" applyFont="1" applyFill="1" applyBorder="1"/>
    <xf numFmtId="14" fontId="11" fillId="35" borderId="40" xfId="0" applyNumberFormat="1" applyFont="1" applyFill="1" applyBorder="1" applyAlignment="1">
      <alignment horizontal="right"/>
    </xf>
    <xf numFmtId="14" fontId="11" fillId="35" borderId="41" xfId="0" applyNumberFormat="1" applyFont="1" applyFill="1" applyBorder="1" applyAlignment="1">
      <alignment horizontal="right"/>
    </xf>
    <xf numFmtId="0" fontId="0" fillId="36" borderId="0" xfId="0" applyFont="1" applyFill="1" applyBorder="1"/>
    <xf numFmtId="0" fontId="0" fillId="36" borderId="0" xfId="0" applyFont="1" applyFill="1" applyBorder="1" applyAlignment="1">
      <alignment horizontal="left"/>
    </xf>
    <xf numFmtId="2" fontId="0" fillId="36" borderId="0" xfId="0" applyNumberFormat="1" applyFill="1" applyBorder="1"/>
    <xf numFmtId="49" fontId="0" fillId="36" borderId="0" xfId="0" applyNumberFormat="1" applyFill="1" applyBorder="1" applyAlignment="1">
      <alignment horizontal="right"/>
    </xf>
    <xf numFmtId="49" fontId="0" fillId="36" borderId="0" xfId="0" applyNumberFormat="1" applyFont="1" applyFill="1" applyBorder="1" applyAlignment="1">
      <alignment horizontal="right"/>
    </xf>
    <xf numFmtId="2" fontId="0" fillId="36" borderId="0" xfId="0" applyNumberFormat="1" applyFont="1" applyFill="1" applyBorder="1"/>
    <xf numFmtId="0" fontId="10" fillId="36" borderId="0" xfId="0" applyFont="1" applyFill="1" applyBorder="1"/>
    <xf numFmtId="0" fontId="0" fillId="36" borderId="0" xfId="0" applyFill="1" applyBorder="1"/>
    <xf numFmtId="0" fontId="0" fillId="36" borderId="0" xfId="0" applyFont="1" applyFill="1" applyBorder="1" applyAlignment="1"/>
    <xf numFmtId="0" fontId="0" fillId="36" borderId="0" xfId="0" applyFill="1"/>
    <xf numFmtId="0" fontId="0" fillId="36" borderId="0" xfId="0" applyFont="1" applyFill="1" applyBorder="1" applyAlignment="1">
      <alignment horizontal="right"/>
    </xf>
    <xf numFmtId="0" fontId="9" fillId="36" borderId="0" xfId="0" applyFont="1" applyFill="1" applyBorder="1"/>
    <xf numFmtId="0" fontId="12" fillId="36" borderId="0" xfId="0" applyFont="1" applyFill="1" applyBorder="1"/>
    <xf numFmtId="164" fontId="1" fillId="25" borderId="0" xfId="1" applyFont="1" applyFill="1" applyBorder="1" applyProtection="1"/>
    <xf numFmtId="0" fontId="0" fillId="0" borderId="0" xfId="0" applyFont="1" applyBorder="1" applyAlignment="1">
      <alignment horizontal="center"/>
    </xf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F7F7F"/>
      <rgbColor rgb="FF8FAADC"/>
      <rgbColor rgb="FF993366"/>
      <rgbColor rgb="FFFCD4D1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DC3E6"/>
      <rgbColor rgb="FFF4B183"/>
      <rgbColor rgb="FFD9D9D9"/>
      <rgbColor rgb="FFF8CBAD"/>
      <rgbColor rgb="FF3366FF"/>
      <rgbColor rgb="FFBCE4E5"/>
      <rgbColor rgb="FFC5E0B4"/>
      <rgbColor rgb="FFFFCC00"/>
      <rgbColor rgb="FFFF9900"/>
      <rgbColor rgb="FFFF6600"/>
      <rgbColor rgb="FF666699"/>
      <rgbColor rgb="FFC2E0A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sh/Documents/GPNS/&#1043;&#1083;&#1086;&#1073;&#1072;&#1083;&#1100;&#1085;&#1072;&#1103;/&#1042;&#1093;&#1086;&#1076;&#1085;&#1099;&#1077;%20&#1076;&#1072;&#1085;&#1085;&#1099;&#1077;%20&#1061;&#1072;&#1088;&#1072;&#1089;&#1072;&#1074;&#1101;&#1081;%20&#1043;&#1083;&#1086;&#1073;&#1072;&#1083;&#1100;&#1085;&#1072;&#1103;%2014.10.20%20v4%20&#1073;&#1077;&#1079;%20&#1084;&#1096;%20&#1080;%20&#1087;&#1088;&#1086;&#1095;%20&#1086;&#1087;&#1077;&#1082;&#10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Типы"/>
      <sheetName val="Дорожная сеть"/>
      <sheetName val="тарифы на воду"/>
      <sheetName val="Параметры сети"/>
      <sheetName val="Логистические узлы"/>
      <sheetName val="Локальные тарифы"/>
      <sheetName val="Потребление"/>
      <sheetName val="Преобразователь из годовой"/>
      <sheetName val="Лист1"/>
      <sheetName val="Типичное мр"/>
      <sheetName val="Статистика"/>
    </sheetNames>
    <sheetDataSet>
      <sheetData sheetId="0"/>
      <sheetData sheetId="1"/>
      <sheetData sheetId="2"/>
      <sheetData sheetId="3">
        <row r="2">
          <cell r="C2" t="str">
            <v>Приобье</v>
          </cell>
          <cell r="D2">
            <v>1.9843618739903099</v>
          </cell>
        </row>
        <row r="3">
          <cell r="C3" t="str">
            <v>Тобольск</v>
          </cell>
          <cell r="D3">
            <v>1.9843618739903099</v>
          </cell>
          <cell r="H3" t="str">
            <v>Остальные</v>
          </cell>
          <cell r="I3">
            <v>2</v>
          </cell>
        </row>
        <row r="4">
          <cell r="C4" t="str">
            <v>Сургут</v>
          </cell>
          <cell r="D4">
            <v>1.9843618739903099</v>
          </cell>
          <cell r="H4" t="str">
            <v>Инертные</v>
          </cell>
          <cell r="I4">
            <v>1</v>
          </cell>
        </row>
        <row r="5">
          <cell r="C5" t="str">
            <v>Лабытнанги</v>
          </cell>
          <cell r="D5">
            <v>2.1013199999999999</v>
          </cell>
          <cell r="H5" t="str">
            <v>Химия</v>
          </cell>
          <cell r="I5">
            <v>1.2</v>
          </cell>
        </row>
        <row r="6">
          <cell r="C6" t="str">
            <v>Архангельск</v>
          </cell>
          <cell r="D6">
            <v>2.7692307692307701</v>
          </cell>
          <cell r="H6" t="str">
            <v>Труба</v>
          </cell>
          <cell r="I6">
            <v>1.6</v>
          </cell>
        </row>
        <row r="7">
          <cell r="C7" t="str">
            <v>Мурманск</v>
          </cell>
          <cell r="D7">
            <v>3.2546891191709801</v>
          </cell>
          <cell r="H7" t="str">
            <v>ГСМ</v>
          </cell>
          <cell r="I7">
            <v>0</v>
          </cell>
        </row>
        <row r="8">
          <cell r="C8" t="str">
            <v>Тазовский</v>
          </cell>
          <cell r="D8">
            <v>2.1013199999999999</v>
          </cell>
          <cell r="H8" t="str">
            <v>ЖБИ</v>
          </cell>
          <cell r="I8">
            <v>1</v>
          </cell>
        </row>
        <row r="9">
          <cell r="C9" t="str">
            <v>Сабетта</v>
          </cell>
          <cell r="D9">
            <v>2.1497975708502</v>
          </cell>
          <cell r="H9"/>
          <cell r="I9"/>
        </row>
        <row r="10">
          <cell r="C10" t="str">
            <v>Распаузка</v>
          </cell>
          <cell r="D10">
            <v>2.7692307692307701</v>
          </cell>
        </row>
        <row r="11">
          <cell r="C11" t="str">
            <v>Ямбург</v>
          </cell>
          <cell r="D11">
            <v>2.1013199999999999</v>
          </cell>
          <cell r="I11">
            <v>31.25</v>
          </cell>
        </row>
        <row r="12">
          <cell r="C12" t="str">
            <v>Причал Харасавэй</v>
          </cell>
          <cell r="D12">
            <v>2.1497975708502</v>
          </cell>
          <cell r="I12">
            <v>0.5</v>
          </cell>
        </row>
        <row r="13">
          <cell r="C13">
            <v>3000000</v>
          </cell>
          <cell r="I13">
            <v>3</v>
          </cell>
        </row>
        <row r="14">
          <cell r="C14">
            <v>315000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8CBAD"/>
  </sheetPr>
  <dimension ref="A1:H1000"/>
  <sheetViews>
    <sheetView zoomScaleNormal="100" workbookViewId="0">
      <selection activeCell="E11" sqref="E11"/>
    </sheetView>
  </sheetViews>
  <sheetFormatPr defaultColWidth="8.85546875" defaultRowHeight="15" x14ac:dyDescent="0.25"/>
  <cols>
    <col min="1" max="1" width="28.42578125" customWidth="1"/>
    <col min="2" max="2" width="10.42578125" customWidth="1"/>
    <col min="3" max="3" width="9.85546875" customWidth="1"/>
    <col min="4" max="4" width="9.42578125" customWidth="1"/>
    <col min="5" max="5" width="17" customWidth="1"/>
    <col min="6" max="6" width="18.42578125" customWidth="1"/>
    <col min="7" max="7" width="18" customWidth="1"/>
    <col min="8" max="8" width="26.5703125" customWidth="1"/>
    <col min="9" max="26" width="8.5703125" customWidth="1"/>
    <col min="27" max="1025" width="14.42578125" customWidth="1"/>
  </cols>
  <sheetData>
    <row r="1" spans="1:8" ht="14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</row>
    <row r="2" spans="1:8" ht="14.25" customHeight="1" x14ac:dyDescent="0.25">
      <c r="A2" s="7" t="s">
        <v>8</v>
      </c>
      <c r="B2" s="8">
        <v>4</v>
      </c>
      <c r="C2" s="9">
        <v>0.01</v>
      </c>
      <c r="D2" s="10">
        <v>0</v>
      </c>
      <c r="E2" s="11">
        <v>2</v>
      </c>
      <c r="F2" s="12">
        <v>0.9</v>
      </c>
      <c r="G2" s="12">
        <v>0.1</v>
      </c>
      <c r="H2" s="12">
        <v>0</v>
      </c>
    </row>
    <row r="3" spans="1:8" ht="14.25" customHeight="1" x14ac:dyDescent="0.25">
      <c r="A3" s="13" t="s">
        <v>9</v>
      </c>
      <c r="B3" s="14">
        <v>0.31</v>
      </c>
      <c r="C3" s="11">
        <v>0</v>
      </c>
      <c r="D3" s="15">
        <v>0</v>
      </c>
      <c r="E3" s="11">
        <v>1</v>
      </c>
      <c r="F3" s="12">
        <v>1</v>
      </c>
      <c r="G3" s="12">
        <v>0</v>
      </c>
      <c r="H3" s="12">
        <v>0</v>
      </c>
    </row>
    <row r="4" spans="1:8" ht="14.25" customHeight="1" x14ac:dyDescent="0.25">
      <c r="A4" s="7" t="s">
        <v>10</v>
      </c>
      <c r="B4" s="8">
        <v>1.5</v>
      </c>
      <c r="C4" s="9">
        <v>0</v>
      </c>
      <c r="D4" s="10">
        <v>0</v>
      </c>
      <c r="E4" s="9">
        <v>1.2</v>
      </c>
      <c r="F4" s="12">
        <v>1</v>
      </c>
      <c r="G4" s="12">
        <v>0</v>
      </c>
      <c r="H4" s="12">
        <v>0</v>
      </c>
    </row>
    <row r="5" spans="1:8" ht="14.25" customHeight="1" x14ac:dyDescent="0.25">
      <c r="A5" s="13" t="s">
        <v>11</v>
      </c>
      <c r="B5" s="14">
        <v>1.5</v>
      </c>
      <c r="C5" s="11">
        <v>0</v>
      </c>
      <c r="D5" s="15">
        <v>0</v>
      </c>
      <c r="E5" s="11">
        <v>1.6</v>
      </c>
      <c r="F5" s="12">
        <v>1</v>
      </c>
      <c r="G5" s="12">
        <v>0</v>
      </c>
      <c r="H5" s="12">
        <v>0</v>
      </c>
    </row>
    <row r="6" spans="1:8" ht="14.25" customHeight="1" x14ac:dyDescent="0.25">
      <c r="A6" s="7" t="s">
        <v>12</v>
      </c>
      <c r="B6" s="8">
        <v>0</v>
      </c>
      <c r="C6" s="9">
        <v>0</v>
      </c>
      <c r="D6" s="10">
        <v>1.5</v>
      </c>
      <c r="E6" s="9">
        <v>0</v>
      </c>
      <c r="F6" s="12">
        <v>0</v>
      </c>
      <c r="G6" s="12">
        <v>0</v>
      </c>
      <c r="H6" s="12">
        <v>1</v>
      </c>
    </row>
    <row r="7" spans="1:8" ht="14.25" customHeight="1" x14ac:dyDescent="0.25">
      <c r="A7" s="16" t="s">
        <v>13</v>
      </c>
      <c r="B7" s="17">
        <v>3</v>
      </c>
      <c r="C7" s="18">
        <v>0</v>
      </c>
      <c r="D7" s="19">
        <v>0</v>
      </c>
      <c r="E7" s="11">
        <v>1</v>
      </c>
      <c r="F7" s="12">
        <v>1</v>
      </c>
      <c r="G7" s="12">
        <v>0</v>
      </c>
      <c r="H7" s="12">
        <v>0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00"/>
  <sheetViews>
    <sheetView zoomScaleNormal="100" workbookViewId="0">
      <selection activeCellId="1" sqref="A30:H41 A1"/>
    </sheetView>
  </sheetViews>
  <sheetFormatPr defaultColWidth="8.85546875" defaultRowHeight="15" x14ac:dyDescent="0.25"/>
  <cols>
    <col min="1" max="1" width="8.42578125" customWidth="1"/>
    <col min="2" max="2" width="19" customWidth="1"/>
    <col min="3" max="5" width="8.42578125" customWidth="1"/>
    <col min="6" max="6" width="19" customWidth="1"/>
    <col min="7" max="8" width="8.42578125" customWidth="1"/>
    <col min="9" max="9" width="19" customWidth="1"/>
    <col min="10" max="17" width="8.42578125" customWidth="1"/>
    <col min="18" max="26" width="8.5703125" customWidth="1"/>
    <col min="27" max="1025" width="14.42578125" customWidth="1"/>
  </cols>
  <sheetData>
    <row r="1" spans="1:17" ht="14.25" customHeight="1" x14ac:dyDescent="0.25">
      <c r="A1" s="31" t="s">
        <v>34</v>
      </c>
      <c r="B1" s="31" t="s">
        <v>42</v>
      </c>
      <c r="C1" s="115" t="s">
        <v>154</v>
      </c>
      <c r="D1" s="92">
        <f>C1-$C$1+363</f>
        <v>363</v>
      </c>
      <c r="E1" s="31" t="s">
        <v>35</v>
      </c>
      <c r="F1" s="31" t="s">
        <v>43</v>
      </c>
      <c r="H1" s="6">
        <v>363</v>
      </c>
      <c r="K1" s="6">
        <v>1927</v>
      </c>
      <c r="M1" s="6">
        <f>$K$4-K1</f>
        <v>497</v>
      </c>
      <c r="O1" s="6">
        <f>M1+$K$11</f>
        <v>1858</v>
      </c>
      <c r="Q1" s="31" t="s">
        <v>45</v>
      </c>
    </row>
    <row r="2" spans="1:17" ht="14.25" customHeight="1" x14ac:dyDescent="0.25">
      <c r="A2" s="31" t="s">
        <v>34</v>
      </c>
      <c r="B2" s="31" t="s">
        <v>43</v>
      </c>
      <c r="C2" s="115" t="s">
        <v>155</v>
      </c>
      <c r="D2" s="92">
        <f>C2-$C$1+363</f>
        <v>683</v>
      </c>
      <c r="E2" s="31" t="s">
        <v>35</v>
      </c>
      <c r="F2" s="31" t="s">
        <v>45</v>
      </c>
      <c r="K2" s="6">
        <v>1435</v>
      </c>
      <c r="M2" s="6">
        <f>$K$4-K2</f>
        <v>989</v>
      </c>
      <c r="O2" s="6">
        <f>M2+$K$11</f>
        <v>2350</v>
      </c>
      <c r="Q2" s="31" t="s">
        <v>47</v>
      </c>
    </row>
    <row r="3" spans="1:17" ht="14.25" customHeight="1" x14ac:dyDescent="0.25">
      <c r="A3" s="31" t="s">
        <v>34</v>
      </c>
      <c r="B3" s="31" t="s">
        <v>45</v>
      </c>
      <c r="C3" s="115">
        <v>2290</v>
      </c>
      <c r="D3" s="92"/>
      <c r="E3" s="31" t="s">
        <v>35</v>
      </c>
      <c r="F3" s="31" t="s">
        <v>47</v>
      </c>
      <c r="K3" s="6">
        <v>1816</v>
      </c>
      <c r="M3" s="6">
        <f>$K$4-K3</f>
        <v>608</v>
      </c>
      <c r="O3" s="6">
        <f>M3+$K$11</f>
        <v>1969</v>
      </c>
      <c r="Q3" s="31" t="s">
        <v>49</v>
      </c>
    </row>
    <row r="4" spans="1:17" ht="14.25" customHeight="1" x14ac:dyDescent="0.25">
      <c r="A4" s="31" t="s">
        <v>34</v>
      </c>
      <c r="B4" s="31" t="s">
        <v>47</v>
      </c>
      <c r="C4" s="115">
        <v>1798</v>
      </c>
      <c r="D4" s="92">
        <f>C4-$C$1+363</f>
        <v>239</v>
      </c>
      <c r="E4" s="31" t="s">
        <v>35</v>
      </c>
      <c r="F4" s="31" t="s">
        <v>49</v>
      </c>
      <c r="K4" s="6">
        <v>2424</v>
      </c>
      <c r="M4" s="6">
        <f>$K$4-K4</f>
        <v>0</v>
      </c>
      <c r="O4" s="6">
        <f>M4+$K$11</f>
        <v>1361</v>
      </c>
      <c r="Q4" s="31" t="s">
        <v>51</v>
      </c>
    </row>
    <row r="5" spans="1:17" ht="14.25" customHeight="1" x14ac:dyDescent="0.25">
      <c r="A5" s="31" t="s">
        <v>34</v>
      </c>
      <c r="B5" s="31" t="s">
        <v>49</v>
      </c>
      <c r="C5" s="115">
        <v>2179</v>
      </c>
      <c r="D5" s="92">
        <f>C5-$C$1+363</f>
        <v>620</v>
      </c>
      <c r="E5" s="31" t="s">
        <v>35</v>
      </c>
      <c r="F5" s="31" t="s">
        <v>51</v>
      </c>
    </row>
    <row r="6" spans="1:17" ht="14.25" customHeight="1" x14ac:dyDescent="0.25">
      <c r="A6" s="31" t="s">
        <v>34</v>
      </c>
      <c r="B6" s="31" t="s">
        <v>51</v>
      </c>
      <c r="C6" s="115">
        <v>2787</v>
      </c>
      <c r="D6" s="92">
        <f>C6-$C$2</f>
        <v>545</v>
      </c>
      <c r="E6" s="31" t="s">
        <v>35</v>
      </c>
      <c r="F6" s="31" t="s">
        <v>53</v>
      </c>
    </row>
    <row r="7" spans="1:17" ht="14.25" customHeight="1" x14ac:dyDescent="0.25">
      <c r="A7" s="31" t="s">
        <v>34</v>
      </c>
      <c r="B7" s="31" t="s">
        <v>53</v>
      </c>
      <c r="C7" s="115">
        <v>2970</v>
      </c>
      <c r="D7" s="92">
        <f>C7-$C$2</f>
        <v>728</v>
      </c>
      <c r="E7" s="31" t="s">
        <v>35</v>
      </c>
      <c r="F7" s="31" t="s">
        <v>55</v>
      </c>
      <c r="O7" s="33">
        <v>2320</v>
      </c>
      <c r="Q7" s="116">
        <f t="shared" ref="Q7:Q16" si="0">O7+121</f>
        <v>2441</v>
      </c>
    </row>
    <row r="8" spans="1:17" ht="14.25" customHeight="1" x14ac:dyDescent="0.25">
      <c r="A8" s="31" t="s">
        <v>34</v>
      </c>
      <c r="B8" s="31" t="s">
        <v>55</v>
      </c>
      <c r="C8" s="117">
        <v>2663</v>
      </c>
      <c r="D8" s="92">
        <f>C8-$C$2</f>
        <v>421</v>
      </c>
      <c r="O8" s="32">
        <v>2262</v>
      </c>
      <c r="Q8" s="116">
        <f t="shared" si="0"/>
        <v>2383</v>
      </c>
    </row>
    <row r="9" spans="1:17" ht="14.25" customHeight="1" x14ac:dyDescent="0.25">
      <c r="O9" s="32">
        <v>2226</v>
      </c>
      <c r="Q9" s="116">
        <f t="shared" si="0"/>
        <v>2347</v>
      </c>
    </row>
    <row r="10" spans="1:17" ht="14.25" customHeight="1" x14ac:dyDescent="0.25">
      <c r="O10" s="32">
        <v>1906</v>
      </c>
      <c r="Q10" s="116">
        <f t="shared" si="0"/>
        <v>2027</v>
      </c>
    </row>
    <row r="11" spans="1:17" ht="14.25" customHeight="1" x14ac:dyDescent="0.25">
      <c r="K11" s="6">
        <v>1361</v>
      </c>
      <c r="O11" s="118">
        <v>1858</v>
      </c>
      <c r="Q11" s="116">
        <f t="shared" si="0"/>
        <v>1979</v>
      </c>
    </row>
    <row r="12" spans="1:17" ht="14.25" customHeight="1" x14ac:dyDescent="0.25">
      <c r="O12" s="119">
        <v>2350</v>
      </c>
      <c r="Q12" s="116">
        <f t="shared" si="0"/>
        <v>2471</v>
      </c>
    </row>
    <row r="13" spans="1:17" ht="14.25" customHeight="1" x14ac:dyDescent="0.25">
      <c r="C13" s="6">
        <f>2970</f>
        <v>2970</v>
      </c>
      <c r="O13" s="118">
        <v>1969</v>
      </c>
      <c r="Q13" s="116">
        <f t="shared" si="0"/>
        <v>2090</v>
      </c>
    </row>
    <row r="14" spans="1:17" ht="14.25" customHeight="1" x14ac:dyDescent="0.25">
      <c r="O14" s="32">
        <v>1361</v>
      </c>
      <c r="Q14" s="116">
        <f t="shared" si="0"/>
        <v>1482</v>
      </c>
    </row>
    <row r="15" spans="1:17" ht="14.25" customHeight="1" x14ac:dyDescent="0.25">
      <c r="O15" s="32" t="s">
        <v>156</v>
      </c>
      <c r="Q15" s="116">
        <f t="shared" si="0"/>
        <v>1665</v>
      </c>
    </row>
    <row r="16" spans="1:17" ht="14.25" customHeight="1" x14ac:dyDescent="0.25">
      <c r="O16" s="32" t="s">
        <v>157</v>
      </c>
      <c r="Q16" s="116">
        <f t="shared" si="0"/>
        <v>2121</v>
      </c>
    </row>
    <row r="19" spans="2:12" ht="14.25" customHeight="1" x14ac:dyDescent="0.25">
      <c r="B19" s="92" t="e">
        <f>-$B$1+B2</f>
        <v>#VALUE!</v>
      </c>
      <c r="E19" s="66" t="s">
        <v>34</v>
      </c>
      <c r="F19" s="66" t="s">
        <v>35</v>
      </c>
      <c r="G19" s="66" t="s">
        <v>18</v>
      </c>
      <c r="L19" s="6">
        <v>363</v>
      </c>
    </row>
    <row r="20" spans="2:12" ht="14.25" customHeight="1" x14ac:dyDescent="0.25">
      <c r="E20" s="31" t="s">
        <v>34</v>
      </c>
      <c r="F20" s="31" t="s">
        <v>36</v>
      </c>
      <c r="G20" s="31" t="s">
        <v>18</v>
      </c>
    </row>
    <row r="21" spans="2:12" ht="14.25" customHeight="1" x14ac:dyDescent="0.25">
      <c r="E21" s="31" t="s">
        <v>34</v>
      </c>
      <c r="F21" s="31" t="s">
        <v>37</v>
      </c>
      <c r="G21" s="31" t="s">
        <v>18</v>
      </c>
      <c r="H21" s="31" t="s">
        <v>45</v>
      </c>
      <c r="I21" s="31" t="s">
        <v>37</v>
      </c>
      <c r="J21" s="31" t="s">
        <v>18</v>
      </c>
    </row>
    <row r="22" spans="2:12" ht="14.25" customHeight="1" x14ac:dyDescent="0.25">
      <c r="E22" s="31" t="s">
        <v>34</v>
      </c>
      <c r="F22" s="31" t="s">
        <v>40</v>
      </c>
      <c r="G22" s="31" t="s">
        <v>18</v>
      </c>
      <c r="H22" s="31" t="s">
        <v>45</v>
      </c>
      <c r="I22" s="31" t="s">
        <v>40</v>
      </c>
      <c r="J22" s="31" t="s">
        <v>18</v>
      </c>
    </row>
    <row r="23" spans="2:12" ht="14.25" customHeight="1" x14ac:dyDescent="0.25">
      <c r="E23" s="31" t="s">
        <v>34</v>
      </c>
      <c r="F23" s="31" t="s">
        <v>42</v>
      </c>
      <c r="G23" s="31" t="s">
        <v>18</v>
      </c>
      <c r="H23" s="31" t="s">
        <v>45</v>
      </c>
      <c r="I23" s="31" t="s">
        <v>42</v>
      </c>
      <c r="J23" s="31" t="s">
        <v>18</v>
      </c>
    </row>
    <row r="24" spans="2:12" ht="14.25" customHeight="1" x14ac:dyDescent="0.25">
      <c r="E24" s="31" t="s">
        <v>34</v>
      </c>
      <c r="F24" s="31" t="s">
        <v>43</v>
      </c>
      <c r="G24" s="31" t="s">
        <v>18</v>
      </c>
      <c r="H24" s="31" t="s">
        <v>45</v>
      </c>
      <c r="I24" s="31" t="s">
        <v>43</v>
      </c>
      <c r="J24" s="31" t="s">
        <v>18</v>
      </c>
    </row>
    <row r="25" spans="2:12" ht="14.25" customHeight="1" x14ac:dyDescent="0.25">
      <c r="E25" s="31" t="s">
        <v>34</v>
      </c>
      <c r="F25" s="31" t="s">
        <v>45</v>
      </c>
      <c r="G25" s="31" t="s">
        <v>18</v>
      </c>
      <c r="H25" s="31" t="s">
        <v>45</v>
      </c>
      <c r="I25" s="31" t="s">
        <v>47</v>
      </c>
      <c r="J25" s="31" t="s">
        <v>18</v>
      </c>
    </row>
    <row r="26" spans="2:12" ht="14.25" customHeight="1" x14ac:dyDescent="0.25">
      <c r="E26" s="31" t="s">
        <v>34</v>
      </c>
      <c r="F26" s="31" t="s">
        <v>47</v>
      </c>
      <c r="G26" s="31" t="s">
        <v>18</v>
      </c>
      <c r="H26" s="31" t="s">
        <v>45</v>
      </c>
      <c r="I26" s="31" t="s">
        <v>49</v>
      </c>
      <c r="J26" s="31" t="s">
        <v>18</v>
      </c>
    </row>
    <row r="27" spans="2:12" ht="14.25" customHeight="1" x14ac:dyDescent="0.25">
      <c r="E27" s="31" t="s">
        <v>34</v>
      </c>
      <c r="F27" s="31" t="s">
        <v>49</v>
      </c>
      <c r="G27" s="31" t="s">
        <v>18</v>
      </c>
      <c r="H27" s="31" t="s">
        <v>45</v>
      </c>
      <c r="I27" s="31" t="s">
        <v>51</v>
      </c>
      <c r="J27" s="31" t="s">
        <v>18</v>
      </c>
    </row>
    <row r="28" spans="2:12" ht="14.25" customHeight="1" x14ac:dyDescent="0.25">
      <c r="E28" s="31" t="s">
        <v>34</v>
      </c>
      <c r="F28" s="31" t="s">
        <v>51</v>
      </c>
      <c r="G28" s="31" t="s">
        <v>18</v>
      </c>
      <c r="H28" s="31" t="s">
        <v>45</v>
      </c>
      <c r="I28" s="31" t="s">
        <v>53</v>
      </c>
      <c r="J28" s="31" t="s">
        <v>18</v>
      </c>
    </row>
    <row r="29" spans="2:12" ht="14.25" customHeight="1" x14ac:dyDescent="0.25">
      <c r="E29" s="31" t="s">
        <v>34</v>
      </c>
      <c r="F29" s="31" t="s">
        <v>53</v>
      </c>
      <c r="G29" s="31" t="s">
        <v>18</v>
      </c>
      <c r="H29" s="31" t="s">
        <v>45</v>
      </c>
      <c r="I29" s="31" t="s">
        <v>55</v>
      </c>
      <c r="J29" s="31" t="s">
        <v>18</v>
      </c>
    </row>
    <row r="30" spans="2:12" ht="14.25" customHeight="1" x14ac:dyDescent="0.25">
      <c r="E30" s="31" t="s">
        <v>34</v>
      </c>
      <c r="F30" s="31" t="s">
        <v>55</v>
      </c>
      <c r="G30" s="31" t="s">
        <v>18</v>
      </c>
    </row>
    <row r="31" spans="2:12" ht="14.25" customHeight="1" x14ac:dyDescent="0.25"/>
    <row r="32" spans="2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zoomScaleNormal="100" workbookViewId="0">
      <selection activeCellId="1" sqref="A30:H41 A1:W1"/>
    </sheetView>
  </sheetViews>
  <sheetFormatPr defaultColWidth="8.85546875" defaultRowHeight="15" x14ac:dyDescent="0.25"/>
  <cols>
    <col min="1" max="3" width="9.42578125" customWidth="1"/>
    <col min="4" max="25" width="8.42578125" customWidth="1"/>
    <col min="26" max="26" width="8.5703125" customWidth="1"/>
    <col min="27" max="1025" width="14.42578125" customWidth="1"/>
  </cols>
  <sheetData>
    <row r="1" spans="1:23" ht="14.25" customHeight="1" x14ac:dyDescent="0.25">
      <c r="A1" s="226" t="s">
        <v>158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</row>
    <row r="2" spans="1:23" ht="14.25" customHeight="1" x14ac:dyDescent="0.25">
      <c r="A2" s="6" t="s">
        <v>159</v>
      </c>
      <c r="B2" s="6">
        <v>2019</v>
      </c>
      <c r="C2" s="6" t="s">
        <v>158</v>
      </c>
      <c r="D2" s="6" t="s">
        <v>158</v>
      </c>
      <c r="E2" s="6" t="s">
        <v>158</v>
      </c>
      <c r="F2" s="6" t="s">
        <v>158</v>
      </c>
      <c r="G2" s="6" t="s">
        <v>158</v>
      </c>
      <c r="H2" s="6" t="s">
        <v>158</v>
      </c>
      <c r="I2" s="6" t="s">
        <v>158</v>
      </c>
      <c r="J2" s="6" t="s">
        <v>158</v>
      </c>
      <c r="K2" s="6" t="s">
        <v>158</v>
      </c>
      <c r="L2" s="6" t="s">
        <v>158</v>
      </c>
      <c r="M2" s="6" t="s">
        <v>158</v>
      </c>
      <c r="N2" s="6" t="s">
        <v>158</v>
      </c>
      <c r="O2" s="6" t="s">
        <v>158</v>
      </c>
      <c r="P2" s="6" t="s">
        <v>158</v>
      </c>
      <c r="Q2" s="6" t="s">
        <v>158</v>
      </c>
      <c r="R2" s="6" t="s">
        <v>158</v>
      </c>
      <c r="S2" s="6" t="s">
        <v>158</v>
      </c>
      <c r="T2" s="6" t="s">
        <v>158</v>
      </c>
      <c r="U2" s="6" t="s">
        <v>158</v>
      </c>
      <c r="V2" s="6" t="s">
        <v>158</v>
      </c>
      <c r="W2" s="6" t="s">
        <v>158</v>
      </c>
    </row>
    <row r="3" spans="1:23" ht="14.25" customHeight="1" x14ac:dyDescent="0.25">
      <c r="A3" s="6" t="s">
        <v>158</v>
      </c>
      <c r="B3" s="75">
        <v>0</v>
      </c>
      <c r="C3" s="75">
        <v>0</v>
      </c>
      <c r="D3" s="75">
        <v>0</v>
      </c>
      <c r="E3" s="75">
        <v>0</v>
      </c>
      <c r="F3" s="75">
        <v>1065.3900369729399</v>
      </c>
      <c r="G3" s="75">
        <v>1065.3900369729399</v>
      </c>
      <c r="H3" s="75">
        <v>1713.3900369729399</v>
      </c>
      <c r="I3" s="75">
        <v>807.80850554594099</v>
      </c>
      <c r="J3" s="75">
        <v>807.80850554594099</v>
      </c>
      <c r="K3" s="75">
        <v>807.80850554594099</v>
      </c>
      <c r="L3" s="75">
        <v>159.80850554594099</v>
      </c>
      <c r="M3" s="75">
        <v>159.80850554594099</v>
      </c>
      <c r="N3" s="75">
        <v>159.80850554594099</v>
      </c>
      <c r="O3" s="75">
        <v>159.80850554594099</v>
      </c>
      <c r="P3" s="75">
        <v>159.80850554594099</v>
      </c>
      <c r="Q3" s="75">
        <v>159.80850554594099</v>
      </c>
      <c r="R3" s="75">
        <v>159.80850554594099</v>
      </c>
      <c r="S3" s="75">
        <v>159.80850554594099</v>
      </c>
      <c r="T3" s="75">
        <v>159.80850554594099</v>
      </c>
      <c r="U3" s="75">
        <v>159.80850554594099</v>
      </c>
      <c r="V3" s="75">
        <v>159.80850554594099</v>
      </c>
      <c r="W3" s="120">
        <v>159.80850554594099</v>
      </c>
    </row>
    <row r="4" spans="1:23" ht="14.25" customHeight="1" x14ac:dyDescent="0.25">
      <c r="A4" s="6" t="s">
        <v>158</v>
      </c>
      <c r="B4" s="75">
        <v>0</v>
      </c>
      <c r="C4" s="75">
        <v>0</v>
      </c>
      <c r="D4" s="75">
        <v>0</v>
      </c>
      <c r="E4" s="75">
        <v>72</v>
      </c>
      <c r="F4" s="75">
        <v>288</v>
      </c>
      <c r="G4" s="75">
        <v>296</v>
      </c>
      <c r="H4" s="75">
        <v>1536.6545454545501</v>
      </c>
      <c r="I4" s="75">
        <v>1359.9804545454499</v>
      </c>
      <c r="J4" s="75">
        <v>1407.4349999999999</v>
      </c>
      <c r="K4" s="75">
        <v>1407.4349999999999</v>
      </c>
      <c r="L4" s="75">
        <v>304.935</v>
      </c>
      <c r="M4" s="75">
        <v>4.9349999999999996</v>
      </c>
      <c r="N4" s="75">
        <v>4.9349999999999996</v>
      </c>
      <c r="O4" s="75">
        <v>4.9349999999999996</v>
      </c>
      <c r="P4" s="75">
        <v>4.9349999999999996</v>
      </c>
      <c r="Q4" s="75">
        <v>4.9349999999999996</v>
      </c>
      <c r="R4" s="75">
        <v>4.9349999999999996</v>
      </c>
      <c r="S4" s="75">
        <v>4.9349999999999996</v>
      </c>
      <c r="T4" s="75">
        <v>4.9349999999999996</v>
      </c>
      <c r="U4" s="75">
        <v>4.9349999999999996</v>
      </c>
      <c r="V4" s="75">
        <v>4.9349999999999996</v>
      </c>
      <c r="W4" s="120">
        <v>4.9349999999999996</v>
      </c>
    </row>
    <row r="5" spans="1:23" ht="14.25" customHeight="1" x14ac:dyDescent="0.25">
      <c r="A5" s="6" t="s">
        <v>158</v>
      </c>
      <c r="B5" s="75">
        <v>0</v>
      </c>
      <c r="C5" s="75">
        <v>0</v>
      </c>
      <c r="D5" s="75">
        <v>0</v>
      </c>
      <c r="E5" s="75">
        <v>0</v>
      </c>
      <c r="F5" s="75">
        <v>304.74166666666702</v>
      </c>
      <c r="G5" s="75">
        <v>304.74166666666702</v>
      </c>
      <c r="H5" s="75">
        <v>304.74166666666702</v>
      </c>
      <c r="I5" s="75">
        <v>45.71125</v>
      </c>
      <c r="J5" s="75">
        <v>45.71125</v>
      </c>
      <c r="K5" s="75">
        <v>45.71125</v>
      </c>
      <c r="L5" s="75">
        <v>45.71125</v>
      </c>
      <c r="M5" s="75">
        <v>45.71125</v>
      </c>
      <c r="N5" s="75">
        <v>45.71125</v>
      </c>
      <c r="O5" s="75">
        <v>45.71125</v>
      </c>
      <c r="P5" s="75">
        <v>45.71125</v>
      </c>
      <c r="Q5" s="75">
        <v>45.71125</v>
      </c>
      <c r="R5" s="75">
        <v>45.71125</v>
      </c>
      <c r="S5" s="75">
        <v>45.71125</v>
      </c>
      <c r="T5" s="75">
        <v>45.71125</v>
      </c>
      <c r="U5" s="75">
        <v>45.71125</v>
      </c>
      <c r="V5" s="75">
        <v>45.71125</v>
      </c>
      <c r="W5" s="120">
        <v>45.71125</v>
      </c>
    </row>
    <row r="6" spans="1:23" ht="14.25" customHeight="1" x14ac:dyDescent="0.25">
      <c r="A6" s="6" t="s">
        <v>158</v>
      </c>
      <c r="B6" s="75">
        <v>0</v>
      </c>
      <c r="C6" s="75">
        <v>0</v>
      </c>
      <c r="D6" s="75">
        <v>0</v>
      </c>
      <c r="E6" s="75">
        <v>0</v>
      </c>
      <c r="F6" s="75">
        <v>205.93330333333299</v>
      </c>
      <c r="G6" s="75">
        <v>205.93330333333299</v>
      </c>
      <c r="H6" s="75">
        <v>205.93330333333299</v>
      </c>
      <c r="I6" s="75">
        <v>30.889995500000001</v>
      </c>
      <c r="J6" s="75">
        <v>30.889995500000001</v>
      </c>
      <c r="K6" s="75">
        <v>30.889995500000001</v>
      </c>
      <c r="L6" s="75">
        <v>30.889995500000001</v>
      </c>
      <c r="M6" s="75">
        <v>30.889995500000001</v>
      </c>
      <c r="N6" s="75">
        <v>30.889995500000001</v>
      </c>
      <c r="O6" s="75">
        <v>30.889995500000001</v>
      </c>
      <c r="P6" s="75">
        <v>30.889995500000001</v>
      </c>
      <c r="Q6" s="75">
        <v>30.889995500000001</v>
      </c>
      <c r="R6" s="75">
        <v>30.889995500000001</v>
      </c>
      <c r="S6" s="75">
        <v>30.889995500000001</v>
      </c>
      <c r="T6" s="75">
        <v>30.889995500000001</v>
      </c>
      <c r="U6" s="75">
        <v>30.889995500000001</v>
      </c>
      <c r="V6" s="75">
        <v>30.889995500000001</v>
      </c>
      <c r="W6" s="120">
        <v>30.889995500000001</v>
      </c>
    </row>
    <row r="7" spans="1:23" ht="14.25" customHeight="1" x14ac:dyDescent="0.25">
      <c r="A7" s="6" t="s">
        <v>158</v>
      </c>
      <c r="B7" s="75">
        <v>0</v>
      </c>
      <c r="C7" s="75">
        <v>0</v>
      </c>
      <c r="D7" s="75">
        <v>0</v>
      </c>
      <c r="E7" s="75">
        <v>178.7</v>
      </c>
      <c r="F7" s="75">
        <v>3209.6313368044298</v>
      </c>
      <c r="G7" s="75">
        <v>3228.2313368044302</v>
      </c>
      <c r="H7" s="75">
        <v>3778.9181549862501</v>
      </c>
      <c r="I7" s="75">
        <v>988.63463233884602</v>
      </c>
      <c r="J7" s="75">
        <v>1098.9664505206599</v>
      </c>
      <c r="K7" s="75">
        <v>1098.9664505206599</v>
      </c>
      <c r="L7" s="75">
        <v>1098.9664505206599</v>
      </c>
      <c r="M7" s="75">
        <v>401.46645052066401</v>
      </c>
      <c r="N7" s="75">
        <v>401.46645052066401</v>
      </c>
      <c r="O7" s="75">
        <v>401.46645052066401</v>
      </c>
      <c r="P7" s="75">
        <v>401.46645052066401</v>
      </c>
      <c r="Q7" s="75">
        <v>401.46645052066401</v>
      </c>
      <c r="R7" s="75">
        <v>401.46645052066401</v>
      </c>
      <c r="S7" s="75">
        <v>401.46645052066401</v>
      </c>
      <c r="T7" s="75">
        <v>401.46645052066401</v>
      </c>
      <c r="U7" s="75">
        <v>401.46645052066401</v>
      </c>
      <c r="V7" s="75">
        <v>401.46645052066401</v>
      </c>
      <c r="W7" s="120">
        <v>401.46645052066401</v>
      </c>
    </row>
    <row r="8" spans="1:23" ht="14.25" customHeight="1" x14ac:dyDescent="0.25">
      <c r="A8" s="6" t="s">
        <v>158</v>
      </c>
      <c r="B8" s="75">
        <v>0</v>
      </c>
      <c r="C8" s="75">
        <v>0</v>
      </c>
      <c r="D8" s="75">
        <v>0</v>
      </c>
      <c r="E8" s="75">
        <v>800.59091639999997</v>
      </c>
      <c r="F8" s="75">
        <v>2625.7746507289098</v>
      </c>
      <c r="G8" s="75">
        <v>1926.82832264891</v>
      </c>
      <c r="H8" s="75">
        <v>2020.4397139489099</v>
      </c>
      <c r="I8" s="75">
        <v>841.76090638933601</v>
      </c>
      <c r="J8" s="75">
        <v>954.35340928933601</v>
      </c>
      <c r="K8" s="75">
        <v>954.35340928933601</v>
      </c>
      <c r="L8" s="75">
        <v>954.35340928933601</v>
      </c>
      <c r="M8" s="75">
        <v>242.56172428933601</v>
      </c>
      <c r="N8" s="75">
        <v>242.56172428933601</v>
      </c>
      <c r="O8" s="75">
        <v>242.56172428933601</v>
      </c>
      <c r="P8" s="75">
        <v>242.56172428933601</v>
      </c>
      <c r="Q8" s="75">
        <v>242.56172428933601</v>
      </c>
      <c r="R8" s="75">
        <v>242.56172428933601</v>
      </c>
      <c r="S8" s="75">
        <v>242.56172428933601</v>
      </c>
      <c r="T8" s="75">
        <v>242.56172428933601</v>
      </c>
      <c r="U8" s="75">
        <v>242.56172428933601</v>
      </c>
      <c r="V8" s="75">
        <v>242.56172428933601</v>
      </c>
      <c r="W8" s="120">
        <v>242.56172428933601</v>
      </c>
    </row>
    <row r="9" spans="1:23" ht="14.25" customHeight="1" x14ac:dyDescent="0.25">
      <c r="A9" s="6" t="s">
        <v>158</v>
      </c>
      <c r="B9" s="75">
        <v>0</v>
      </c>
      <c r="C9" s="75">
        <v>0</v>
      </c>
      <c r="D9" s="75">
        <v>0</v>
      </c>
      <c r="E9" s="75">
        <v>348</v>
      </c>
      <c r="F9" s="75">
        <v>1397.40646032156</v>
      </c>
      <c r="G9" s="75">
        <v>953.40646032155496</v>
      </c>
      <c r="H9" s="75">
        <v>1012.58827850337</v>
      </c>
      <c r="I9" s="75">
        <v>485.82915086641498</v>
      </c>
      <c r="J9" s="75">
        <v>557.01096904823305</v>
      </c>
      <c r="K9" s="75">
        <v>557.01096904823305</v>
      </c>
      <c r="L9" s="75">
        <v>557.01096904823305</v>
      </c>
      <c r="M9" s="75">
        <v>107.01096904823299</v>
      </c>
      <c r="N9" s="75">
        <v>107.01096904823299</v>
      </c>
      <c r="O9" s="75">
        <v>107.01096904823299</v>
      </c>
      <c r="P9" s="75">
        <v>107.01096904823299</v>
      </c>
      <c r="Q9" s="75">
        <v>107.01096904823299</v>
      </c>
      <c r="R9" s="75">
        <v>107.01096904823299</v>
      </c>
      <c r="S9" s="75">
        <v>107.01096904823299</v>
      </c>
      <c r="T9" s="75">
        <v>107.01096904823299</v>
      </c>
      <c r="U9" s="75">
        <v>107.01096904823299</v>
      </c>
      <c r="V9" s="75">
        <v>107.01096904823299</v>
      </c>
      <c r="W9" s="120">
        <v>107.01096904823299</v>
      </c>
    </row>
    <row r="10" spans="1:23" ht="14.25" customHeight="1" x14ac:dyDescent="0.25">
      <c r="A10" s="6" t="s">
        <v>158</v>
      </c>
      <c r="B10" s="75">
        <v>0</v>
      </c>
      <c r="C10" s="75">
        <v>0</v>
      </c>
      <c r="D10" s="75">
        <v>0</v>
      </c>
      <c r="E10" s="75">
        <v>0</v>
      </c>
      <c r="F10" s="75">
        <v>114.212743209001</v>
      </c>
      <c r="G10" s="75">
        <v>114.212743209001</v>
      </c>
      <c r="H10" s="75">
        <v>114.212743209001</v>
      </c>
      <c r="I10" s="75">
        <v>17.131911481350201</v>
      </c>
      <c r="J10" s="75">
        <v>17.131911481350201</v>
      </c>
      <c r="K10" s="75">
        <v>17.131911481350201</v>
      </c>
      <c r="L10" s="75">
        <v>17.131911481350201</v>
      </c>
      <c r="M10" s="75">
        <v>17.131911481350201</v>
      </c>
      <c r="N10" s="75">
        <v>17.131911481350201</v>
      </c>
      <c r="O10" s="75">
        <v>17.131911481350201</v>
      </c>
      <c r="P10" s="75">
        <v>17.131911481350201</v>
      </c>
      <c r="Q10" s="75">
        <v>17.131911481350201</v>
      </c>
      <c r="R10" s="75">
        <v>17.131911481350201</v>
      </c>
      <c r="S10" s="75">
        <v>17.131911481350201</v>
      </c>
      <c r="T10" s="75">
        <v>17.131911481350201</v>
      </c>
      <c r="U10" s="75">
        <v>17.131911481350201</v>
      </c>
      <c r="V10" s="75">
        <v>17.131911481350201</v>
      </c>
      <c r="W10" s="120">
        <v>17.131911481350201</v>
      </c>
    </row>
    <row r="11" spans="1:23" ht="14.25" customHeight="1" x14ac:dyDescent="0.25">
      <c r="A11" s="6" t="s">
        <v>158</v>
      </c>
      <c r="B11" s="75">
        <v>0</v>
      </c>
      <c r="C11" s="75">
        <v>0</v>
      </c>
      <c r="D11" s="75">
        <v>0</v>
      </c>
      <c r="E11" s="75">
        <v>31.68</v>
      </c>
      <c r="F11" s="75">
        <v>126.72</v>
      </c>
      <c r="G11" s="75">
        <v>130.24</v>
      </c>
      <c r="H11" s="75">
        <v>234.45599999999999</v>
      </c>
      <c r="I11" s="75">
        <v>115.4628</v>
      </c>
      <c r="J11" s="75">
        <v>136.34280000000001</v>
      </c>
      <c r="K11" s="75">
        <v>136.34280000000001</v>
      </c>
      <c r="L11" s="75">
        <v>136.34280000000001</v>
      </c>
      <c r="M11" s="75">
        <v>4.3428000000000004</v>
      </c>
      <c r="N11" s="75">
        <v>4.3428000000000004</v>
      </c>
      <c r="O11" s="75">
        <v>4.3428000000000004</v>
      </c>
      <c r="P11" s="75">
        <v>4.3428000000000004</v>
      </c>
      <c r="Q11" s="75">
        <v>4.3428000000000004</v>
      </c>
      <c r="R11" s="75">
        <v>4.3428000000000004</v>
      </c>
      <c r="S11" s="75">
        <v>4.3428000000000004</v>
      </c>
      <c r="T11" s="75">
        <v>4.3428000000000004</v>
      </c>
      <c r="U11" s="75">
        <v>4.3428000000000004</v>
      </c>
      <c r="V11" s="75">
        <v>4.3428000000000004</v>
      </c>
      <c r="W11" s="120">
        <v>4.3428000000000004</v>
      </c>
    </row>
    <row r="12" spans="1:23" ht="14.25" customHeight="1" x14ac:dyDescent="0.25">
      <c r="A12" s="6" t="s">
        <v>158</v>
      </c>
      <c r="B12" s="75">
        <v>0</v>
      </c>
      <c r="C12" s="75">
        <v>0</v>
      </c>
      <c r="D12" s="75">
        <v>0</v>
      </c>
      <c r="E12" s="75">
        <v>408.98</v>
      </c>
      <c r="F12" s="75">
        <v>1988.82301769223</v>
      </c>
      <c r="G12" s="75">
        <v>2007.04301769223</v>
      </c>
      <c r="H12" s="75">
        <v>3446.4792449649599</v>
      </c>
      <c r="I12" s="75">
        <v>1707.99915038111</v>
      </c>
      <c r="J12" s="75">
        <v>1816.07687765383</v>
      </c>
      <c r="K12" s="75">
        <v>1816.07687765383</v>
      </c>
      <c r="L12" s="75">
        <v>916.076877653834</v>
      </c>
      <c r="M12" s="75">
        <v>232.826877653834</v>
      </c>
      <c r="N12" s="75">
        <v>232.826877653834</v>
      </c>
      <c r="O12" s="75">
        <v>232.826877653834</v>
      </c>
      <c r="P12" s="75">
        <v>232.826877653834</v>
      </c>
      <c r="Q12" s="75">
        <v>232.826877653834</v>
      </c>
      <c r="R12" s="75">
        <v>232.826877653834</v>
      </c>
      <c r="S12" s="75">
        <v>232.826877653834</v>
      </c>
      <c r="T12" s="75">
        <v>232.826877653834</v>
      </c>
      <c r="U12" s="75">
        <v>232.826877653834</v>
      </c>
      <c r="V12" s="75">
        <v>232.826877653834</v>
      </c>
      <c r="W12" s="120">
        <v>232.826877653834</v>
      </c>
    </row>
    <row r="13" spans="1:23" ht="14.25" customHeight="1" x14ac:dyDescent="0.25">
      <c r="A13" s="6" t="s">
        <v>158</v>
      </c>
      <c r="B13" s="75">
        <v>0</v>
      </c>
      <c r="C13" s="75">
        <v>0</v>
      </c>
      <c r="D13" s="75">
        <v>0</v>
      </c>
      <c r="E13" s="75">
        <v>245.2</v>
      </c>
      <c r="F13" s="75">
        <v>934.14342958249995</v>
      </c>
      <c r="G13" s="75">
        <v>911.34342958249999</v>
      </c>
      <c r="H13" s="75">
        <v>1023.78888412795</v>
      </c>
      <c r="I13" s="75">
        <v>733.65605989191999</v>
      </c>
      <c r="J13" s="75">
        <v>868.901514437375</v>
      </c>
      <c r="K13" s="75">
        <v>868.901514437375</v>
      </c>
      <c r="L13" s="75">
        <v>868.901514437375</v>
      </c>
      <c r="M13" s="75">
        <v>13.901514437375001</v>
      </c>
      <c r="N13" s="75">
        <v>13.901514437375001</v>
      </c>
      <c r="O13" s="75">
        <v>13.901514437375001</v>
      </c>
      <c r="P13" s="75">
        <v>13.901514437375001</v>
      </c>
      <c r="Q13" s="75">
        <v>13.901514437375001</v>
      </c>
      <c r="R13" s="75">
        <v>13.901514437375001</v>
      </c>
      <c r="S13" s="75">
        <v>13.901514437375001</v>
      </c>
      <c r="T13" s="75">
        <v>13.901514437375001</v>
      </c>
      <c r="U13" s="75">
        <v>13.901514437375001</v>
      </c>
      <c r="V13" s="75">
        <v>13.901514437375001</v>
      </c>
      <c r="W13" s="120">
        <v>13.901514437375001</v>
      </c>
    </row>
    <row r="14" spans="1:23" ht="14.25" customHeight="1" x14ac:dyDescent="0.25">
      <c r="A14" s="6" t="s">
        <v>158</v>
      </c>
      <c r="B14" s="75">
        <v>0</v>
      </c>
      <c r="C14" s="75">
        <v>0</v>
      </c>
      <c r="D14" s="75">
        <v>0</v>
      </c>
      <c r="E14" s="75">
        <v>0</v>
      </c>
      <c r="F14" s="75">
        <v>2000</v>
      </c>
      <c r="G14" s="75">
        <v>4000</v>
      </c>
      <c r="H14" s="75">
        <v>4000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120">
        <v>0</v>
      </c>
    </row>
    <row r="15" spans="1:23" ht="14.25" customHeight="1" x14ac:dyDescent="0.25">
      <c r="A15" s="6" t="s">
        <v>158</v>
      </c>
      <c r="B15" s="75">
        <v>0</v>
      </c>
      <c r="C15" s="75">
        <v>0</v>
      </c>
      <c r="D15" s="75">
        <v>0</v>
      </c>
      <c r="E15" s="75">
        <v>23370.5635</v>
      </c>
      <c r="F15" s="75">
        <v>32483.7113333333</v>
      </c>
      <c r="G15" s="75">
        <v>31578.802833333299</v>
      </c>
      <c r="H15" s="75">
        <v>32871.018185606103</v>
      </c>
      <c r="I15" s="75">
        <v>8834.9543977272697</v>
      </c>
      <c r="J15" s="75">
        <v>6482.1212500000001</v>
      </c>
      <c r="K15" s="75">
        <v>6482.1212500000001</v>
      </c>
      <c r="L15" s="75">
        <v>6029.1212500000001</v>
      </c>
      <c r="M15" s="75">
        <v>5730.94</v>
      </c>
      <c r="N15" s="75">
        <v>5730.94</v>
      </c>
      <c r="O15" s="75">
        <v>5730.94</v>
      </c>
      <c r="P15" s="75">
        <v>5730.94</v>
      </c>
      <c r="Q15" s="75">
        <v>5730.94</v>
      </c>
      <c r="R15" s="75">
        <v>5730.94</v>
      </c>
      <c r="S15" s="75">
        <v>5730.94</v>
      </c>
      <c r="T15" s="75">
        <v>5730.94</v>
      </c>
      <c r="U15" s="75">
        <v>5730.94</v>
      </c>
      <c r="V15" s="75">
        <v>5730.94</v>
      </c>
      <c r="W15" s="120">
        <v>5730.94</v>
      </c>
    </row>
    <row r="16" spans="1:23" ht="14.25" customHeight="1" x14ac:dyDescent="0.25">
      <c r="A16" s="6" t="s">
        <v>158</v>
      </c>
      <c r="B16" s="75">
        <v>0</v>
      </c>
      <c r="C16" s="75">
        <v>0</v>
      </c>
      <c r="D16" s="75">
        <v>0</v>
      </c>
      <c r="E16" s="75">
        <v>29400</v>
      </c>
      <c r="F16" s="75">
        <v>36498.830957807899</v>
      </c>
      <c r="G16" s="75">
        <v>33680.630957807902</v>
      </c>
      <c r="H16" s="75">
        <v>36536.630957807902</v>
      </c>
      <c r="I16" s="75">
        <v>7205.2246436711803</v>
      </c>
      <c r="J16" s="75">
        <v>905.22464367118096</v>
      </c>
      <c r="K16" s="75">
        <v>905.22464367118096</v>
      </c>
      <c r="L16" s="75">
        <v>149.22464367118101</v>
      </c>
      <c r="M16" s="75">
        <v>149.22464367118101</v>
      </c>
      <c r="N16" s="75">
        <v>149.22464367118101</v>
      </c>
      <c r="O16" s="75">
        <v>149.22464367118101</v>
      </c>
      <c r="P16" s="75">
        <v>149.22464367118101</v>
      </c>
      <c r="Q16" s="75">
        <v>149.22464367118101</v>
      </c>
      <c r="R16" s="75">
        <v>149.22464367118101</v>
      </c>
      <c r="S16" s="75">
        <v>149.22464367118101</v>
      </c>
      <c r="T16" s="75">
        <v>149.22464367118101</v>
      </c>
      <c r="U16" s="75">
        <v>149.22464367118101</v>
      </c>
      <c r="V16" s="75">
        <v>149.22464367118101</v>
      </c>
      <c r="W16" s="120">
        <v>149.22464367118101</v>
      </c>
    </row>
    <row r="17" spans="1:25" ht="14.25" customHeight="1" x14ac:dyDescent="0.25">
      <c r="A17" s="6" t="s">
        <v>158</v>
      </c>
      <c r="B17" s="75">
        <v>0</v>
      </c>
      <c r="C17" s="75">
        <v>0</v>
      </c>
      <c r="D17" s="75">
        <v>0</v>
      </c>
      <c r="E17" s="75">
        <v>160</v>
      </c>
      <c r="F17" s="75">
        <v>80</v>
      </c>
      <c r="G17" s="75">
        <v>40</v>
      </c>
      <c r="H17" s="75">
        <v>80</v>
      </c>
      <c r="I17" s="75">
        <v>120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120">
        <v>0</v>
      </c>
    </row>
    <row r="18" spans="1:25" ht="14.25" customHeight="1" x14ac:dyDescent="0.25">
      <c r="A18" s="6" t="s">
        <v>158</v>
      </c>
      <c r="B18" s="75">
        <v>0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120">
        <v>0</v>
      </c>
    </row>
    <row r="19" spans="1:25" ht="14.25" customHeight="1" x14ac:dyDescent="0.25">
      <c r="A19" s="6" t="s">
        <v>158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120">
        <v>0</v>
      </c>
    </row>
    <row r="20" spans="1:25" ht="14.25" customHeight="1" x14ac:dyDescent="0.25">
      <c r="A20" s="6" t="s">
        <v>158</v>
      </c>
      <c r="B20" s="75">
        <v>0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120">
        <v>0</v>
      </c>
    </row>
    <row r="21" spans="1:25" ht="14.25" customHeight="1" x14ac:dyDescent="0.25">
      <c r="A21" s="6" t="s">
        <v>158</v>
      </c>
      <c r="B21" s="75">
        <v>0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120">
        <v>0</v>
      </c>
    </row>
    <row r="22" spans="1:25" ht="14.25" customHeight="1" x14ac:dyDescent="0.25">
      <c r="A22" s="6" t="s">
        <v>158</v>
      </c>
      <c r="B22" s="75">
        <v>0</v>
      </c>
      <c r="C22" s="75">
        <v>0</v>
      </c>
      <c r="D22" s="75">
        <v>0</v>
      </c>
      <c r="E22" s="75">
        <v>3600</v>
      </c>
      <c r="F22" s="75">
        <v>14400.565000000001</v>
      </c>
      <c r="G22" s="75">
        <v>14800.565000000001</v>
      </c>
      <c r="H22" s="75">
        <v>16773.2922727273</v>
      </c>
      <c r="I22" s="75">
        <v>12630.3237272727</v>
      </c>
      <c r="J22" s="75">
        <v>15003.050999999999</v>
      </c>
      <c r="K22" s="75">
        <v>15003.050999999999</v>
      </c>
      <c r="L22" s="75">
        <v>15003.050999999999</v>
      </c>
      <c r="M22" s="75">
        <v>3.0510000000000002</v>
      </c>
      <c r="N22" s="75">
        <v>3.0510000000000002</v>
      </c>
      <c r="O22" s="75">
        <v>3.0510000000000002</v>
      </c>
      <c r="P22" s="75">
        <v>3.0510000000000002</v>
      </c>
      <c r="Q22" s="75">
        <v>3.0510000000000002</v>
      </c>
      <c r="R22" s="75">
        <v>3.0510000000000002</v>
      </c>
      <c r="S22" s="75">
        <v>3.0510000000000002</v>
      </c>
      <c r="T22" s="75">
        <v>3.0510000000000002</v>
      </c>
      <c r="U22" s="75">
        <v>3.0510000000000002</v>
      </c>
      <c r="V22" s="75">
        <v>3.0510000000000002</v>
      </c>
      <c r="W22" s="120">
        <v>3.0510000000000002</v>
      </c>
    </row>
    <row r="23" spans="1:25" ht="14.25" customHeight="1" x14ac:dyDescent="0.25">
      <c r="A23" s="6" t="s">
        <v>158</v>
      </c>
      <c r="B23" s="75">
        <v>0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120">
        <v>0</v>
      </c>
    </row>
    <row r="24" spans="1:25" ht="14.25" customHeight="1" x14ac:dyDescent="0.25">
      <c r="A24" s="6" t="s">
        <v>158</v>
      </c>
      <c r="B24" s="75">
        <v>0</v>
      </c>
      <c r="C24" s="75">
        <v>0</v>
      </c>
      <c r="D24" s="75">
        <v>0</v>
      </c>
      <c r="E24" s="75">
        <v>1351.5550000000001</v>
      </c>
      <c r="F24" s="75">
        <v>713.675833333333</v>
      </c>
      <c r="G24" s="75">
        <v>377.269833333333</v>
      </c>
      <c r="H24" s="75">
        <v>722.35858333333294</v>
      </c>
      <c r="I24" s="75">
        <v>1038.9772499999999</v>
      </c>
      <c r="J24" s="75">
        <v>40.176000000000002</v>
      </c>
      <c r="K24" s="75">
        <v>40.176000000000002</v>
      </c>
      <c r="L24" s="75">
        <v>40.176000000000002</v>
      </c>
      <c r="M24" s="75">
        <v>0.98850000000000005</v>
      </c>
      <c r="N24" s="75">
        <v>0.98850000000000005</v>
      </c>
      <c r="O24" s="75">
        <v>0.98850000000000005</v>
      </c>
      <c r="P24" s="75">
        <v>0.98850000000000005</v>
      </c>
      <c r="Q24" s="75">
        <v>0.98850000000000005</v>
      </c>
      <c r="R24" s="75">
        <v>0.98850000000000005</v>
      </c>
      <c r="S24" s="75">
        <v>0.98850000000000005</v>
      </c>
      <c r="T24" s="75">
        <v>0.98850000000000005</v>
      </c>
      <c r="U24" s="75">
        <v>0.98850000000000005</v>
      </c>
      <c r="V24" s="75">
        <v>0.98850000000000005</v>
      </c>
      <c r="W24" s="120">
        <v>0.98850000000000005</v>
      </c>
    </row>
    <row r="25" spans="1:25" ht="14.25" customHeight="1" x14ac:dyDescent="0.25">
      <c r="A25" s="6" t="s">
        <v>158</v>
      </c>
      <c r="B25" s="75">
        <v>0</v>
      </c>
      <c r="C25" s="75">
        <v>0</v>
      </c>
      <c r="D25" s="75">
        <v>0</v>
      </c>
      <c r="E25" s="75">
        <v>60.596249999999998</v>
      </c>
      <c r="F25" s="75">
        <v>32.251874999999998</v>
      </c>
      <c r="G25" s="75">
        <v>17.177375000000001</v>
      </c>
      <c r="H25" s="75">
        <v>32.689210227272703</v>
      </c>
      <c r="I25" s="75">
        <v>46.7479397727273</v>
      </c>
      <c r="J25" s="75">
        <v>2.0667749999999998</v>
      </c>
      <c r="K25" s="75">
        <v>2.0667749999999998</v>
      </c>
      <c r="L25" s="75">
        <v>2.0667749999999998</v>
      </c>
      <c r="M25" s="75">
        <v>5.1150000000000001E-2</v>
      </c>
      <c r="N25" s="75">
        <v>5.1150000000000001E-2</v>
      </c>
      <c r="O25" s="75">
        <v>5.1150000000000001E-2</v>
      </c>
      <c r="P25" s="75">
        <v>5.1150000000000001E-2</v>
      </c>
      <c r="Q25" s="75">
        <v>5.1150000000000001E-2</v>
      </c>
      <c r="R25" s="75">
        <v>5.1150000000000001E-2</v>
      </c>
      <c r="S25" s="75">
        <v>5.1150000000000001E-2</v>
      </c>
      <c r="T25" s="75">
        <v>5.1150000000000001E-2</v>
      </c>
      <c r="U25" s="75">
        <v>5.1150000000000001E-2</v>
      </c>
      <c r="V25" s="75">
        <v>5.1150000000000001E-2</v>
      </c>
      <c r="W25" s="120">
        <v>5.1150000000000001E-2</v>
      </c>
    </row>
    <row r="26" spans="1:25" ht="14.25" customHeight="1" x14ac:dyDescent="0.25">
      <c r="A26" s="6" t="s">
        <v>158</v>
      </c>
      <c r="B26" s="75">
        <v>0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120">
        <v>0</v>
      </c>
    </row>
    <row r="27" spans="1:25" ht="14.25" customHeight="1" x14ac:dyDescent="0.25">
      <c r="A27" s="6" t="s">
        <v>158</v>
      </c>
      <c r="B27" s="121">
        <v>0</v>
      </c>
      <c r="C27" s="121">
        <v>0</v>
      </c>
      <c r="D27" s="121">
        <v>0</v>
      </c>
      <c r="E27" s="121">
        <v>338.8</v>
      </c>
      <c r="F27" s="121">
        <v>4304.1809865695404</v>
      </c>
      <c r="G27" s="121">
        <v>4340.1809865695404</v>
      </c>
      <c r="H27" s="121">
        <v>5183.8764411149996</v>
      </c>
      <c r="I27" s="121">
        <v>1832.51819343998</v>
      </c>
      <c r="J27" s="121">
        <v>2046.06364798543</v>
      </c>
      <c r="K27" s="121">
        <v>2046.06364798543</v>
      </c>
      <c r="L27" s="121">
        <v>1824.06364798543</v>
      </c>
      <c r="M27" s="121">
        <v>474.063647985432</v>
      </c>
      <c r="N27" s="121">
        <v>474.063647985432</v>
      </c>
      <c r="O27" s="121">
        <v>474.063647985432</v>
      </c>
      <c r="P27" s="121">
        <v>474.063647985432</v>
      </c>
      <c r="Q27" s="121">
        <v>474.063647985432</v>
      </c>
      <c r="R27" s="121">
        <v>474.063647985432</v>
      </c>
      <c r="S27" s="121">
        <v>474.063647985432</v>
      </c>
      <c r="T27" s="121">
        <v>474.063647985432</v>
      </c>
      <c r="U27" s="121">
        <v>474.063647985432</v>
      </c>
      <c r="V27" s="121">
        <v>474.063647985432</v>
      </c>
      <c r="W27" s="122">
        <v>474.063647985432</v>
      </c>
    </row>
    <row r="30" spans="1:25" ht="14.25" customHeight="1" x14ac:dyDescent="0.25">
      <c r="A30" s="6" t="s">
        <v>159</v>
      </c>
      <c r="B30" s="6">
        <v>2019</v>
      </c>
      <c r="C30" s="6">
        <v>2020</v>
      </c>
      <c r="D30" s="6">
        <v>2021</v>
      </c>
      <c r="E30" s="6">
        <v>2022</v>
      </c>
      <c r="F30" s="6">
        <v>2023</v>
      </c>
      <c r="G30" s="6">
        <v>2024</v>
      </c>
      <c r="H30" s="6">
        <v>2025</v>
      </c>
      <c r="I30" s="6">
        <v>2026</v>
      </c>
      <c r="J30" s="6">
        <v>2027</v>
      </c>
      <c r="K30" s="6">
        <v>2028</v>
      </c>
      <c r="L30" s="6">
        <v>2029</v>
      </c>
      <c r="M30" s="6">
        <v>2030</v>
      </c>
      <c r="N30" s="6">
        <v>2031</v>
      </c>
      <c r="O30" s="6">
        <v>2032</v>
      </c>
      <c r="P30" s="6">
        <v>2033</v>
      </c>
      <c r="Q30" s="6">
        <v>2034</v>
      </c>
      <c r="R30" s="6">
        <v>2035</v>
      </c>
      <c r="S30" s="6">
        <v>2036</v>
      </c>
      <c r="T30" s="6">
        <v>2037</v>
      </c>
      <c r="U30" s="6">
        <v>2038</v>
      </c>
      <c r="V30" s="6">
        <v>2039</v>
      </c>
      <c r="W30" s="6">
        <v>2040</v>
      </c>
    </row>
    <row r="31" spans="1:25" ht="14.25" customHeight="1" x14ac:dyDescent="0.25">
      <c r="A31" s="6" t="s">
        <v>8</v>
      </c>
      <c r="B31" s="6">
        <f t="shared" ref="B31:W31" si="0">SUM(B3:B6,B9:B14,B18:B21,B23,B27)</f>
        <v>0</v>
      </c>
      <c r="C31" s="6">
        <f t="shared" si="0"/>
        <v>0</v>
      </c>
      <c r="D31" s="6">
        <f t="shared" si="0"/>
        <v>0</v>
      </c>
      <c r="E31" s="6">
        <f t="shared" si="0"/>
        <v>1444.66</v>
      </c>
      <c r="F31" s="6">
        <f t="shared" si="0"/>
        <v>12729.551644347772</v>
      </c>
      <c r="G31" s="6">
        <f t="shared" si="0"/>
        <v>14328.491644347767</v>
      </c>
      <c r="H31" s="6">
        <f t="shared" si="0"/>
        <v>18776.121144347773</v>
      </c>
      <c r="I31" s="6">
        <f t="shared" si="0"/>
        <v>7136.9874716521654</v>
      </c>
      <c r="J31" s="6">
        <f t="shared" si="0"/>
        <v>7733.3724716521592</v>
      </c>
      <c r="K31" s="6">
        <f t="shared" si="0"/>
        <v>7733.3724716521592</v>
      </c>
      <c r="L31" s="6">
        <f t="shared" si="0"/>
        <v>4860.8724716521638</v>
      </c>
      <c r="M31" s="6">
        <f t="shared" si="0"/>
        <v>1090.6224716521651</v>
      </c>
      <c r="N31" s="6">
        <f t="shared" si="0"/>
        <v>1090.6224716521651</v>
      </c>
      <c r="O31" s="6">
        <f t="shared" si="0"/>
        <v>1090.6224716521651</v>
      </c>
      <c r="P31" s="6">
        <f t="shared" si="0"/>
        <v>1090.6224716521651</v>
      </c>
      <c r="Q31" s="6">
        <f t="shared" si="0"/>
        <v>1090.6224716521651</v>
      </c>
      <c r="R31" s="6">
        <f t="shared" si="0"/>
        <v>1090.6224716521651</v>
      </c>
      <c r="S31" s="6">
        <f t="shared" si="0"/>
        <v>1090.6224716521651</v>
      </c>
      <c r="T31" s="6">
        <f t="shared" si="0"/>
        <v>1090.6224716521651</v>
      </c>
      <c r="U31" s="6">
        <f t="shared" si="0"/>
        <v>1090.6224716521651</v>
      </c>
      <c r="V31" s="6">
        <f t="shared" si="0"/>
        <v>1090.6224716521651</v>
      </c>
      <c r="W31" s="6">
        <f t="shared" si="0"/>
        <v>1090.6224716521651</v>
      </c>
      <c r="X31" s="6">
        <f t="shared" ref="X31:X37" si="1">SUM(B31:W31)</f>
        <v>86740.276507825809</v>
      </c>
      <c r="Y31" s="123">
        <f t="shared" ref="Y31:Y36" si="2">X31/$X$37</f>
        <v>0.14703281983799435</v>
      </c>
    </row>
    <row r="32" spans="1:25" ht="14.25" customHeight="1" x14ac:dyDescent="0.25">
      <c r="A32" s="6" t="s">
        <v>9</v>
      </c>
      <c r="B32" s="41">
        <f t="shared" ref="B32:W32" si="3">B15</f>
        <v>0</v>
      </c>
      <c r="C32" s="41">
        <f t="shared" si="3"/>
        <v>0</v>
      </c>
      <c r="D32" s="41">
        <f t="shared" si="3"/>
        <v>0</v>
      </c>
      <c r="E32" s="41">
        <f t="shared" si="3"/>
        <v>23370.5635</v>
      </c>
      <c r="F32" s="41">
        <f t="shared" si="3"/>
        <v>32483.7113333333</v>
      </c>
      <c r="G32" s="41">
        <f t="shared" si="3"/>
        <v>31578.802833333299</v>
      </c>
      <c r="H32" s="41">
        <f t="shared" si="3"/>
        <v>32871.018185606103</v>
      </c>
      <c r="I32" s="41">
        <f t="shared" si="3"/>
        <v>8834.9543977272697</v>
      </c>
      <c r="J32" s="41">
        <f t="shared" si="3"/>
        <v>6482.1212500000001</v>
      </c>
      <c r="K32" s="41">
        <f t="shared" si="3"/>
        <v>6482.1212500000001</v>
      </c>
      <c r="L32" s="41">
        <f t="shared" si="3"/>
        <v>6029.1212500000001</v>
      </c>
      <c r="M32" s="41">
        <f t="shared" si="3"/>
        <v>5730.94</v>
      </c>
      <c r="N32" s="41">
        <f t="shared" si="3"/>
        <v>5730.94</v>
      </c>
      <c r="O32" s="41">
        <f t="shared" si="3"/>
        <v>5730.94</v>
      </c>
      <c r="P32" s="41">
        <f t="shared" si="3"/>
        <v>5730.94</v>
      </c>
      <c r="Q32" s="41">
        <f t="shared" si="3"/>
        <v>5730.94</v>
      </c>
      <c r="R32" s="41">
        <f t="shared" si="3"/>
        <v>5730.94</v>
      </c>
      <c r="S32" s="41">
        <f t="shared" si="3"/>
        <v>5730.94</v>
      </c>
      <c r="T32" s="41">
        <f t="shared" si="3"/>
        <v>5730.94</v>
      </c>
      <c r="U32" s="41">
        <f t="shared" si="3"/>
        <v>5730.94</v>
      </c>
      <c r="V32" s="41">
        <f t="shared" si="3"/>
        <v>5730.94</v>
      </c>
      <c r="W32" s="41">
        <f t="shared" si="3"/>
        <v>5730.94</v>
      </c>
      <c r="X32" s="6">
        <f t="shared" si="1"/>
        <v>211172.75399999999</v>
      </c>
      <c r="Y32" s="123">
        <f t="shared" si="2"/>
        <v>0.3579574189018615</v>
      </c>
    </row>
    <row r="33" spans="1:25" ht="14.25" customHeight="1" x14ac:dyDescent="0.25">
      <c r="A33" s="6" t="s">
        <v>10</v>
      </c>
      <c r="B33" s="6">
        <f t="shared" ref="B33:W33" si="4">B17</f>
        <v>0</v>
      </c>
      <c r="C33" s="6">
        <f t="shared" si="4"/>
        <v>0</v>
      </c>
      <c r="D33" s="6">
        <f t="shared" si="4"/>
        <v>0</v>
      </c>
      <c r="E33" s="6">
        <f t="shared" si="4"/>
        <v>160</v>
      </c>
      <c r="F33" s="6">
        <f t="shared" si="4"/>
        <v>80</v>
      </c>
      <c r="G33" s="6">
        <f t="shared" si="4"/>
        <v>40</v>
      </c>
      <c r="H33" s="6">
        <f t="shared" si="4"/>
        <v>80</v>
      </c>
      <c r="I33" s="6">
        <f t="shared" si="4"/>
        <v>120</v>
      </c>
      <c r="J33" s="6">
        <f t="shared" si="4"/>
        <v>0</v>
      </c>
      <c r="K33" s="6">
        <f t="shared" si="4"/>
        <v>0</v>
      </c>
      <c r="L33" s="6">
        <f t="shared" si="4"/>
        <v>0</v>
      </c>
      <c r="M33" s="6">
        <f t="shared" si="4"/>
        <v>0</v>
      </c>
      <c r="N33" s="6">
        <f t="shared" si="4"/>
        <v>0</v>
      </c>
      <c r="O33" s="6">
        <f t="shared" si="4"/>
        <v>0</v>
      </c>
      <c r="P33" s="6">
        <f t="shared" si="4"/>
        <v>0</v>
      </c>
      <c r="Q33" s="6">
        <f t="shared" si="4"/>
        <v>0</v>
      </c>
      <c r="R33" s="6">
        <f t="shared" si="4"/>
        <v>0</v>
      </c>
      <c r="S33" s="6">
        <f t="shared" si="4"/>
        <v>0</v>
      </c>
      <c r="T33" s="6">
        <f t="shared" si="4"/>
        <v>0</v>
      </c>
      <c r="U33" s="6">
        <f t="shared" si="4"/>
        <v>0</v>
      </c>
      <c r="V33" s="6">
        <f t="shared" si="4"/>
        <v>0</v>
      </c>
      <c r="W33" s="6">
        <f t="shared" si="4"/>
        <v>0</v>
      </c>
      <c r="X33" s="6">
        <f t="shared" si="1"/>
        <v>480</v>
      </c>
      <c r="Y33" s="123">
        <f t="shared" si="2"/>
        <v>8.136445531836627E-4</v>
      </c>
    </row>
    <row r="34" spans="1:25" ht="14.25" customHeight="1" x14ac:dyDescent="0.25">
      <c r="A34" s="6" t="s">
        <v>11</v>
      </c>
      <c r="B34" s="6">
        <f t="shared" ref="B34:W34" si="5">SUM(B7:B8,B22)</f>
        <v>0</v>
      </c>
      <c r="C34" s="6">
        <f t="shared" si="5"/>
        <v>0</v>
      </c>
      <c r="D34" s="6">
        <f t="shared" si="5"/>
        <v>0</v>
      </c>
      <c r="E34" s="6">
        <f t="shared" si="5"/>
        <v>4579.2909164000002</v>
      </c>
      <c r="F34" s="6">
        <f t="shared" si="5"/>
        <v>20235.970987533339</v>
      </c>
      <c r="G34" s="6">
        <f t="shared" si="5"/>
        <v>19955.62465945334</v>
      </c>
      <c r="H34" s="6">
        <f t="shared" si="5"/>
        <v>22572.65014166246</v>
      </c>
      <c r="I34" s="6">
        <f t="shared" si="5"/>
        <v>14460.719266000882</v>
      </c>
      <c r="J34" s="6">
        <f t="shared" si="5"/>
        <v>17056.370859809995</v>
      </c>
      <c r="K34" s="6">
        <f t="shared" si="5"/>
        <v>17056.370859809995</v>
      </c>
      <c r="L34" s="6">
        <f t="shared" si="5"/>
        <v>17056.370859809995</v>
      </c>
      <c r="M34" s="6">
        <f t="shared" si="5"/>
        <v>647.07917481000004</v>
      </c>
      <c r="N34" s="6">
        <f t="shared" si="5"/>
        <v>647.07917481000004</v>
      </c>
      <c r="O34" s="6">
        <f t="shared" si="5"/>
        <v>647.07917481000004</v>
      </c>
      <c r="P34" s="6">
        <f t="shared" si="5"/>
        <v>647.07917481000004</v>
      </c>
      <c r="Q34" s="6">
        <f t="shared" si="5"/>
        <v>647.07917481000004</v>
      </c>
      <c r="R34" s="6">
        <f t="shared" si="5"/>
        <v>647.07917481000004</v>
      </c>
      <c r="S34" s="6">
        <f t="shared" si="5"/>
        <v>647.07917481000004</v>
      </c>
      <c r="T34" s="6">
        <f t="shared" si="5"/>
        <v>647.07917481000004</v>
      </c>
      <c r="U34" s="6">
        <f t="shared" si="5"/>
        <v>647.07917481000004</v>
      </c>
      <c r="V34" s="6">
        <f t="shared" si="5"/>
        <v>647.07917481000004</v>
      </c>
      <c r="W34" s="6">
        <f t="shared" si="5"/>
        <v>647.07917481000004</v>
      </c>
      <c r="X34" s="6">
        <f t="shared" si="1"/>
        <v>140091.23947339001</v>
      </c>
      <c r="Y34" s="123">
        <f t="shared" si="2"/>
        <v>0.23746765405473313</v>
      </c>
    </row>
    <row r="35" spans="1:25" ht="14.25" customHeight="1" x14ac:dyDescent="0.25">
      <c r="A35" s="6" t="s">
        <v>12</v>
      </c>
      <c r="B35" s="6">
        <f t="shared" ref="B35:W35" si="6">SUM(B24:B26)</f>
        <v>0</v>
      </c>
      <c r="C35" s="6">
        <f t="shared" si="6"/>
        <v>0</v>
      </c>
      <c r="D35" s="6">
        <f t="shared" si="6"/>
        <v>0</v>
      </c>
      <c r="E35" s="6">
        <f t="shared" si="6"/>
        <v>1412.1512500000001</v>
      </c>
      <c r="F35" s="6">
        <f t="shared" si="6"/>
        <v>745.92770833333304</v>
      </c>
      <c r="G35" s="6">
        <f t="shared" si="6"/>
        <v>394.44720833333298</v>
      </c>
      <c r="H35" s="6">
        <f t="shared" si="6"/>
        <v>755.04779356060567</v>
      </c>
      <c r="I35" s="6">
        <f t="shared" si="6"/>
        <v>1085.7251897727272</v>
      </c>
      <c r="J35" s="6">
        <f t="shared" si="6"/>
        <v>42.242775000000002</v>
      </c>
      <c r="K35" s="6">
        <f t="shared" si="6"/>
        <v>42.242775000000002</v>
      </c>
      <c r="L35" s="6">
        <f t="shared" si="6"/>
        <v>42.242775000000002</v>
      </c>
      <c r="M35" s="6">
        <f t="shared" si="6"/>
        <v>1.03965</v>
      </c>
      <c r="N35" s="6">
        <f t="shared" si="6"/>
        <v>1.03965</v>
      </c>
      <c r="O35" s="6">
        <f t="shared" si="6"/>
        <v>1.03965</v>
      </c>
      <c r="P35" s="6">
        <f t="shared" si="6"/>
        <v>1.03965</v>
      </c>
      <c r="Q35" s="6">
        <f t="shared" si="6"/>
        <v>1.03965</v>
      </c>
      <c r="R35" s="6">
        <f t="shared" si="6"/>
        <v>1.03965</v>
      </c>
      <c r="S35" s="6">
        <f t="shared" si="6"/>
        <v>1.03965</v>
      </c>
      <c r="T35" s="6">
        <f t="shared" si="6"/>
        <v>1.03965</v>
      </c>
      <c r="U35" s="6">
        <f t="shared" si="6"/>
        <v>1.03965</v>
      </c>
      <c r="V35" s="6">
        <f t="shared" si="6"/>
        <v>1.03965</v>
      </c>
      <c r="W35" s="6">
        <f t="shared" si="6"/>
        <v>1.03965</v>
      </c>
      <c r="X35" s="6">
        <f t="shared" si="1"/>
        <v>4531.4636249999949</v>
      </c>
      <c r="Y35" s="123">
        <f t="shared" si="2"/>
        <v>7.6812514508982112E-3</v>
      </c>
    </row>
    <row r="36" spans="1:25" ht="14.25" customHeight="1" x14ac:dyDescent="0.25">
      <c r="A36" s="6" t="s">
        <v>13</v>
      </c>
      <c r="B36" s="6">
        <f t="shared" ref="B36:W36" si="7">B16</f>
        <v>0</v>
      </c>
      <c r="C36" s="6">
        <f t="shared" si="7"/>
        <v>0</v>
      </c>
      <c r="D36" s="6">
        <f t="shared" si="7"/>
        <v>0</v>
      </c>
      <c r="E36" s="6">
        <f t="shared" si="7"/>
        <v>29400</v>
      </c>
      <c r="F36" s="6">
        <f t="shared" si="7"/>
        <v>36498.830957807899</v>
      </c>
      <c r="G36" s="6">
        <f t="shared" si="7"/>
        <v>33680.630957807902</v>
      </c>
      <c r="H36" s="6">
        <f t="shared" si="7"/>
        <v>36536.630957807902</v>
      </c>
      <c r="I36" s="6">
        <f t="shared" si="7"/>
        <v>7205.2246436711803</v>
      </c>
      <c r="J36" s="6">
        <f t="shared" si="7"/>
        <v>905.22464367118096</v>
      </c>
      <c r="K36" s="6">
        <f t="shared" si="7"/>
        <v>905.22464367118096</v>
      </c>
      <c r="L36" s="6">
        <f t="shared" si="7"/>
        <v>149.22464367118101</v>
      </c>
      <c r="M36" s="6">
        <f t="shared" si="7"/>
        <v>149.22464367118101</v>
      </c>
      <c r="N36" s="6">
        <f t="shared" si="7"/>
        <v>149.22464367118101</v>
      </c>
      <c r="O36" s="6">
        <f t="shared" si="7"/>
        <v>149.22464367118101</v>
      </c>
      <c r="P36" s="6">
        <f t="shared" si="7"/>
        <v>149.22464367118101</v>
      </c>
      <c r="Q36" s="6">
        <f t="shared" si="7"/>
        <v>149.22464367118101</v>
      </c>
      <c r="R36" s="6">
        <f t="shared" si="7"/>
        <v>149.22464367118101</v>
      </c>
      <c r="S36" s="6">
        <f t="shared" si="7"/>
        <v>149.22464367118101</v>
      </c>
      <c r="T36" s="6">
        <f t="shared" si="7"/>
        <v>149.22464367118101</v>
      </c>
      <c r="U36" s="6">
        <f t="shared" si="7"/>
        <v>149.22464367118101</v>
      </c>
      <c r="V36" s="6">
        <f t="shared" si="7"/>
        <v>149.22464367118101</v>
      </c>
      <c r="W36" s="6">
        <f t="shared" si="7"/>
        <v>149.22464367118101</v>
      </c>
      <c r="X36" s="6">
        <f t="shared" si="1"/>
        <v>146922.46252849151</v>
      </c>
      <c r="Y36" s="123">
        <f t="shared" si="2"/>
        <v>0.24904721120132897</v>
      </c>
    </row>
    <row r="37" spans="1:25" ht="14.25" customHeight="1" x14ac:dyDescent="0.25">
      <c r="A37" s="6" t="s">
        <v>152</v>
      </c>
      <c r="B37" s="6">
        <f t="shared" ref="B37:W37" si="8">SUM(B31:B36)</f>
        <v>0</v>
      </c>
      <c r="C37" s="6">
        <f t="shared" si="8"/>
        <v>0</v>
      </c>
      <c r="D37" s="6">
        <f t="shared" si="8"/>
        <v>0</v>
      </c>
      <c r="E37" s="6">
        <f t="shared" si="8"/>
        <v>60366.665666400004</v>
      </c>
      <c r="F37" s="6">
        <f t="shared" si="8"/>
        <v>102773.99263135565</v>
      </c>
      <c r="G37" s="6">
        <f t="shared" si="8"/>
        <v>99977.997303275653</v>
      </c>
      <c r="H37" s="6">
        <f t="shared" si="8"/>
        <v>111591.46822298484</v>
      </c>
      <c r="I37" s="6">
        <f t="shared" si="8"/>
        <v>38843.610968824221</v>
      </c>
      <c r="J37" s="6">
        <f t="shared" si="8"/>
        <v>32219.332000133334</v>
      </c>
      <c r="K37" s="6">
        <f t="shared" si="8"/>
        <v>32219.332000133334</v>
      </c>
      <c r="L37" s="6">
        <f t="shared" si="8"/>
        <v>28137.832000133338</v>
      </c>
      <c r="M37" s="6">
        <f t="shared" si="8"/>
        <v>7618.9059401333461</v>
      </c>
      <c r="N37" s="6">
        <f t="shared" si="8"/>
        <v>7618.9059401333461</v>
      </c>
      <c r="O37" s="6">
        <f t="shared" si="8"/>
        <v>7618.9059401333461</v>
      </c>
      <c r="P37" s="6">
        <f t="shared" si="8"/>
        <v>7618.9059401333461</v>
      </c>
      <c r="Q37" s="6">
        <f t="shared" si="8"/>
        <v>7618.9059401333461</v>
      </c>
      <c r="R37" s="6">
        <f t="shared" si="8"/>
        <v>7618.9059401333461</v>
      </c>
      <c r="S37" s="6">
        <f t="shared" si="8"/>
        <v>7618.9059401333461</v>
      </c>
      <c r="T37" s="6">
        <f t="shared" si="8"/>
        <v>7618.9059401333461</v>
      </c>
      <c r="U37" s="6">
        <f t="shared" si="8"/>
        <v>7618.9059401333461</v>
      </c>
      <c r="V37" s="6">
        <f t="shared" si="8"/>
        <v>7618.9059401333461</v>
      </c>
      <c r="W37" s="6">
        <f t="shared" si="8"/>
        <v>7618.9059401333461</v>
      </c>
      <c r="X37" s="6">
        <f t="shared" si="1"/>
        <v>589938.19613470742</v>
      </c>
    </row>
    <row r="38" spans="1:25" ht="14.25" customHeight="1" x14ac:dyDescent="0.25">
      <c r="B38" s="6">
        <v>2019</v>
      </c>
      <c r="C38" s="6">
        <v>2020</v>
      </c>
      <c r="D38" s="6">
        <v>2021</v>
      </c>
      <c r="E38" s="6">
        <v>2022</v>
      </c>
      <c r="F38" s="6">
        <v>2023</v>
      </c>
      <c r="G38" s="6">
        <v>2024</v>
      </c>
      <c r="H38" s="6">
        <v>2025</v>
      </c>
      <c r="I38" s="6">
        <v>2026</v>
      </c>
      <c r="J38" s="6">
        <v>2027</v>
      </c>
      <c r="K38" s="6">
        <v>2028</v>
      </c>
      <c r="L38" s="6">
        <v>2029</v>
      </c>
      <c r="M38" s="6">
        <v>2030</v>
      </c>
      <c r="N38" s="6">
        <v>2031</v>
      </c>
      <c r="O38" s="6">
        <v>2032</v>
      </c>
      <c r="P38" s="6">
        <v>2033</v>
      </c>
      <c r="Q38" s="6">
        <v>2034</v>
      </c>
      <c r="R38" s="6">
        <v>2035</v>
      </c>
      <c r="S38" s="6">
        <v>2036</v>
      </c>
      <c r="T38" s="6">
        <v>2037</v>
      </c>
      <c r="U38" s="6">
        <v>2038</v>
      </c>
      <c r="V38" s="6">
        <v>2039</v>
      </c>
      <c r="W38" s="6">
        <v>2040</v>
      </c>
    </row>
    <row r="39" spans="1:25" ht="14.25" customHeight="1" x14ac:dyDescent="0.25">
      <c r="A39" s="6" t="s">
        <v>160</v>
      </c>
      <c r="B39" s="75"/>
      <c r="C39" s="75"/>
      <c r="D39" s="75"/>
      <c r="E39" s="75"/>
      <c r="F39" s="75"/>
      <c r="G39" s="75">
        <v>173000</v>
      </c>
      <c r="H39" s="75">
        <v>242000</v>
      </c>
      <c r="I39" s="75">
        <v>276000</v>
      </c>
      <c r="J39" s="75">
        <v>19000</v>
      </c>
      <c r="K39" s="75">
        <v>19000</v>
      </c>
      <c r="L39" s="75">
        <v>19000</v>
      </c>
      <c r="M39" s="75">
        <v>19000</v>
      </c>
      <c r="N39" s="75">
        <v>19000</v>
      </c>
      <c r="O39" s="75">
        <v>19000</v>
      </c>
      <c r="P39" s="75">
        <v>19000</v>
      </c>
      <c r="Q39" s="75">
        <v>19000</v>
      </c>
      <c r="R39" s="75">
        <v>19000</v>
      </c>
      <c r="S39" s="75">
        <v>19000</v>
      </c>
      <c r="T39" s="75">
        <v>19000</v>
      </c>
      <c r="U39" s="75">
        <v>19000</v>
      </c>
      <c r="V39" s="75">
        <v>19000</v>
      </c>
      <c r="W39" s="75">
        <v>19000</v>
      </c>
    </row>
    <row r="40" spans="1:25" ht="14.25" customHeight="1" x14ac:dyDescent="0.25">
      <c r="A40" s="6" t="s">
        <v>8</v>
      </c>
      <c r="B40" s="6">
        <f>B39*Статистика!$L1</f>
        <v>0</v>
      </c>
      <c r="C40" s="6">
        <f>C39*Статистика!$L1</f>
        <v>0</v>
      </c>
      <c r="D40" s="6">
        <f>D39*Статистика!$L1</f>
        <v>0</v>
      </c>
      <c r="E40" s="6">
        <f>E39*Статистика!$L1</f>
        <v>0</v>
      </c>
      <c r="F40" s="6">
        <f>F39*Статистика!$L1</f>
        <v>0</v>
      </c>
      <c r="G40" s="6">
        <f>G39*Статистика!$L1</f>
        <v>49955.037283193866</v>
      </c>
      <c r="H40" s="6">
        <f>H39*Статистика!$L1</f>
        <v>69879.300708282739</v>
      </c>
      <c r="I40" s="6">
        <f>I39*Статистика!$L1</f>
        <v>79697.053700355522</v>
      </c>
      <c r="J40" s="6">
        <f>J39*Статистика!$L1</f>
        <v>5486.3913779230252</v>
      </c>
      <c r="K40" s="6">
        <f>K39*Статистика!$L1</f>
        <v>5486.3913779230252</v>
      </c>
      <c r="L40" s="6">
        <f>L39*Статистика!$L1</f>
        <v>5486.3913779230252</v>
      </c>
      <c r="M40" s="6">
        <f>M39*Статистика!$L1</f>
        <v>5486.3913779230252</v>
      </c>
      <c r="N40" s="6">
        <f>N39*Статистика!$L1</f>
        <v>5486.3913779230252</v>
      </c>
      <c r="O40" s="6">
        <f>O39*Статистика!$L1</f>
        <v>5486.3913779230252</v>
      </c>
      <c r="P40" s="6">
        <f>P39*Статистика!$L1</f>
        <v>5486.3913779230252</v>
      </c>
      <c r="Q40" s="6">
        <f>Q39*Статистика!$L1</f>
        <v>5486.3913779230252</v>
      </c>
      <c r="R40" s="6">
        <f>R39*Статистика!$L1</f>
        <v>5486.3913779230252</v>
      </c>
      <c r="S40" s="6">
        <f>S39*Статистика!$L1</f>
        <v>5486.3913779230252</v>
      </c>
      <c r="T40" s="6">
        <f>T39*Статистика!$L1</f>
        <v>5486.3913779230252</v>
      </c>
      <c r="U40" s="6">
        <f>U39*Статистика!$L1</f>
        <v>5486.3913779230252</v>
      </c>
      <c r="V40" s="6">
        <f>V39*Статистика!$L1</f>
        <v>5486.3913779230252</v>
      </c>
      <c r="W40" s="6">
        <f>W39*Статистика!$L1</f>
        <v>5486.3913779230252</v>
      </c>
    </row>
    <row r="41" spans="1:25" ht="14.25" customHeight="1" x14ac:dyDescent="0.25">
      <c r="A41" s="6" t="s">
        <v>9</v>
      </c>
      <c r="B41" s="6">
        <f>B40*Статистика!$L2</f>
        <v>0</v>
      </c>
      <c r="C41" s="6">
        <f>C40*Статистика!$L2</f>
        <v>0</v>
      </c>
      <c r="D41" s="6">
        <f>D40*Статистика!$L2</f>
        <v>0</v>
      </c>
      <c r="E41" s="6">
        <f>E40*Статистика!$L2</f>
        <v>0</v>
      </c>
      <c r="F41" s="6">
        <f>F40*Статистика!$L2</f>
        <v>0</v>
      </c>
      <c r="G41" s="6">
        <f>G40*Статистика!$L2</f>
        <v>18554.449438211548</v>
      </c>
      <c r="H41" s="6">
        <f>H40*Статистика!$L2</f>
        <v>25954.778982931755</v>
      </c>
      <c r="I41" s="6">
        <f>I40*Статистика!$L2</f>
        <v>29601.318178880847</v>
      </c>
      <c r="J41" s="6">
        <f>J40*Статистика!$L2</f>
        <v>2037.771903618609</v>
      </c>
      <c r="K41" s="6">
        <f>K40*Статистика!$L2</f>
        <v>2037.771903618609</v>
      </c>
      <c r="L41" s="6">
        <f>L40*Статистика!$L2</f>
        <v>2037.771903618609</v>
      </c>
      <c r="M41" s="6">
        <f>M40*Статистика!$L2</f>
        <v>2037.771903618609</v>
      </c>
      <c r="N41" s="6">
        <f>N40*Статистика!$L2</f>
        <v>2037.771903618609</v>
      </c>
      <c r="O41" s="6">
        <f>O40*Статистика!$L2</f>
        <v>2037.771903618609</v>
      </c>
      <c r="P41" s="6">
        <f>P40*Статистика!$L2</f>
        <v>2037.771903618609</v>
      </c>
      <c r="Q41" s="6">
        <f>Q40*Статистика!$L2</f>
        <v>2037.771903618609</v>
      </c>
      <c r="R41" s="6">
        <f>R40*Статистика!$L2</f>
        <v>2037.771903618609</v>
      </c>
      <c r="S41" s="6">
        <f>S40*Статистика!$L2</f>
        <v>2037.771903618609</v>
      </c>
      <c r="T41" s="6">
        <f>T40*Статистика!$L2</f>
        <v>2037.771903618609</v>
      </c>
      <c r="U41" s="6">
        <f>U40*Статистика!$L2</f>
        <v>2037.771903618609</v>
      </c>
      <c r="V41" s="6">
        <f>V40*Статистика!$L2</f>
        <v>2037.771903618609</v>
      </c>
      <c r="W41" s="6">
        <f>W40*Статистика!$L2</f>
        <v>2037.771903618609</v>
      </c>
    </row>
    <row r="42" spans="1:25" ht="14.25" customHeight="1" x14ac:dyDescent="0.25">
      <c r="A42" s="6" t="s">
        <v>10</v>
      </c>
      <c r="B42" s="6">
        <f>B41*Статистика!$L3</f>
        <v>0</v>
      </c>
      <c r="C42" s="6">
        <f>C41*Статистика!$L3</f>
        <v>0</v>
      </c>
      <c r="D42" s="6">
        <f>D41*Статистика!$L3</f>
        <v>0</v>
      </c>
      <c r="E42" s="6">
        <f>E41*Статистика!$L3</f>
        <v>0</v>
      </c>
      <c r="F42" s="6">
        <f>F41*Статистика!$L3</f>
        <v>0</v>
      </c>
      <c r="G42" s="6">
        <f>G41*Статистика!$L3</f>
        <v>256.01906115996098</v>
      </c>
      <c r="H42" s="6">
        <f>H41*Статистика!$L3</f>
        <v>358.13070983069679</v>
      </c>
      <c r="I42" s="6">
        <f>I41*Статистика!$L3</f>
        <v>408.4465946829435</v>
      </c>
      <c r="J42" s="6">
        <f>J41*Статистика!$L3</f>
        <v>28.117700358608428</v>
      </c>
      <c r="K42" s="6">
        <f>K41*Статистика!$L3</f>
        <v>28.117700358608428</v>
      </c>
      <c r="L42" s="6">
        <f>L41*Статистика!$L3</f>
        <v>28.117700358608428</v>
      </c>
      <c r="M42" s="6">
        <f>M41*Статистика!$L3</f>
        <v>28.117700358608428</v>
      </c>
      <c r="N42" s="6">
        <f>N41*Статистика!$L3</f>
        <v>28.117700358608428</v>
      </c>
      <c r="O42" s="6">
        <f>O41*Статистика!$L3</f>
        <v>28.117700358608428</v>
      </c>
      <c r="P42" s="6">
        <f>P41*Статистика!$L3</f>
        <v>28.117700358608428</v>
      </c>
      <c r="Q42" s="6">
        <f>Q41*Статистика!$L3</f>
        <v>28.117700358608428</v>
      </c>
      <c r="R42" s="6">
        <f>R41*Статистика!$L3</f>
        <v>28.117700358608428</v>
      </c>
      <c r="S42" s="6">
        <f>S41*Статистика!$L3</f>
        <v>28.117700358608428</v>
      </c>
      <c r="T42" s="6">
        <f>T41*Статистика!$L3</f>
        <v>28.117700358608428</v>
      </c>
      <c r="U42" s="6">
        <f>U41*Статистика!$L3</f>
        <v>28.117700358608428</v>
      </c>
      <c r="V42" s="6">
        <f>V41*Статистика!$L3</f>
        <v>28.117700358608428</v>
      </c>
      <c r="W42" s="6">
        <f>W41*Статистика!$L3</f>
        <v>28.117700358608428</v>
      </c>
    </row>
    <row r="43" spans="1:25" ht="14.25" customHeight="1" x14ac:dyDescent="0.25">
      <c r="A43" s="6" t="s">
        <v>11</v>
      </c>
      <c r="B43" s="6">
        <f>B42*Статистика!$L4</f>
        <v>0</v>
      </c>
      <c r="C43" s="6">
        <f>C42*Статистика!$L4</f>
        <v>0</v>
      </c>
      <c r="D43" s="6">
        <f>D42*Статистика!$L4</f>
        <v>0</v>
      </c>
      <c r="E43" s="6">
        <f>E42*Статистика!$L4</f>
        <v>0</v>
      </c>
      <c r="F43" s="6">
        <f>F42*Статистика!$L4</f>
        <v>0</v>
      </c>
      <c r="G43" s="6">
        <f>G42*Статистика!$L4</f>
        <v>54.18932304381805</v>
      </c>
      <c r="H43" s="6">
        <f>H42*Статистика!$L4</f>
        <v>75.802405645109616</v>
      </c>
      <c r="I43" s="6">
        <f>I42*Статистика!$L4</f>
        <v>86.45233040516635</v>
      </c>
      <c r="J43" s="6">
        <f>J42*Статистика!$L4</f>
        <v>5.9514285423846403</v>
      </c>
      <c r="K43" s="6">
        <f>K42*Статистика!$L4</f>
        <v>5.9514285423846403</v>
      </c>
      <c r="L43" s="6">
        <f>L42*Статистика!$L4</f>
        <v>5.9514285423846403</v>
      </c>
      <c r="M43" s="6">
        <f>M42*Статистика!$L4</f>
        <v>5.9514285423846403</v>
      </c>
      <c r="N43" s="6">
        <f>N42*Статистика!$L4</f>
        <v>5.9514285423846403</v>
      </c>
      <c r="O43" s="6">
        <f>O42*Статистика!$L4</f>
        <v>5.9514285423846403</v>
      </c>
      <c r="P43" s="6">
        <f>P42*Статистика!$L4</f>
        <v>5.9514285423846403</v>
      </c>
      <c r="Q43" s="6">
        <f>Q42*Статистика!$L4</f>
        <v>5.9514285423846403</v>
      </c>
      <c r="R43" s="6">
        <f>R42*Статистика!$L4</f>
        <v>5.9514285423846403</v>
      </c>
      <c r="S43" s="6">
        <f>S42*Статистика!$L4</f>
        <v>5.9514285423846403</v>
      </c>
      <c r="T43" s="6">
        <f>T42*Статистика!$L4</f>
        <v>5.9514285423846403</v>
      </c>
      <c r="U43" s="6">
        <f>U42*Статистика!$L4</f>
        <v>5.9514285423846403</v>
      </c>
      <c r="V43" s="6">
        <f>V42*Статистика!$L4</f>
        <v>5.9514285423846403</v>
      </c>
      <c r="W43" s="6">
        <f>W42*Статистика!$L4</f>
        <v>5.9514285423846403</v>
      </c>
    </row>
    <row r="44" spans="1:25" ht="14.25" customHeight="1" x14ac:dyDescent="0.25">
      <c r="A44" s="6" t="s">
        <v>12</v>
      </c>
      <c r="B44" s="6">
        <f>B43*Статистика!$L5</f>
        <v>0</v>
      </c>
      <c r="C44" s="6">
        <f>C43*Статистика!$L5</f>
        <v>0</v>
      </c>
      <c r="D44" s="6">
        <f>D43*Статистика!$L5</f>
        <v>0</v>
      </c>
      <c r="E44" s="6">
        <f>E43*Статистика!$L5</f>
        <v>0</v>
      </c>
      <c r="F44" s="6">
        <f>F43*Статистика!$L5</f>
        <v>0</v>
      </c>
      <c r="G44" s="6">
        <f>G43*Статистика!$L5</f>
        <v>0.77090409820105033</v>
      </c>
      <c r="H44" s="6">
        <f>H43*Статистика!$L5</f>
        <v>1.0783745188708329</v>
      </c>
      <c r="I44" s="6">
        <f>I43*Статистика!$L5</f>
        <v>1.2298816826791321</v>
      </c>
      <c r="J44" s="6">
        <f>J43*Статистика!$L5</f>
        <v>8.4665768010519962E-2</v>
      </c>
      <c r="K44" s="6">
        <f>K43*Статистика!$L5</f>
        <v>8.4665768010519962E-2</v>
      </c>
      <c r="L44" s="6">
        <f>L43*Статистика!$L5</f>
        <v>8.4665768010519962E-2</v>
      </c>
      <c r="M44" s="6">
        <f>M43*Статистика!$L5</f>
        <v>8.4665768010519962E-2</v>
      </c>
      <c r="N44" s="6">
        <f>N43*Статистика!$L5</f>
        <v>8.4665768010519962E-2</v>
      </c>
      <c r="O44" s="6">
        <f>O43*Статистика!$L5</f>
        <v>8.4665768010519962E-2</v>
      </c>
      <c r="P44" s="6">
        <f>P43*Статистика!$L5</f>
        <v>8.4665768010519962E-2</v>
      </c>
      <c r="Q44" s="6">
        <f>Q43*Статистика!$L5</f>
        <v>8.4665768010519962E-2</v>
      </c>
      <c r="R44" s="6">
        <f>R43*Статистика!$L5</f>
        <v>8.4665768010519962E-2</v>
      </c>
      <c r="S44" s="6">
        <f>S43*Статистика!$L5</f>
        <v>8.4665768010519962E-2</v>
      </c>
      <c r="T44" s="6">
        <f>T43*Статистика!$L5</f>
        <v>8.4665768010519962E-2</v>
      </c>
      <c r="U44" s="6">
        <f>U43*Статистика!$L5</f>
        <v>8.4665768010519962E-2</v>
      </c>
      <c r="V44" s="6">
        <f>V43*Статистика!$L5</f>
        <v>8.4665768010519962E-2</v>
      </c>
      <c r="W44" s="6">
        <f>W43*Статистика!$L5</f>
        <v>8.4665768010519962E-2</v>
      </c>
    </row>
    <row r="45" spans="1:25" ht="14.25" customHeight="1" x14ac:dyDescent="0.25">
      <c r="A45" s="6" t="s">
        <v>13</v>
      </c>
      <c r="B45" s="6">
        <f>B44*Статистика!$L6</f>
        <v>0</v>
      </c>
      <c r="C45" s="6">
        <f>C44*Статистика!$L6</f>
        <v>0</v>
      </c>
      <c r="D45" s="6">
        <f>D44*Статистика!$L6</f>
        <v>0</v>
      </c>
      <c r="E45" s="6">
        <f>E44*Статистика!$L6</f>
        <v>0</v>
      </c>
      <c r="F45" s="6">
        <f>F44*Статистика!$L6</f>
        <v>0</v>
      </c>
      <c r="G45" s="6">
        <f>G44*Статистика!$L6</f>
        <v>7.719363463477924E-2</v>
      </c>
      <c r="H45" s="6">
        <f>H44*Статистика!$L6</f>
        <v>0.10798184729258131</v>
      </c>
      <c r="I45" s="6">
        <f>I44*Статистика!$L6</f>
        <v>0.12315285063120848</v>
      </c>
      <c r="J45" s="6">
        <f>J44*Статистика!$L6</f>
        <v>8.4779136304092787E-3</v>
      </c>
      <c r="K45" s="6">
        <f>K44*Статистика!$L6</f>
        <v>8.4779136304092787E-3</v>
      </c>
      <c r="L45" s="6">
        <f>L44*Статистика!$L6</f>
        <v>8.4779136304092787E-3</v>
      </c>
      <c r="M45" s="6">
        <f>M44*Статистика!$L6</f>
        <v>8.4779136304092787E-3</v>
      </c>
      <c r="N45" s="6">
        <f>N44*Статистика!$L6</f>
        <v>8.4779136304092787E-3</v>
      </c>
      <c r="O45" s="6">
        <f>O44*Статистика!$L6</f>
        <v>8.4779136304092787E-3</v>
      </c>
      <c r="P45" s="6">
        <f>P44*Статистика!$L6</f>
        <v>8.4779136304092787E-3</v>
      </c>
      <c r="Q45" s="6">
        <f>Q44*Статистика!$L6</f>
        <v>8.4779136304092787E-3</v>
      </c>
      <c r="R45" s="6">
        <f>R44*Статистика!$L6</f>
        <v>8.4779136304092787E-3</v>
      </c>
      <c r="S45" s="6">
        <f>S44*Статистика!$L6</f>
        <v>8.4779136304092787E-3</v>
      </c>
      <c r="T45" s="6">
        <f>T44*Статистика!$L6</f>
        <v>8.4779136304092787E-3</v>
      </c>
      <c r="U45" s="6">
        <f>U44*Статистика!$L6</f>
        <v>8.4779136304092787E-3</v>
      </c>
      <c r="V45" s="6">
        <f>V44*Статистика!$L6</f>
        <v>8.4779136304092787E-3</v>
      </c>
      <c r="W45" s="6">
        <f>W44*Статистика!$L6</f>
        <v>8.4779136304092787E-3</v>
      </c>
    </row>
    <row r="46" spans="1:25" ht="14.25" customHeight="1" x14ac:dyDescent="0.25"/>
    <row r="47" spans="1:25" ht="14.25" customHeight="1" x14ac:dyDescent="0.25"/>
    <row r="48" spans="1:2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1:W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zoomScaleNormal="100" workbookViewId="0">
      <selection activeCellId="1" sqref="A30:H41 A1"/>
    </sheetView>
  </sheetViews>
  <sheetFormatPr defaultColWidth="8.85546875" defaultRowHeight="15" x14ac:dyDescent="0.25"/>
  <cols>
    <col min="1" max="13" width="8.42578125" customWidth="1"/>
    <col min="14" max="26" width="8.5703125" customWidth="1"/>
    <col min="27" max="1025" width="14.42578125" customWidth="1"/>
  </cols>
  <sheetData>
    <row r="1" spans="1:13" ht="14.25" customHeight="1" x14ac:dyDescent="0.25">
      <c r="A1" s="123">
        <v>0.19692379576911101</v>
      </c>
      <c r="B1" s="123">
        <v>0.26094872739133601</v>
      </c>
      <c r="C1" s="123">
        <v>0.100037165509498</v>
      </c>
      <c r="D1" s="123">
        <v>0.139395475917617</v>
      </c>
      <c r="E1" s="123">
        <v>0.20905410939638799</v>
      </c>
      <c r="F1" s="123">
        <v>0.51057914730784004</v>
      </c>
      <c r="G1" s="123">
        <v>0.31847038609628697</v>
      </c>
      <c r="H1" s="123">
        <v>0.283217242694287</v>
      </c>
      <c r="I1" s="123">
        <v>0.45730297616544702</v>
      </c>
      <c r="J1" s="123">
        <v>0.41164538318535998</v>
      </c>
      <c r="K1" s="123"/>
      <c r="L1" s="123">
        <f t="shared" ref="L1:L6" si="0">AVERAGE(A1:J1)</f>
        <v>0.28875744094331712</v>
      </c>
      <c r="M1" s="6" t="s">
        <v>8</v>
      </c>
    </row>
    <row r="2" spans="1:13" ht="14.25" customHeight="1" x14ac:dyDescent="0.25">
      <c r="A2" s="123">
        <v>0.55756844215129597</v>
      </c>
      <c r="B2" s="123">
        <v>0.298210466519161</v>
      </c>
      <c r="C2" s="123">
        <v>0.62815567298566199</v>
      </c>
      <c r="D2" s="123">
        <v>0.36886999037882801</v>
      </c>
      <c r="E2" s="123">
        <v>0.55331879939143702</v>
      </c>
      <c r="F2" s="123">
        <v>0.35183817484984298</v>
      </c>
      <c r="G2" s="123">
        <v>0.29972796873794399</v>
      </c>
      <c r="H2" s="123">
        <v>0.369769177541801</v>
      </c>
      <c r="I2" s="123">
        <v>0.26069281952060802</v>
      </c>
      <c r="J2" s="123">
        <v>2.6078412931149701E-2</v>
      </c>
      <c r="K2" s="123"/>
      <c r="L2" s="123">
        <f t="shared" si="0"/>
        <v>0.37142299250077293</v>
      </c>
      <c r="M2" s="6" t="s">
        <v>9</v>
      </c>
    </row>
    <row r="3" spans="1:13" ht="14.25" customHeight="1" x14ac:dyDescent="0.25">
      <c r="A3" s="123">
        <v>8.6546034354146508E-3</v>
      </c>
      <c r="B3" s="123">
        <v>3.3021380510946198E-2</v>
      </c>
      <c r="C3" s="123">
        <v>2.4783557717176701E-2</v>
      </c>
      <c r="D3" s="123">
        <v>2.00210991548391E-2</v>
      </c>
      <c r="E3" s="123">
        <v>1.6902745613938701E-4</v>
      </c>
      <c r="F3" s="123">
        <v>2.3380787352675E-4</v>
      </c>
      <c r="G3" s="123">
        <v>1.10623381917509E-2</v>
      </c>
      <c r="H3" s="123">
        <v>2.1222543215699899E-2</v>
      </c>
      <c r="I3" s="123">
        <v>1.8659021168322999E-2</v>
      </c>
      <c r="J3" s="123">
        <v>1.5519090862329201E-4</v>
      </c>
      <c r="K3" s="123"/>
      <c r="L3" s="123">
        <f t="shared" si="0"/>
        <v>1.3798256963243988E-2</v>
      </c>
      <c r="M3" s="6" t="s">
        <v>10</v>
      </c>
    </row>
    <row r="4" spans="1:13" ht="14.25" customHeight="1" x14ac:dyDescent="0.25">
      <c r="A4" s="123">
        <v>0.19775116413866101</v>
      </c>
      <c r="B4" s="123">
        <v>0.141079249482784</v>
      </c>
      <c r="C4" s="123">
        <v>7.5710851231181805E-2</v>
      </c>
      <c r="D4" s="123">
        <v>0.12694521011025001</v>
      </c>
      <c r="E4" s="123">
        <v>0.155732387855189</v>
      </c>
      <c r="F4" s="123">
        <v>8.33652939968937E-2</v>
      </c>
      <c r="G4" s="123">
        <v>0.33588484164523602</v>
      </c>
      <c r="H4" s="123">
        <v>0.28012968487888401</v>
      </c>
      <c r="I4" s="123">
        <v>0.176703023572053</v>
      </c>
      <c r="J4" s="123">
        <v>0.54331112645757096</v>
      </c>
      <c r="K4" s="123"/>
      <c r="L4" s="123">
        <f t="shared" si="0"/>
        <v>0.21166128333687037</v>
      </c>
      <c r="M4" s="6" t="s">
        <v>11</v>
      </c>
    </row>
    <row r="5" spans="1:13" ht="14.25" customHeight="1" x14ac:dyDescent="0.25">
      <c r="A5" s="123">
        <v>4.21068819489245E-3</v>
      </c>
      <c r="B5" s="123">
        <v>9.4303160099326305E-3</v>
      </c>
      <c r="C5" s="123">
        <v>2.42799301170212E-2</v>
      </c>
      <c r="D5" s="123">
        <v>6.2656885105145804E-3</v>
      </c>
      <c r="E5" s="123">
        <v>1.4950049324253399E-3</v>
      </c>
      <c r="F5" s="123">
        <v>2.8451756182775699E-2</v>
      </c>
      <c r="G5" s="123">
        <v>4.6437452407281504E-3</v>
      </c>
      <c r="H5" s="123">
        <v>6.73472069714576E-3</v>
      </c>
      <c r="I5" s="123">
        <v>4.9086103142118802E-2</v>
      </c>
      <c r="J5" s="123">
        <v>7.6632997247060601E-3</v>
      </c>
      <c r="K5" s="123"/>
      <c r="L5" s="123">
        <f t="shared" si="0"/>
        <v>1.4226125275226067E-2</v>
      </c>
      <c r="M5" s="6" t="s">
        <v>12</v>
      </c>
    </row>
    <row r="6" spans="1:13" ht="14.25" customHeight="1" x14ac:dyDescent="0.25">
      <c r="A6" s="123">
        <v>3.4891306310626598E-2</v>
      </c>
      <c r="B6" s="123">
        <v>0.257309860085841</v>
      </c>
      <c r="C6" s="123">
        <v>0.14703282243946</v>
      </c>
      <c r="D6" s="123">
        <v>0.33850253592795099</v>
      </c>
      <c r="E6" s="123">
        <v>8.0230670968420806E-2</v>
      </c>
      <c r="F6" s="123">
        <v>2.5531819789121099E-2</v>
      </c>
      <c r="G6" s="123">
        <v>3.0210720088053301E-2</v>
      </c>
      <c r="H6" s="123">
        <v>3.8926630972181998E-2</v>
      </c>
      <c r="I6" s="123">
        <v>3.7556056431450498E-2</v>
      </c>
      <c r="J6" s="123">
        <v>1.11465867925893E-2</v>
      </c>
      <c r="K6" s="123"/>
      <c r="L6" s="123">
        <f t="shared" si="0"/>
        <v>0.10013390098056955</v>
      </c>
      <c r="M6" s="6" t="s">
        <v>13</v>
      </c>
    </row>
    <row r="7" spans="1:13" ht="14.25" customHeight="1" x14ac:dyDescent="0.25"/>
    <row r="8" spans="1:13" ht="14.25" customHeight="1" x14ac:dyDescent="0.25"/>
    <row r="9" spans="1:13" ht="14.25" customHeight="1" x14ac:dyDescent="0.25"/>
    <row r="10" spans="1:13" ht="14.25" customHeight="1" x14ac:dyDescent="0.25"/>
    <row r="11" spans="1:13" ht="14.25" customHeight="1" x14ac:dyDescent="0.25"/>
    <row r="12" spans="1:13" ht="14.25" customHeight="1" x14ac:dyDescent="0.25"/>
    <row r="13" spans="1:13" ht="14.25" customHeight="1" x14ac:dyDescent="0.25"/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Id="1" sqref="A30:H41 A1"/>
    </sheetView>
  </sheetViews>
  <sheetFormatPr defaultColWidth="8.85546875" defaultRowHeight="15" x14ac:dyDescent="0.25"/>
  <cols>
    <col min="1" max="1" width="20.42578125" customWidth="1"/>
    <col min="2" max="2" width="22.42578125" customWidth="1"/>
    <col min="3" max="3" width="16.42578125" customWidth="1"/>
    <col min="4" max="6" width="8.42578125" customWidth="1"/>
    <col min="7" max="26" width="8.5703125" customWidth="1"/>
    <col min="27" max="1025" width="14.42578125" customWidth="1"/>
  </cols>
  <sheetData>
    <row r="1" spans="1:3" ht="14.25" customHeight="1" x14ac:dyDescent="0.25">
      <c r="A1" s="20" t="s">
        <v>14</v>
      </c>
      <c r="B1" s="20" t="s">
        <v>15</v>
      </c>
      <c r="C1" s="6" t="s">
        <v>16</v>
      </c>
    </row>
    <row r="2" spans="1:3" ht="14.25" customHeight="1" x14ac:dyDescent="0.25">
      <c r="A2" s="21" t="s">
        <v>8</v>
      </c>
      <c r="B2" s="22" t="s">
        <v>17</v>
      </c>
      <c r="C2" s="6" t="s">
        <v>18</v>
      </c>
    </row>
    <row r="3" spans="1:3" ht="14.25" customHeight="1" x14ac:dyDescent="0.25">
      <c r="A3" s="23" t="s">
        <v>9</v>
      </c>
      <c r="B3" s="24" t="s">
        <v>19</v>
      </c>
      <c r="C3" s="6" t="s">
        <v>20</v>
      </c>
    </row>
    <row r="4" spans="1:3" ht="14.25" customHeight="1" x14ac:dyDescent="0.25">
      <c r="A4" s="23" t="s">
        <v>10</v>
      </c>
      <c r="B4" s="24" t="s">
        <v>21</v>
      </c>
      <c r="C4" s="6" t="s">
        <v>22</v>
      </c>
    </row>
    <row r="5" spans="1:3" ht="14.25" customHeight="1" x14ac:dyDescent="0.25">
      <c r="A5" s="23" t="s">
        <v>11</v>
      </c>
    </row>
    <row r="6" spans="1:3" ht="14.25" customHeight="1" x14ac:dyDescent="0.25">
      <c r="A6" s="23" t="s">
        <v>12</v>
      </c>
    </row>
    <row r="7" spans="1:3" ht="14.25" customHeight="1" x14ac:dyDescent="0.25">
      <c r="A7" s="25" t="s">
        <v>13</v>
      </c>
    </row>
    <row r="8" spans="1:3" ht="14.25" customHeight="1" x14ac:dyDescent="0.25">
      <c r="A8" s="23"/>
    </row>
    <row r="9" spans="1:3" ht="14.25" customHeight="1" x14ac:dyDescent="0.25"/>
    <row r="10" spans="1:3" ht="14.25" customHeight="1" x14ac:dyDescent="0.25"/>
    <row r="11" spans="1:3" ht="14.25" customHeight="1" x14ac:dyDescent="0.25"/>
    <row r="12" spans="1:3" ht="14.25" customHeight="1" x14ac:dyDescent="0.25"/>
    <row r="13" spans="1:3" ht="14.25" customHeight="1" x14ac:dyDescent="0.25"/>
    <row r="14" spans="1:3" ht="14.25" customHeight="1" x14ac:dyDescent="0.25"/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8"/>
  <sheetViews>
    <sheetView zoomScale="110" zoomScaleNormal="110" workbookViewId="0">
      <selection activeCell="A13" sqref="A13:XFD13"/>
    </sheetView>
  </sheetViews>
  <sheetFormatPr defaultColWidth="8.85546875" defaultRowHeight="15" x14ac:dyDescent="0.25"/>
  <cols>
    <col min="1" max="1" width="25" customWidth="1"/>
    <col min="2" max="2" width="14.42578125" customWidth="1"/>
    <col min="3" max="3" width="40.42578125" customWidth="1"/>
    <col min="4" max="4" width="27.5703125" customWidth="1"/>
    <col min="5" max="5" width="22.5703125" customWidth="1"/>
    <col min="6" max="6" width="12.42578125" customWidth="1"/>
    <col min="7" max="26" width="8.5703125" customWidth="1"/>
    <col min="27" max="1025" width="14.42578125" customWidth="1"/>
  </cols>
  <sheetData>
    <row r="1" spans="1:10" ht="14.25" customHeight="1" x14ac:dyDescent="0.25">
      <c r="A1" s="26" t="s">
        <v>23</v>
      </c>
      <c r="B1" s="27" t="s">
        <v>24</v>
      </c>
      <c r="C1" s="27" t="s">
        <v>25</v>
      </c>
      <c r="D1" s="28" t="s">
        <v>26</v>
      </c>
      <c r="E1" s="28" t="s">
        <v>27</v>
      </c>
      <c r="F1" s="28" t="s">
        <v>28</v>
      </c>
      <c r="G1" s="29" t="s">
        <v>29</v>
      </c>
      <c r="H1" s="30" t="s">
        <v>30</v>
      </c>
      <c r="I1" s="27" t="s">
        <v>31</v>
      </c>
      <c r="J1" s="29" t="s">
        <v>32</v>
      </c>
    </row>
    <row r="2" spans="1:10" ht="14.25" customHeight="1" x14ac:dyDescent="0.25">
      <c r="A2" s="124" t="s">
        <v>33</v>
      </c>
      <c r="B2" s="125" t="s">
        <v>36</v>
      </c>
      <c r="C2" s="125" t="s">
        <v>51</v>
      </c>
      <c r="D2" s="126">
        <v>0</v>
      </c>
      <c r="E2" s="127">
        <v>1500</v>
      </c>
      <c r="F2" s="126">
        <v>0</v>
      </c>
      <c r="G2" s="125" t="s">
        <v>77</v>
      </c>
      <c r="H2" s="128" t="s">
        <v>68</v>
      </c>
      <c r="I2" s="128" t="s">
        <v>39</v>
      </c>
      <c r="J2" s="31">
        <v>20</v>
      </c>
    </row>
    <row r="3" spans="1:10" ht="14.25" customHeight="1" x14ac:dyDescent="0.25">
      <c r="A3" s="124" t="s">
        <v>41</v>
      </c>
      <c r="B3" s="125" t="s">
        <v>63</v>
      </c>
      <c r="C3" s="125" t="s">
        <v>67</v>
      </c>
      <c r="D3" s="126">
        <v>0</v>
      </c>
      <c r="E3" s="127">
        <v>1462</v>
      </c>
      <c r="F3" s="126">
        <v>0</v>
      </c>
      <c r="G3" s="125" t="s">
        <v>77</v>
      </c>
      <c r="H3" s="128" t="s">
        <v>68</v>
      </c>
      <c r="I3" s="128" t="s">
        <v>69</v>
      </c>
      <c r="J3" s="31">
        <v>20</v>
      </c>
    </row>
    <row r="4" spans="1:10" ht="14.25" customHeight="1" x14ac:dyDescent="0.25">
      <c r="A4" s="124" t="s">
        <v>44</v>
      </c>
      <c r="B4" s="125" t="s">
        <v>63</v>
      </c>
      <c r="C4" s="125" t="s">
        <v>70</v>
      </c>
      <c r="D4" s="126">
        <v>0</v>
      </c>
      <c r="E4" s="127">
        <v>1412</v>
      </c>
      <c r="F4" s="126">
        <v>0</v>
      </c>
      <c r="G4" s="125" t="s">
        <v>77</v>
      </c>
      <c r="H4" s="129" t="s">
        <v>71</v>
      </c>
      <c r="I4" s="130" t="s">
        <v>65</v>
      </c>
      <c r="J4" s="31">
        <v>20</v>
      </c>
    </row>
    <row r="5" spans="1:10" ht="14.25" customHeight="1" x14ac:dyDescent="0.25">
      <c r="A5" s="124" t="s">
        <v>46</v>
      </c>
      <c r="B5" s="125" t="s">
        <v>67</v>
      </c>
      <c r="C5" s="125" t="s">
        <v>51</v>
      </c>
      <c r="D5" s="126">
        <v>0</v>
      </c>
      <c r="E5" s="131">
        <v>20</v>
      </c>
      <c r="F5" s="126">
        <v>0</v>
      </c>
      <c r="G5" s="125" t="s">
        <v>77</v>
      </c>
      <c r="H5" s="128" t="s">
        <v>68</v>
      </c>
      <c r="I5" s="128" t="s">
        <v>69</v>
      </c>
      <c r="J5" s="31">
        <v>20</v>
      </c>
    </row>
    <row r="6" spans="1:10" ht="14.25" customHeight="1" x14ac:dyDescent="0.25">
      <c r="A6" s="132" t="s">
        <v>48</v>
      </c>
      <c r="B6" s="133" t="s">
        <v>51</v>
      </c>
      <c r="C6" s="134" t="s">
        <v>66</v>
      </c>
      <c r="D6" s="135">
        <v>0</v>
      </c>
      <c r="E6" s="136">
        <v>12</v>
      </c>
      <c r="F6" s="135">
        <v>0</v>
      </c>
      <c r="G6" s="133" t="s">
        <v>73</v>
      </c>
      <c r="H6" s="137" t="s">
        <v>61</v>
      </c>
      <c r="I6" s="137" t="s">
        <v>62</v>
      </c>
      <c r="J6" s="31">
        <v>40</v>
      </c>
    </row>
    <row r="7" spans="1:10" ht="14.25" customHeight="1" x14ac:dyDescent="0.25">
      <c r="A7" s="132" t="s">
        <v>50</v>
      </c>
      <c r="B7" s="134" t="s">
        <v>72</v>
      </c>
      <c r="C7" s="134" t="s">
        <v>66</v>
      </c>
      <c r="D7" s="135">
        <v>0</v>
      </c>
      <c r="E7" s="138">
        <v>139</v>
      </c>
      <c r="F7" s="135">
        <v>0</v>
      </c>
      <c r="G7" s="133" t="s">
        <v>73</v>
      </c>
      <c r="H7" s="137" t="s">
        <v>64</v>
      </c>
      <c r="I7" s="137" t="s">
        <v>65</v>
      </c>
      <c r="J7" s="31">
        <v>40</v>
      </c>
    </row>
    <row r="8" spans="1:10" ht="14.25" customHeight="1" x14ac:dyDescent="0.25">
      <c r="A8" s="132" t="s">
        <v>52</v>
      </c>
      <c r="B8" s="133" t="s">
        <v>70</v>
      </c>
      <c r="C8" s="133" t="s">
        <v>51</v>
      </c>
      <c r="D8" s="135">
        <v>2700000</v>
      </c>
      <c r="E8" s="136">
        <v>15</v>
      </c>
      <c r="F8" s="135">
        <v>0</v>
      </c>
      <c r="G8" s="133" t="s">
        <v>73</v>
      </c>
      <c r="H8" s="137" t="s">
        <v>71</v>
      </c>
      <c r="I8" s="139" t="s">
        <v>65</v>
      </c>
      <c r="J8" s="31">
        <v>40</v>
      </c>
    </row>
    <row r="9" spans="1:10" ht="14.25" customHeight="1" x14ac:dyDescent="0.25">
      <c r="A9" s="140" t="s">
        <v>54</v>
      </c>
      <c r="B9" s="141" t="s">
        <v>74</v>
      </c>
      <c r="C9" s="141" t="s">
        <v>72</v>
      </c>
      <c r="D9" s="142">
        <v>0</v>
      </c>
      <c r="E9" s="143">
        <v>572</v>
      </c>
      <c r="F9" s="142">
        <v>0</v>
      </c>
      <c r="G9" s="144" t="s">
        <v>75</v>
      </c>
      <c r="H9" s="145" t="s">
        <v>61</v>
      </c>
      <c r="I9" s="145" t="s">
        <v>62</v>
      </c>
      <c r="J9" s="31">
        <v>50</v>
      </c>
    </row>
    <row r="10" spans="1:10" ht="14.25" customHeight="1" x14ac:dyDescent="0.25">
      <c r="A10" s="132" t="s">
        <v>56</v>
      </c>
      <c r="B10" s="134" t="s">
        <v>72</v>
      </c>
      <c r="C10" s="134" t="s">
        <v>66</v>
      </c>
      <c r="D10" s="135">
        <v>0</v>
      </c>
      <c r="E10" s="138">
        <v>139</v>
      </c>
      <c r="F10" s="135">
        <v>0</v>
      </c>
      <c r="G10" s="133" t="s">
        <v>73</v>
      </c>
      <c r="H10" s="139" t="s">
        <v>61</v>
      </c>
      <c r="I10" s="137" t="s">
        <v>62</v>
      </c>
      <c r="J10" s="31">
        <v>40</v>
      </c>
    </row>
    <row r="11" spans="1:10" ht="14.25" customHeight="1" x14ac:dyDescent="0.25">
      <c r="A11" s="132" t="s">
        <v>57</v>
      </c>
      <c r="B11" s="134" t="s">
        <v>72</v>
      </c>
      <c r="C11" s="133" t="s">
        <v>51</v>
      </c>
      <c r="D11" s="146">
        <v>2700000</v>
      </c>
      <c r="E11" s="138">
        <v>151</v>
      </c>
      <c r="F11" s="135">
        <v>0</v>
      </c>
      <c r="G11" s="133" t="s">
        <v>73</v>
      </c>
      <c r="H11" s="137" t="s">
        <v>64</v>
      </c>
      <c r="I11" s="137" t="s">
        <v>65</v>
      </c>
      <c r="J11" s="31">
        <v>40</v>
      </c>
    </row>
    <row r="12" spans="1:10" ht="14.25" customHeight="1" x14ac:dyDescent="0.25">
      <c r="A12" s="124" t="s">
        <v>58</v>
      </c>
      <c r="B12" s="125" t="s">
        <v>63</v>
      </c>
      <c r="C12" s="125" t="s">
        <v>51</v>
      </c>
      <c r="D12" s="147">
        <v>0</v>
      </c>
      <c r="E12" s="127">
        <v>1500</v>
      </c>
      <c r="F12" s="126">
        <v>0</v>
      </c>
      <c r="G12" s="125" t="s">
        <v>77</v>
      </c>
      <c r="H12" s="128" t="s">
        <v>38</v>
      </c>
      <c r="I12" s="128" t="s">
        <v>39</v>
      </c>
      <c r="J12" s="31">
        <v>20</v>
      </c>
    </row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</sheetData>
  <autoFilter ref="A1:C12" xr:uid="{00000000-0009-0000-0000-000002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zoomScaleNormal="100" workbookViewId="0">
      <selection activeCell="D18" activeCellId="1" sqref="A30:H41 D18"/>
    </sheetView>
  </sheetViews>
  <sheetFormatPr defaultColWidth="8.85546875" defaultRowHeight="15" x14ac:dyDescent="0.25"/>
  <cols>
    <col min="1" max="1" width="11" customWidth="1"/>
    <col min="2" max="2" width="12.5703125" customWidth="1"/>
    <col min="3" max="3" width="14.85546875" customWidth="1"/>
    <col min="4" max="4" width="16.42578125" customWidth="1"/>
    <col min="5" max="5" width="8.42578125" customWidth="1"/>
    <col min="6" max="6" width="7" customWidth="1"/>
    <col min="7" max="7" width="8.42578125" customWidth="1"/>
    <col min="8" max="8" width="17.42578125" customWidth="1"/>
    <col min="9" max="9" width="15.5703125" customWidth="1"/>
    <col min="10" max="10" width="8.42578125" customWidth="1"/>
    <col min="11" max="11" width="16.42578125" customWidth="1"/>
    <col min="12" max="12" width="8.42578125" customWidth="1"/>
    <col min="13" max="26" width="8.5703125" customWidth="1"/>
    <col min="27" max="1025" width="14.42578125" customWidth="1"/>
  </cols>
  <sheetData>
    <row r="1" spans="1:12" ht="14.25" customHeight="1" x14ac:dyDescent="0.25"/>
    <row r="2" spans="1:12" ht="14.25" customHeight="1" x14ac:dyDescent="0.25">
      <c r="B2" s="35" t="s">
        <v>78</v>
      </c>
      <c r="C2" s="36" t="s">
        <v>35</v>
      </c>
      <c r="D2" s="37">
        <v>1.9843618739903099</v>
      </c>
      <c r="H2" s="38"/>
      <c r="I2" s="39" t="s">
        <v>4</v>
      </c>
      <c r="K2" s="6" t="s">
        <v>79</v>
      </c>
    </row>
    <row r="3" spans="1:12" ht="14.25" customHeight="1" x14ac:dyDescent="0.25">
      <c r="B3" s="40" t="s">
        <v>78</v>
      </c>
      <c r="C3" s="41" t="s">
        <v>34</v>
      </c>
      <c r="D3" s="42">
        <v>1.9843618739903099</v>
      </c>
      <c r="H3" s="43" t="s">
        <v>8</v>
      </c>
      <c r="I3" s="44">
        <v>2</v>
      </c>
      <c r="K3" s="6" t="s">
        <v>80</v>
      </c>
      <c r="L3" s="6">
        <v>182736</v>
      </c>
    </row>
    <row r="4" spans="1:12" ht="14.25" customHeight="1" x14ac:dyDescent="0.25">
      <c r="B4" s="40" t="s">
        <v>78</v>
      </c>
      <c r="C4" s="41" t="s">
        <v>59</v>
      </c>
      <c r="D4" s="42">
        <v>1.9843618739903099</v>
      </c>
      <c r="H4" s="45" t="s">
        <v>9</v>
      </c>
      <c r="I4" s="44">
        <v>1</v>
      </c>
      <c r="K4" s="6" t="s">
        <v>81</v>
      </c>
      <c r="L4" s="6">
        <v>216599.66433566401</v>
      </c>
    </row>
    <row r="5" spans="1:12" ht="14.25" customHeight="1" x14ac:dyDescent="0.25">
      <c r="B5" s="40" t="s">
        <v>78</v>
      </c>
      <c r="C5" s="41" t="s">
        <v>36</v>
      </c>
      <c r="D5" s="42">
        <v>2.1013199999999999</v>
      </c>
      <c r="H5" s="46" t="s">
        <v>10</v>
      </c>
      <c r="I5" s="47">
        <v>1.2</v>
      </c>
    </row>
    <row r="6" spans="1:12" ht="14.25" customHeight="1" x14ac:dyDescent="0.25">
      <c r="B6" s="40" t="s">
        <v>82</v>
      </c>
      <c r="C6" s="41" t="s">
        <v>63</v>
      </c>
      <c r="D6" s="42">
        <v>2.7692307692307701</v>
      </c>
      <c r="H6" s="45" t="s">
        <v>11</v>
      </c>
      <c r="I6" s="44">
        <v>1.6</v>
      </c>
    </row>
    <row r="7" spans="1:12" ht="14.25" customHeight="1" x14ac:dyDescent="0.25">
      <c r="B7" s="40" t="s">
        <v>82</v>
      </c>
      <c r="C7" s="41" t="s">
        <v>60</v>
      </c>
      <c r="D7" s="42">
        <v>3.2546891191709801</v>
      </c>
      <c r="H7" s="46" t="s">
        <v>12</v>
      </c>
      <c r="I7" s="47">
        <v>0</v>
      </c>
    </row>
    <row r="8" spans="1:12" ht="14.25" customHeight="1" x14ac:dyDescent="0.25">
      <c r="B8" s="40" t="s">
        <v>78</v>
      </c>
      <c r="C8" s="41" t="s">
        <v>45</v>
      </c>
      <c r="D8" s="6">
        <v>2.1013199999999999</v>
      </c>
      <c r="H8" s="48" t="s">
        <v>13</v>
      </c>
      <c r="I8" s="49">
        <v>1</v>
      </c>
    </row>
    <row r="9" spans="1:12" ht="14.25" customHeight="1" x14ac:dyDescent="0.25">
      <c r="B9" s="40" t="s">
        <v>82</v>
      </c>
      <c r="C9" s="41" t="s">
        <v>43</v>
      </c>
      <c r="D9" s="42">
        <v>2.1497975708502</v>
      </c>
    </row>
    <row r="10" spans="1:12" ht="14.25" customHeight="1" x14ac:dyDescent="0.25">
      <c r="B10" s="40" t="s">
        <v>78</v>
      </c>
      <c r="C10" s="41" t="s">
        <v>67</v>
      </c>
      <c r="D10" s="42">
        <v>2.7692307692307701</v>
      </c>
      <c r="H10" s="6" t="s">
        <v>83</v>
      </c>
    </row>
    <row r="11" spans="1:12" ht="14.25" customHeight="1" x14ac:dyDescent="0.25">
      <c r="B11" s="50" t="s">
        <v>78</v>
      </c>
      <c r="C11" s="51" t="s">
        <v>76</v>
      </c>
      <c r="D11" s="52">
        <v>2.1013199999999999</v>
      </c>
      <c r="H11" s="6" t="s">
        <v>84</v>
      </c>
      <c r="I11" s="6">
        <f>750/24</f>
        <v>31.25</v>
      </c>
    </row>
    <row r="12" spans="1:12" ht="14.25" customHeight="1" x14ac:dyDescent="0.25">
      <c r="C12" s="31" t="s">
        <v>51</v>
      </c>
      <c r="D12" s="6">
        <f>D9</f>
        <v>2.1497975708502</v>
      </c>
      <c r="H12" s="6" t="s">
        <v>85</v>
      </c>
      <c r="I12" s="6">
        <v>0.5</v>
      </c>
    </row>
    <row r="13" spans="1:12" ht="14.25" customHeight="1" x14ac:dyDescent="0.25">
      <c r="A13" s="6" t="s">
        <v>86</v>
      </c>
      <c r="C13" s="53">
        <v>3000000</v>
      </c>
      <c r="D13" s="6" t="s">
        <v>87</v>
      </c>
      <c r="H13" s="6" t="s">
        <v>88</v>
      </c>
      <c r="I13" s="6">
        <v>3</v>
      </c>
    </row>
    <row r="14" spans="1:12" ht="14.25" customHeight="1" x14ac:dyDescent="0.25">
      <c r="A14" s="6" t="s">
        <v>89</v>
      </c>
      <c r="C14" s="53">
        <f>5000*63</f>
        <v>315000</v>
      </c>
      <c r="D14" s="6" t="s">
        <v>87</v>
      </c>
    </row>
    <row r="15" spans="1:12" ht="14.25" customHeight="1" x14ac:dyDescent="0.25"/>
    <row r="16" spans="1:1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7"/>
  <sheetViews>
    <sheetView zoomScale="75" zoomScaleNormal="75" workbookViewId="0">
      <pane ySplit="1" topLeftCell="A2" activePane="bottomLeft" state="frozen"/>
      <selection activeCell="M1" sqref="M1"/>
      <selection pane="bottomLeft" activeCell="L95" sqref="L95"/>
    </sheetView>
  </sheetViews>
  <sheetFormatPr defaultColWidth="8.85546875" defaultRowHeight="15" x14ac:dyDescent="0.25"/>
  <cols>
    <col min="1" max="1" width="25" customWidth="1"/>
    <col min="2" max="3" width="14" customWidth="1"/>
    <col min="4" max="4" width="15.5703125" customWidth="1"/>
    <col min="5" max="5" width="5" customWidth="1"/>
    <col min="6" max="6" width="25.5703125" customWidth="1"/>
    <col min="7" max="7" width="24.5703125" customWidth="1"/>
    <col min="8" max="8" width="11.42578125" customWidth="1"/>
    <col min="9" max="9" width="18.42578125" customWidth="1"/>
    <col min="10" max="10" width="23.42578125" customWidth="1"/>
    <col min="11" max="11" width="20.42578125" customWidth="1"/>
    <col min="12" max="12" width="33.5703125" customWidth="1"/>
    <col min="13" max="14" width="33.5703125" style="54" customWidth="1"/>
    <col min="15" max="15" width="32.42578125" customWidth="1"/>
    <col min="16" max="16" width="42.42578125" customWidth="1"/>
    <col min="17" max="18" width="25" customWidth="1"/>
    <col min="19" max="19" width="23.42578125" customWidth="1"/>
    <col min="20" max="20" width="28.5703125" customWidth="1"/>
    <col min="21" max="21" width="37.85546875" customWidth="1"/>
    <col min="22" max="28" width="8.5703125" customWidth="1"/>
    <col min="29" max="1025" width="14.42578125" customWidth="1"/>
  </cols>
  <sheetData>
    <row r="1" spans="1:22" ht="14.25" customHeight="1" x14ac:dyDescent="0.25">
      <c r="A1" s="41" t="s">
        <v>23</v>
      </c>
      <c r="B1" s="20" t="s">
        <v>90</v>
      </c>
      <c r="C1" s="55" t="s">
        <v>32</v>
      </c>
      <c r="D1" s="55" t="s">
        <v>91</v>
      </c>
      <c r="E1" s="56" t="s">
        <v>29</v>
      </c>
      <c r="F1" s="57" t="s">
        <v>30</v>
      </c>
      <c r="G1" s="58" t="s">
        <v>31</v>
      </c>
      <c r="H1" s="59" t="s">
        <v>92</v>
      </c>
      <c r="I1" s="59" t="s">
        <v>93</v>
      </c>
      <c r="J1" s="60" t="s">
        <v>94</v>
      </c>
      <c r="K1" s="61" t="s">
        <v>95</v>
      </c>
      <c r="L1" s="61" t="s">
        <v>96</v>
      </c>
      <c r="M1" s="62" t="s">
        <v>97</v>
      </c>
      <c r="N1" s="62" t="s">
        <v>98</v>
      </c>
      <c r="O1" s="63" t="s">
        <v>99</v>
      </c>
      <c r="P1" s="63" t="s">
        <v>100</v>
      </c>
      <c r="Q1" s="63" t="s">
        <v>24</v>
      </c>
      <c r="R1" s="63" t="s">
        <v>25</v>
      </c>
      <c r="S1" s="64" t="s">
        <v>101</v>
      </c>
      <c r="T1" s="41" t="s">
        <v>102</v>
      </c>
      <c r="U1" s="65" t="s">
        <v>103</v>
      </c>
      <c r="V1" s="54" t="s">
        <v>99</v>
      </c>
    </row>
    <row r="2" spans="1:22" ht="14.25" customHeight="1" x14ac:dyDescent="0.25">
      <c r="A2" s="148" t="s">
        <v>33</v>
      </c>
      <c r="B2" s="149" t="s">
        <v>8</v>
      </c>
      <c r="C2" s="148">
        <v>20</v>
      </c>
      <c r="D2" s="148">
        <v>825</v>
      </c>
      <c r="E2" s="148" t="s">
        <v>18</v>
      </c>
      <c r="F2" s="150" t="s">
        <v>68</v>
      </c>
      <c r="G2" s="150" t="s">
        <v>39</v>
      </c>
      <c r="H2" s="151">
        <v>1500</v>
      </c>
      <c r="I2" s="152">
        <v>0</v>
      </c>
      <c r="J2" s="152">
        <f>D2*S2*VLOOKUP(B2,'[1]тарифы на воду'!$H$3:$I$9,2,0)/ROUNDUP(2*(T2+K2),0)</f>
        <v>8088235294.1176472</v>
      </c>
      <c r="K2" s="152">
        <f>IF(E2="Вода",ROUNDUP(D2/'[1]тарифы на воду'!$I$11,0),IF(E2="авто",'[1]тарифы на воду'!$I$12,IF(E2="жд",'[1]тарифы на воду'!$I$13,0)))</f>
        <v>27</v>
      </c>
      <c r="L2" s="152">
        <v>4</v>
      </c>
      <c r="M2" s="152"/>
      <c r="N2" s="152"/>
      <c r="O2" s="153">
        <f>IF(E2="Вода",IF(OR(G2="31.12.",G2="30.04."),'[1]тарифы на воду'!$C$14,0),0)</f>
        <v>0</v>
      </c>
      <c r="P2" s="153">
        <f>IF(E2="Вода",IF(OR(G2="31.12.",G2="30.04."),'[1]тарифы на воду'!$C$13*ROUNDUP(T2*2/24,0),0),0)</f>
        <v>0</v>
      </c>
      <c r="Q2" s="154" t="s">
        <v>36</v>
      </c>
      <c r="R2" s="154" t="s">
        <v>51</v>
      </c>
      <c r="S2" s="152">
        <v>1000000000</v>
      </c>
      <c r="T2" s="153">
        <f t="shared" ref="T2:T43" si="0">H2/C2</f>
        <v>75</v>
      </c>
      <c r="U2" s="153">
        <v>0</v>
      </c>
      <c r="V2" s="155">
        <v>0</v>
      </c>
    </row>
    <row r="3" spans="1:22" ht="14.25" customHeight="1" x14ac:dyDescent="0.25">
      <c r="A3" s="148" t="s">
        <v>41</v>
      </c>
      <c r="B3" s="149" t="s">
        <v>8</v>
      </c>
      <c r="C3" s="148">
        <v>20</v>
      </c>
      <c r="D3" s="148">
        <v>7000</v>
      </c>
      <c r="E3" s="148" t="s">
        <v>18</v>
      </c>
      <c r="F3" s="150" t="s">
        <v>68</v>
      </c>
      <c r="G3" s="150" t="s">
        <v>69</v>
      </c>
      <c r="H3" s="156">
        <v>1462</v>
      </c>
      <c r="I3" s="152">
        <v>0</v>
      </c>
      <c r="J3" s="152">
        <f>D3*S3*VLOOKUP(B3,'[1]тарифы на воду'!$H$3:$I$9,2,0)/ROUNDUP(2*(T3+K3),0)</f>
        <v>23529411764.705883</v>
      </c>
      <c r="K3" s="152">
        <f>IF(E3="Вода",ROUNDUP(D3/'[1]тарифы на воду'!$I$11,0),IF(E3="авто",'[1]тарифы на воду'!$I$12,IF(E3="жд",'[1]тарифы на воду'!$I$13,0)))</f>
        <v>224</v>
      </c>
      <c r="L3" s="152">
        <v>2</v>
      </c>
      <c r="M3" s="152"/>
      <c r="N3" s="152"/>
      <c r="O3" s="153">
        <f>IF(E3="Вода",IF(OR(G3="31.12.",G3="30.04."),'[1]тарифы на воду'!$C$14,0),0)</f>
        <v>0</v>
      </c>
      <c r="P3" s="153">
        <f>IF(E3="Вода",IF(OR(G3="31.12.",G3="30.04."),'[1]тарифы на воду'!$C$13*ROUNDUP(T3*2/24,0),0),0)</f>
        <v>0</v>
      </c>
      <c r="Q3" s="154" t="s">
        <v>63</v>
      </c>
      <c r="R3" s="154" t="s">
        <v>67</v>
      </c>
      <c r="S3" s="152">
        <v>1000000000</v>
      </c>
      <c r="T3" s="153">
        <f t="shared" si="0"/>
        <v>73.099999999999994</v>
      </c>
      <c r="U3" s="153">
        <v>0</v>
      </c>
      <c r="V3" s="155">
        <v>0</v>
      </c>
    </row>
    <row r="4" spans="1:22" ht="14.25" customHeight="1" x14ac:dyDescent="0.25">
      <c r="A4" s="148" t="s">
        <v>44</v>
      </c>
      <c r="B4" s="149" t="s">
        <v>8</v>
      </c>
      <c r="C4" s="148">
        <v>20</v>
      </c>
      <c r="D4" s="148">
        <v>7000</v>
      </c>
      <c r="E4" s="148" t="s">
        <v>18</v>
      </c>
      <c r="F4" s="150" t="s">
        <v>71</v>
      </c>
      <c r="G4" s="150" t="s">
        <v>65</v>
      </c>
      <c r="H4" s="156">
        <v>1412</v>
      </c>
      <c r="I4" s="152">
        <v>0</v>
      </c>
      <c r="J4" s="152">
        <f>D4*S4*VLOOKUP(B4,'[1]тарифы на воду'!$H$3:$I$9,2,0)/ROUNDUP(2*(T4+K4),0)</f>
        <v>23728813559.322033</v>
      </c>
      <c r="K4" s="152">
        <f>IF(E4="Вода",ROUNDUP(D4/'[1]тарифы на воду'!$I$11,0),IF(E4="авто",'[1]тарифы на воду'!$I$12,IF(E4="жд",'[1]тарифы на воду'!$I$13,0)))</f>
        <v>224</v>
      </c>
      <c r="L4" s="152">
        <v>3</v>
      </c>
      <c r="M4" s="157" t="s">
        <v>104</v>
      </c>
      <c r="N4" s="157" t="s">
        <v>105</v>
      </c>
      <c r="O4" s="153">
        <v>1000000000</v>
      </c>
      <c r="P4" s="153">
        <v>1000000000</v>
      </c>
      <c r="Q4" s="154" t="s">
        <v>63</v>
      </c>
      <c r="R4" s="154" t="s">
        <v>70</v>
      </c>
      <c r="S4" s="152">
        <v>1000000000</v>
      </c>
      <c r="T4" s="153">
        <f t="shared" si="0"/>
        <v>70.599999999999994</v>
      </c>
      <c r="U4" s="153">
        <v>0</v>
      </c>
      <c r="V4" s="155">
        <v>315000</v>
      </c>
    </row>
    <row r="5" spans="1:22" ht="14.25" customHeight="1" x14ac:dyDescent="0.25">
      <c r="A5" s="148" t="s">
        <v>46</v>
      </c>
      <c r="B5" s="149" t="s">
        <v>8</v>
      </c>
      <c r="C5" s="148">
        <v>20</v>
      </c>
      <c r="D5" s="148">
        <v>825</v>
      </c>
      <c r="E5" s="148" t="s">
        <v>18</v>
      </c>
      <c r="F5" s="150" t="s">
        <v>68</v>
      </c>
      <c r="G5" s="150" t="s">
        <v>69</v>
      </c>
      <c r="H5" s="156">
        <v>20</v>
      </c>
      <c r="I5" s="152">
        <v>0</v>
      </c>
      <c r="J5" s="152">
        <f>D5*S5*VLOOKUP(B5,'[1]тарифы на воду'!$H$3:$I$9,2,0)/ROUNDUP(2*(T5+K5),0)</f>
        <v>29464285714.285713</v>
      </c>
      <c r="K5" s="152">
        <f>IF(E5="Вода",ROUNDUP(D5/'[1]тарифы на воду'!$I$11,0),IF(E5="авто",'[1]тарифы на воду'!$I$12,IF(E5="жд",'[1]тарифы на воду'!$I$13,0)))</f>
        <v>27</v>
      </c>
      <c r="L5" s="152">
        <v>3</v>
      </c>
      <c r="M5" s="152"/>
      <c r="N5" s="152"/>
      <c r="O5" s="153">
        <f>IF(E5="Вода",IF(OR(G5="31.12.",G5="30.04."),'[1]тарифы на воду'!$C$14,0),0)</f>
        <v>0</v>
      </c>
      <c r="P5" s="153">
        <f>IF(E5="Вода",IF(OR(G5="31.12.",G5="30.04."),'[1]тарифы на воду'!$C$13*ROUNDUP(T5*2/24,0),0),0)</f>
        <v>0</v>
      </c>
      <c r="Q5" s="154" t="s">
        <v>67</v>
      </c>
      <c r="R5" s="154" t="s">
        <v>51</v>
      </c>
      <c r="S5" s="152">
        <v>1000000000</v>
      </c>
      <c r="T5" s="153">
        <f t="shared" si="0"/>
        <v>1</v>
      </c>
      <c r="U5" s="153">
        <v>0</v>
      </c>
      <c r="V5" s="155">
        <v>0</v>
      </c>
    </row>
    <row r="6" spans="1:22" s="221" customFormat="1" ht="14.25" customHeight="1" x14ac:dyDescent="0.25">
      <c r="A6" s="212" t="s">
        <v>48</v>
      </c>
      <c r="B6" s="213" t="s">
        <v>8</v>
      </c>
      <c r="C6" s="212">
        <v>40</v>
      </c>
      <c r="D6" s="212">
        <v>14</v>
      </c>
      <c r="E6" s="212" t="s">
        <v>20</v>
      </c>
      <c r="F6" s="215" t="s">
        <v>61</v>
      </c>
      <c r="G6" s="215" t="s">
        <v>62</v>
      </c>
      <c r="H6" s="222">
        <v>12</v>
      </c>
      <c r="I6" s="217">
        <v>37.799999999999997</v>
      </c>
      <c r="J6" s="217">
        <f>D6*S6*VLOOKUP(B6,'[1]тарифы на воду'!$H$3:$I$9,2,0)/ROUNDUP(2*(T6+K6),0)</f>
        <v>0</v>
      </c>
      <c r="K6" s="217">
        <f>IF(E6="Вода",ROUNDUP(D6/'[1]тарифы на воду'!$I$11,0),IF(E6="авто",'[1]тарифы на воду'!$I$12,IF(E6="жд",'[1]тарифы на воду'!$I$13,0)))</f>
        <v>0.5</v>
      </c>
      <c r="L6" s="217">
        <v>4</v>
      </c>
      <c r="M6" s="217"/>
      <c r="N6" s="217"/>
      <c r="O6" s="218">
        <f>IF(E6="Вода",IF(OR(G6="31.12.",G6="30.04."),'[1]тарифы на воду'!$C$14,0),0)</f>
        <v>0</v>
      </c>
      <c r="P6" s="218">
        <f>IF(E6="Вода",IF(OR(G6="31.12.",G6="30.04."),'[1]тарифы на воду'!$C$13*ROUNDUP(T6*2/24,0),0),0)</f>
        <v>0</v>
      </c>
      <c r="Q6" s="219" t="s">
        <v>51</v>
      </c>
      <c r="R6" s="223" t="s">
        <v>66</v>
      </c>
      <c r="S6" s="217">
        <f>IF(E6="Вода",VLOOKUP(Q6,'[1]тарифы на воду'!$C$2:$D$12,2,0)*H6,0)</f>
        <v>0</v>
      </c>
      <c r="T6" s="218">
        <f t="shared" si="0"/>
        <v>0.3</v>
      </c>
      <c r="U6" s="218">
        <v>0</v>
      </c>
      <c r="V6" s="220">
        <v>0</v>
      </c>
    </row>
    <row r="7" spans="1:22" ht="14.25" customHeight="1" x14ac:dyDescent="0.25">
      <c r="A7" s="148" t="s">
        <v>50</v>
      </c>
      <c r="B7" s="149" t="s">
        <v>8</v>
      </c>
      <c r="C7" s="148">
        <v>40</v>
      </c>
      <c r="D7" s="148">
        <v>14</v>
      </c>
      <c r="E7" s="148" t="s">
        <v>20</v>
      </c>
      <c r="F7" s="150" t="s">
        <v>64</v>
      </c>
      <c r="G7" s="150" t="s">
        <v>65</v>
      </c>
      <c r="H7" s="156">
        <v>139</v>
      </c>
      <c r="I7" s="152">
        <v>1000000000</v>
      </c>
      <c r="J7" s="152">
        <f>D7*S7*VLOOKUP(B7,'[1]тарифы на воду'!$H$3:$I$9,2,0)/ROUNDUP(2*(T7+K7),0)</f>
        <v>0</v>
      </c>
      <c r="K7" s="152">
        <f>IF(E7="Вода",ROUNDUP(D7/'[1]тарифы на воду'!$I$11,0),IF(E7="авто",'[1]тарифы на воду'!$I$12,IF(E7="жд",'[1]тарифы на воду'!$I$13,0)))</f>
        <v>0.5</v>
      </c>
      <c r="L7" s="152">
        <v>4</v>
      </c>
      <c r="M7" s="152"/>
      <c r="N7" s="152"/>
      <c r="O7" s="153">
        <f>IF(E7="Вода",IF(OR(G7="31.12.",G7="30.04."),'[1]тарифы на воду'!$C$14,0),0)</f>
        <v>0</v>
      </c>
      <c r="P7" s="153">
        <f>IF(E7="Вода",IF(OR(G7="31.12.",G7="30.04."),'[1]тарифы на воду'!$C$13*ROUNDUP(T7*2/24,0),0),0)</f>
        <v>0</v>
      </c>
      <c r="Q7" s="158" t="s">
        <v>72</v>
      </c>
      <c r="R7" s="158" t="s">
        <v>66</v>
      </c>
      <c r="S7" s="152">
        <f>IF(E7="Вода",VLOOKUP(Q7,'[1]тарифы на воду'!$C$2:$D$12,2,0)*H7,0)</f>
        <v>0</v>
      </c>
      <c r="T7" s="153">
        <f t="shared" si="0"/>
        <v>3.4750000000000001</v>
      </c>
      <c r="U7" s="153">
        <v>0</v>
      </c>
      <c r="V7" s="155">
        <v>0</v>
      </c>
    </row>
    <row r="8" spans="1:22" ht="14.25" customHeight="1" x14ac:dyDescent="0.25">
      <c r="A8" s="148" t="s">
        <v>52</v>
      </c>
      <c r="B8" s="149" t="s">
        <v>8</v>
      </c>
      <c r="C8" s="148">
        <v>40</v>
      </c>
      <c r="D8" s="148">
        <v>14</v>
      </c>
      <c r="E8" s="148" t="s">
        <v>20</v>
      </c>
      <c r="F8" s="150" t="s">
        <v>71</v>
      </c>
      <c r="G8" s="150" t="s">
        <v>65</v>
      </c>
      <c r="H8" s="156">
        <v>15</v>
      </c>
      <c r="I8" s="152">
        <v>1000000000</v>
      </c>
      <c r="J8" s="152">
        <f>D8*S8*VLOOKUP(B8,'[1]тарифы на воду'!$H$3:$I$9,2,0)/ROUNDUP(2*(T8+K8),0)</f>
        <v>0</v>
      </c>
      <c r="K8" s="152">
        <f>IF(E8="Вода",ROUNDUP(D8/'[1]тарифы на воду'!$I$11,0),IF(E8="авто",'[1]тарифы на воду'!$I$12,IF(E8="жд",'[1]тарифы на воду'!$I$13,0)))</f>
        <v>0.5</v>
      </c>
      <c r="L8" s="152">
        <v>2</v>
      </c>
      <c r="M8" s="152"/>
      <c r="N8" s="152"/>
      <c r="O8" s="153">
        <f>IF(E8="Вода",IF(OR(G8="31.12.",G8="30.04."),'[1]тарифы на воду'!$C$14,0),0)</f>
        <v>0</v>
      </c>
      <c r="P8" s="153">
        <f>IF(E8="Вода",IF(OR(G8="31.12.",G8="30.04."),'[1]тарифы на воду'!$C$13*ROUNDUP(T8*2/24,0),0),0)</f>
        <v>0</v>
      </c>
      <c r="Q8" s="154" t="s">
        <v>70</v>
      </c>
      <c r="R8" s="154" t="s">
        <v>51</v>
      </c>
      <c r="S8" s="152">
        <f>IF(E8="Вода",VLOOKUP(Q8,'[1]тарифы на воду'!$C$2:$D$12,2,0)*H8,0)</f>
        <v>0</v>
      </c>
      <c r="T8" s="153">
        <f t="shared" si="0"/>
        <v>0.375</v>
      </c>
      <c r="U8" s="153">
        <v>0</v>
      </c>
      <c r="V8" s="155">
        <v>0</v>
      </c>
    </row>
    <row r="9" spans="1:22" ht="14.25" customHeight="1" x14ac:dyDescent="0.25">
      <c r="A9" s="148" t="s">
        <v>54</v>
      </c>
      <c r="B9" s="149" t="s">
        <v>8</v>
      </c>
      <c r="C9" s="148">
        <v>50</v>
      </c>
      <c r="D9" s="148">
        <v>45</v>
      </c>
      <c r="E9" s="148" t="s">
        <v>75</v>
      </c>
      <c r="F9" s="150" t="s">
        <v>61</v>
      </c>
      <c r="G9" s="150" t="s">
        <v>62</v>
      </c>
      <c r="H9" s="156">
        <v>572</v>
      </c>
      <c r="I9" s="152">
        <v>1000000000</v>
      </c>
      <c r="J9" s="152">
        <f>D9*S9*VLOOKUP(B9,'[1]тарифы на воду'!$H$3:$I$9,2,0)/ROUNDUP(2*(T9+K9),0)</f>
        <v>0</v>
      </c>
      <c r="K9" s="152">
        <f>IF(E9="Вода",ROUNDUP(D9/'[1]тарифы на воду'!$I$11,0),IF(E9="авто",'[1]тарифы на воду'!$I$12,IF(E9="жд",'[1]тарифы на воду'!$I$13,0)))</f>
        <v>3</v>
      </c>
      <c r="L9" s="152">
        <v>10</v>
      </c>
      <c r="M9" s="152"/>
      <c r="N9" s="152"/>
      <c r="O9" s="153">
        <f>IF(E9="Вода",IF(OR(G9="31.12.",G9="30.04."),'[1]тарифы на воду'!$C$14,0),0)</f>
        <v>0</v>
      </c>
      <c r="P9" s="153">
        <f>IF(E9="Вода",IF(OR(G9="31.12.",G9="30.04."),'[1]тарифы на воду'!$C$13*ROUNDUP(T9*2/24,0),0),0)</f>
        <v>0</v>
      </c>
      <c r="Q9" s="154" t="s">
        <v>74</v>
      </c>
      <c r="R9" s="154" t="s">
        <v>72</v>
      </c>
      <c r="S9" s="152">
        <f>IF(E9="Вода",VLOOKUP(Q9,'[1]тарифы на воду'!$C$2:$D$12,2,0)*H9,0)</f>
        <v>0</v>
      </c>
      <c r="T9" s="153">
        <f t="shared" si="0"/>
        <v>11.44</v>
      </c>
      <c r="U9" s="152">
        <v>1000000000</v>
      </c>
      <c r="V9" s="155">
        <v>0</v>
      </c>
    </row>
    <row r="10" spans="1:22" ht="14.25" customHeight="1" x14ac:dyDescent="0.25">
      <c r="A10" s="148" t="s">
        <v>56</v>
      </c>
      <c r="B10" s="149" t="s">
        <v>8</v>
      </c>
      <c r="C10" s="148">
        <v>40</v>
      </c>
      <c r="D10" s="148">
        <v>14</v>
      </c>
      <c r="E10" s="148" t="s">
        <v>73</v>
      </c>
      <c r="F10" s="159" t="s">
        <v>61</v>
      </c>
      <c r="G10" s="159" t="s">
        <v>62</v>
      </c>
      <c r="H10" s="156">
        <v>139</v>
      </c>
      <c r="I10" s="152">
        <v>1000000000</v>
      </c>
      <c r="J10" s="152">
        <f>D10*S10*VLOOKUP(B10,'[1]тарифы на воду'!$H$3:$I$9,2,0)/ROUNDUP(2*(T10+K10),0)</f>
        <v>0</v>
      </c>
      <c r="K10" s="152">
        <f>IF(E10="Вода",ROUNDUP(D10/'[1]тарифы на воду'!$I$11,0),IF(E10="авто",'[1]тарифы на воду'!$I$12,IF(E10="жд",'[1]тарифы на воду'!$I$13,0)))</f>
        <v>0.5</v>
      </c>
      <c r="L10" s="152">
        <v>32</v>
      </c>
      <c r="M10" s="152"/>
      <c r="N10" s="152"/>
      <c r="O10" s="153">
        <f>IF(E10="Вода",IF(OR(G10="31.12.",G10="30.04."),'[1]тарифы на воду'!$C$14,0),0)</f>
        <v>0</v>
      </c>
      <c r="P10" s="153">
        <f>IF(E10="Вода",IF(OR(G10="31.12.",G10="30.04."),'[1]тарифы на воду'!$C$13*ROUNDUP(T10*2/24,0),0),0)</f>
        <v>0</v>
      </c>
      <c r="Q10" s="153" t="s">
        <v>72</v>
      </c>
      <c r="R10" s="153" t="s">
        <v>66</v>
      </c>
      <c r="S10" s="152">
        <f>IF(E10="Вода",VLOOKUP(Q10,'[1]тарифы на воду'!$C$2:$D$12,2,0)*H10,0)</f>
        <v>0</v>
      </c>
      <c r="T10" s="153">
        <f t="shared" si="0"/>
        <v>3.4750000000000001</v>
      </c>
      <c r="U10" s="153">
        <v>0</v>
      </c>
      <c r="V10" s="155">
        <v>0</v>
      </c>
    </row>
    <row r="11" spans="1:22" ht="14.25" customHeight="1" x14ac:dyDescent="0.25">
      <c r="A11" s="148" t="s">
        <v>57</v>
      </c>
      <c r="B11" s="149" t="s">
        <v>8</v>
      </c>
      <c r="C11" s="148">
        <v>40</v>
      </c>
      <c r="D11" s="148">
        <v>14</v>
      </c>
      <c r="E11" s="148" t="s">
        <v>20</v>
      </c>
      <c r="F11" s="150" t="s">
        <v>64</v>
      </c>
      <c r="G11" s="150" t="s">
        <v>65</v>
      </c>
      <c r="H11" s="148">
        <v>151</v>
      </c>
      <c r="I11" s="152">
        <v>1000000000</v>
      </c>
      <c r="J11" s="152">
        <f>D11*S11*VLOOKUP(B11,'[1]тарифы на воду'!$H$3:$I$9,2,0)/ROUNDUP(2*(T11+K11),0)</f>
        <v>0</v>
      </c>
      <c r="K11" s="152">
        <f>IF(E11="Вода",ROUNDUP(D11/'[1]тарифы на воду'!$I$11,0),IF(E11="авто",'[1]тарифы на воду'!$I$12,IF(E11="жд",'[1]тарифы на воду'!$I$13,0)))</f>
        <v>0.5</v>
      </c>
      <c r="L11" s="152">
        <v>4</v>
      </c>
      <c r="M11" s="152"/>
      <c r="N11" s="152"/>
      <c r="O11" s="153">
        <f>IF(E11="Вода",IF(OR(G11="31.12.",G11="30.04."),'[1]тарифы на воду'!$C$14,0),0)</f>
        <v>0</v>
      </c>
      <c r="P11" s="153">
        <f>IF(E11="Вода",IF(OR(G11="31.12.",G11="30.04."),'[1]тарифы на воду'!$C$13*ROUNDUP(T11*2/24,0),0),0)</f>
        <v>0</v>
      </c>
      <c r="Q11" s="158" t="s">
        <v>72</v>
      </c>
      <c r="R11" s="154" t="s">
        <v>51</v>
      </c>
      <c r="S11" s="152">
        <f>IF(E11="Вода",VLOOKUP(Q11,'[1]тарифы на воду'!$C$2:$D$12,2,0)*H11,0)</f>
        <v>0</v>
      </c>
      <c r="T11" s="153">
        <f t="shared" si="0"/>
        <v>3.7749999999999999</v>
      </c>
      <c r="U11" s="153">
        <v>0</v>
      </c>
      <c r="V11" s="155">
        <v>0</v>
      </c>
    </row>
    <row r="12" spans="1:22" s="221" customFormat="1" ht="14.25" customHeight="1" x14ac:dyDescent="0.25">
      <c r="A12" s="212" t="s">
        <v>58</v>
      </c>
      <c r="B12" s="213" t="s">
        <v>8</v>
      </c>
      <c r="C12" s="212">
        <v>20</v>
      </c>
      <c r="D12" s="214">
        <v>2275</v>
      </c>
      <c r="E12" s="212" t="s">
        <v>18</v>
      </c>
      <c r="F12" s="215" t="s">
        <v>38</v>
      </c>
      <c r="G12" s="215" t="s">
        <v>39</v>
      </c>
      <c r="H12" s="216">
        <v>1500</v>
      </c>
      <c r="I12" s="217">
        <v>0</v>
      </c>
      <c r="J12" s="217">
        <f>D12*S12*VLOOKUP(B12,'[1]тарифы на воду'!$H$3:$I$9,2,0)/ROUNDUP(2*(T12+K12),0)</f>
        <v>35896.290456431532</v>
      </c>
      <c r="K12" s="217">
        <f>IF(E12="Вода",ROUNDUP(D12/'[1]тарифы на воду'!$I$11,0),IF(E12="авто",'[1]тарифы на воду'!$I$12,IF(E12="жд",'[1]тарифы на воду'!$I$13,0)))</f>
        <v>73</v>
      </c>
      <c r="L12" s="217">
        <v>3</v>
      </c>
      <c r="M12" s="217"/>
      <c r="N12" s="217"/>
      <c r="O12" s="218">
        <f>IF(E12="Вода",IF(OR(G12="31.12.",G12="30.04."),'[1]тарифы на воду'!$C$14,0),0)</f>
        <v>0</v>
      </c>
      <c r="P12" s="218">
        <f>IF(E12="Вода",IF(OR(G12="31.12.",G12="30.04."),'[1]тарифы на воду'!$C$13*ROUNDUP(T12*2/24,0),0),0)</f>
        <v>0</v>
      </c>
      <c r="Q12" s="219" t="s">
        <v>63</v>
      </c>
      <c r="R12" s="219" t="s">
        <v>51</v>
      </c>
      <c r="S12" s="217">
        <v>3802.64</v>
      </c>
      <c r="T12" s="224">
        <f>7*24</f>
        <v>168</v>
      </c>
      <c r="U12" s="218">
        <v>0</v>
      </c>
      <c r="V12" s="220">
        <v>0</v>
      </c>
    </row>
    <row r="13" spans="1:22" ht="14.25" customHeight="1" x14ac:dyDescent="0.25">
      <c r="A13" s="148" t="s">
        <v>33</v>
      </c>
      <c r="B13" s="149" t="s">
        <v>9</v>
      </c>
      <c r="C13" s="148">
        <v>20</v>
      </c>
      <c r="D13" s="148">
        <v>825</v>
      </c>
      <c r="E13" s="148" t="s">
        <v>18</v>
      </c>
      <c r="F13" s="150" t="s">
        <v>68</v>
      </c>
      <c r="G13" s="150" t="s">
        <v>39</v>
      </c>
      <c r="H13" s="151">
        <v>1500</v>
      </c>
      <c r="I13" s="152">
        <v>0</v>
      </c>
      <c r="J13" s="152">
        <f>D13*S13*VLOOKUP(B13,'[1]тарифы на воду'!$H$3:$I$9,2,0)/ROUNDUP(2*(T13+K13),0)</f>
        <v>4044117647.0588236</v>
      </c>
      <c r="K13" s="152">
        <f>IF(E13="Вода",ROUNDUP(D13/'[1]тарифы на воду'!$I$11,0),IF(E13="авто",'[1]тарифы на воду'!$I$12,IF(E13="жд",'[1]тарифы на воду'!$I$13,0)))</f>
        <v>27</v>
      </c>
      <c r="L13" s="152">
        <v>4</v>
      </c>
      <c r="M13" s="152"/>
      <c r="N13" s="152"/>
      <c r="O13" s="153">
        <f>IF(E13="Вода",IF(OR(G13="31.12.",G13="30.04."),'[1]тарифы на воду'!$C$14,0),0)</f>
        <v>0</v>
      </c>
      <c r="P13" s="153">
        <f>IF(E13="Вода",IF(OR(G13="31.12.",G13="30.04."),'[1]тарифы на воду'!$C$13*ROUNDUP(T13*2/24,0),0),0)</f>
        <v>0</v>
      </c>
      <c r="Q13" s="154" t="s">
        <v>36</v>
      </c>
      <c r="R13" s="154" t="s">
        <v>51</v>
      </c>
      <c r="S13" s="152">
        <v>1000000000</v>
      </c>
      <c r="T13" s="153">
        <f t="shared" si="0"/>
        <v>75</v>
      </c>
      <c r="U13" s="153">
        <v>0</v>
      </c>
      <c r="V13" s="155"/>
    </row>
    <row r="14" spans="1:22" ht="14.25" customHeight="1" x14ac:dyDescent="0.25">
      <c r="A14" s="148" t="s">
        <v>41</v>
      </c>
      <c r="B14" s="149" t="s">
        <v>9</v>
      </c>
      <c r="C14" s="148">
        <v>20</v>
      </c>
      <c r="D14" s="148">
        <v>7000</v>
      </c>
      <c r="E14" s="148" t="s">
        <v>18</v>
      </c>
      <c r="F14" s="150" t="s">
        <v>68</v>
      </c>
      <c r="G14" s="150" t="s">
        <v>69</v>
      </c>
      <c r="H14" s="156">
        <v>1462</v>
      </c>
      <c r="I14" s="152">
        <v>0</v>
      </c>
      <c r="J14" s="152">
        <f>D14*S14*VLOOKUP(B14,'[1]тарифы на воду'!$H$3:$I$9,2,0)/ROUNDUP(2*(T14+K14),0)</f>
        <v>11764705882.352942</v>
      </c>
      <c r="K14" s="152">
        <f>IF(E14="Вода",ROUNDUP(D14/'[1]тарифы на воду'!$I$11,0),IF(E14="авто",'[1]тарифы на воду'!$I$12,IF(E14="жд",'[1]тарифы на воду'!$I$13,0)))</f>
        <v>224</v>
      </c>
      <c r="L14" s="152">
        <v>2</v>
      </c>
      <c r="M14" s="152"/>
      <c r="N14" s="152"/>
      <c r="O14" s="153">
        <f>IF(E14="Вода",IF(OR(G14="31.12.",G14="30.04."),'[1]тарифы на воду'!$C$14,0),0)</f>
        <v>0</v>
      </c>
      <c r="P14" s="153">
        <f>IF(E14="Вода",IF(OR(G14="31.12.",G14="30.04."),'[1]тарифы на воду'!$C$13*ROUNDUP(T14*2/24,0),0),0)</f>
        <v>0</v>
      </c>
      <c r="Q14" s="154" t="s">
        <v>63</v>
      </c>
      <c r="R14" s="154" t="s">
        <v>67</v>
      </c>
      <c r="S14" s="152">
        <v>1000000000</v>
      </c>
      <c r="T14" s="153">
        <f t="shared" si="0"/>
        <v>73.099999999999994</v>
      </c>
      <c r="U14" s="153">
        <v>0</v>
      </c>
      <c r="V14" s="155"/>
    </row>
    <row r="15" spans="1:22" ht="14.25" customHeight="1" x14ac:dyDescent="0.25">
      <c r="A15" s="148" t="s">
        <v>44</v>
      </c>
      <c r="B15" s="149" t="s">
        <v>9</v>
      </c>
      <c r="C15" s="148">
        <v>20</v>
      </c>
      <c r="D15" s="148">
        <v>7000</v>
      </c>
      <c r="E15" s="148" t="s">
        <v>18</v>
      </c>
      <c r="F15" s="150" t="s">
        <v>71</v>
      </c>
      <c r="G15" s="150" t="s">
        <v>65</v>
      </c>
      <c r="H15" s="156">
        <v>1412</v>
      </c>
      <c r="I15" s="152">
        <v>0</v>
      </c>
      <c r="J15" s="152">
        <f>D15*S15*VLOOKUP(B15,'[1]тарифы на воду'!$H$3:$I$9,2,0)/ROUNDUP(2*(T15+K15),0)</f>
        <v>11864406779.661016</v>
      </c>
      <c r="K15" s="152">
        <f>IF(E15="Вода",ROUNDUP(D15/'[1]тарифы на воду'!$I$11,0),IF(E15="авто",'[1]тарифы на воду'!$I$12,IF(E15="жд",'[1]тарифы на воду'!$I$13,0)))</f>
        <v>224</v>
      </c>
      <c r="L15" s="152">
        <v>3</v>
      </c>
      <c r="M15" s="157" t="s">
        <v>104</v>
      </c>
      <c r="N15" s="157" t="s">
        <v>105</v>
      </c>
      <c r="O15" s="153">
        <v>1000000000</v>
      </c>
      <c r="P15" s="153">
        <v>1000000000</v>
      </c>
      <c r="Q15" s="154" t="s">
        <v>63</v>
      </c>
      <c r="R15" s="154" t="s">
        <v>70</v>
      </c>
      <c r="S15" s="152">
        <v>1000000000</v>
      </c>
      <c r="T15" s="153">
        <f t="shared" si="0"/>
        <v>70.599999999999994</v>
      </c>
      <c r="U15" s="153">
        <v>0</v>
      </c>
      <c r="V15" s="155"/>
    </row>
    <row r="16" spans="1:22" ht="14.25" customHeight="1" x14ac:dyDescent="0.25">
      <c r="A16" s="148" t="s">
        <v>46</v>
      </c>
      <c r="B16" s="149" t="s">
        <v>9</v>
      </c>
      <c r="C16" s="148">
        <v>20</v>
      </c>
      <c r="D16" s="148">
        <v>825</v>
      </c>
      <c r="E16" s="148" t="s">
        <v>18</v>
      </c>
      <c r="F16" s="150" t="s">
        <v>68</v>
      </c>
      <c r="G16" s="150" t="s">
        <v>69</v>
      </c>
      <c r="H16" s="156">
        <v>20</v>
      </c>
      <c r="I16" s="152">
        <v>0</v>
      </c>
      <c r="J16" s="152">
        <f>D16*S16*VLOOKUP(B16,'[1]тарифы на воду'!$H$3:$I$9,2,0)/ROUNDUP(2*(T16+K16),0)</f>
        <v>14732142857.142857</v>
      </c>
      <c r="K16" s="152">
        <f>IF(E16="Вода",ROUNDUP(D16/'[1]тарифы на воду'!$I$11,0),IF(E16="авто",'[1]тарифы на воду'!$I$12,IF(E16="жд",'[1]тарифы на воду'!$I$13,0)))</f>
        <v>27</v>
      </c>
      <c r="L16" s="152">
        <v>3</v>
      </c>
      <c r="M16" s="152"/>
      <c r="N16" s="152"/>
      <c r="O16" s="153">
        <f>IF(E16="Вода",IF(OR(G16="31.12.",G16="30.04."),'[1]тарифы на воду'!$C$14,0),0)</f>
        <v>0</v>
      </c>
      <c r="P16" s="153">
        <f>IF(E16="Вода",IF(OR(G16="31.12.",G16="30.04."),'[1]тарифы на воду'!$C$13*ROUNDUP(T16*2/24,0),0),0)</f>
        <v>0</v>
      </c>
      <c r="Q16" s="154" t="s">
        <v>67</v>
      </c>
      <c r="R16" s="154" t="s">
        <v>51</v>
      </c>
      <c r="S16" s="152">
        <v>1000000000</v>
      </c>
      <c r="T16" s="153">
        <f t="shared" si="0"/>
        <v>1</v>
      </c>
      <c r="U16" s="153">
        <v>0</v>
      </c>
      <c r="V16" s="155"/>
    </row>
    <row r="17" spans="1:22" ht="14.25" customHeight="1" x14ac:dyDescent="0.25">
      <c r="A17" s="148" t="s">
        <v>48</v>
      </c>
      <c r="B17" s="149" t="s">
        <v>9</v>
      </c>
      <c r="C17" s="148">
        <v>40</v>
      </c>
      <c r="D17" s="148">
        <v>14</v>
      </c>
      <c r="E17" s="148" t="s">
        <v>20</v>
      </c>
      <c r="F17" s="150" t="s">
        <v>61</v>
      </c>
      <c r="G17" s="150" t="s">
        <v>62</v>
      </c>
      <c r="H17" s="156">
        <v>12</v>
      </c>
      <c r="I17" s="217">
        <v>37.799999999999997</v>
      </c>
      <c r="J17" s="152">
        <f>D17*S17*VLOOKUP(B17,'[1]тарифы на воду'!$H$3:$I$9,2,0)/ROUNDUP(2*(T17+K17),0)</f>
        <v>0</v>
      </c>
      <c r="K17" s="152">
        <f>IF(E17="Вода",ROUNDUP(D17/'[1]тарифы на воду'!$I$11,0),IF(E17="авто",'[1]тарифы на воду'!$I$12,IF(E17="жд",'[1]тарифы на воду'!$I$13,0)))</f>
        <v>0.5</v>
      </c>
      <c r="L17" s="152">
        <v>4</v>
      </c>
      <c r="M17" s="152"/>
      <c r="N17" s="152"/>
      <c r="O17" s="153">
        <f>IF(E17="Вода",IF(OR(G17="31.12.",G17="30.04."),'[1]тарифы на воду'!$C$14,0),0)</f>
        <v>0</v>
      </c>
      <c r="P17" s="153">
        <f>IF(E17="Вода",IF(OR(G17="31.12.",G17="30.04."),'[1]тарифы на воду'!$C$13*ROUNDUP(T17*2/24,0),0),0)</f>
        <v>0</v>
      </c>
      <c r="Q17" s="154" t="s">
        <v>51</v>
      </c>
      <c r="R17" s="158" t="s">
        <v>66</v>
      </c>
      <c r="S17" s="152">
        <f>IF(E17="Вода",VLOOKUP(Q17,'[1]тарифы на воду'!$C$2:$D$12,2,0)*H17,0)</f>
        <v>0</v>
      </c>
      <c r="T17" s="153">
        <f t="shared" si="0"/>
        <v>0.3</v>
      </c>
      <c r="U17" s="153">
        <v>0</v>
      </c>
      <c r="V17" s="155"/>
    </row>
    <row r="18" spans="1:22" ht="14.25" customHeight="1" x14ac:dyDescent="0.25">
      <c r="A18" s="148" t="s">
        <v>50</v>
      </c>
      <c r="B18" s="149" t="s">
        <v>9</v>
      </c>
      <c r="C18" s="148">
        <v>40</v>
      </c>
      <c r="D18" s="148">
        <v>14</v>
      </c>
      <c r="E18" s="148" t="s">
        <v>20</v>
      </c>
      <c r="F18" s="150" t="s">
        <v>64</v>
      </c>
      <c r="G18" s="150" t="s">
        <v>65</v>
      </c>
      <c r="H18" s="156">
        <v>139</v>
      </c>
      <c r="I18" s="152">
        <v>1000000000</v>
      </c>
      <c r="J18" s="152">
        <f>D18*S18*VLOOKUP(B18,'[1]тарифы на воду'!$H$3:$I$9,2,0)/ROUNDUP(2*(T18+K18),0)</f>
        <v>0</v>
      </c>
      <c r="K18" s="152">
        <f>IF(E18="Вода",ROUNDUP(D18/'[1]тарифы на воду'!$I$11,0),IF(E18="авто",'[1]тарифы на воду'!$I$12,IF(E18="жд",'[1]тарифы на воду'!$I$13,0)))</f>
        <v>0.5</v>
      </c>
      <c r="L18" s="152">
        <v>4</v>
      </c>
      <c r="M18" s="152"/>
      <c r="N18" s="152"/>
      <c r="O18" s="153">
        <f>IF(E18="Вода",IF(OR(G18="31.12.",G18="30.04."),'[1]тарифы на воду'!$C$14,0),0)</f>
        <v>0</v>
      </c>
      <c r="P18" s="153">
        <f>IF(E18="Вода",IF(OR(G18="31.12.",G18="30.04."),'[1]тарифы на воду'!$C$13*ROUNDUP(T18*2/24,0),0),0)</f>
        <v>0</v>
      </c>
      <c r="Q18" s="158" t="s">
        <v>72</v>
      </c>
      <c r="R18" s="158" t="s">
        <v>66</v>
      </c>
      <c r="S18" s="152">
        <f>IF(E18="Вода",VLOOKUP(Q18,'[1]тарифы на воду'!$C$2:$D$12,2,0)*H18,0)</f>
        <v>0</v>
      </c>
      <c r="T18" s="153">
        <f t="shared" si="0"/>
        <v>3.4750000000000001</v>
      </c>
      <c r="U18" s="153">
        <v>0</v>
      </c>
      <c r="V18" s="155"/>
    </row>
    <row r="19" spans="1:22" ht="14.25" customHeight="1" x14ac:dyDescent="0.25">
      <c r="A19" s="148" t="s">
        <v>52</v>
      </c>
      <c r="B19" s="149" t="s">
        <v>9</v>
      </c>
      <c r="C19" s="148">
        <v>40</v>
      </c>
      <c r="D19" s="148">
        <v>14</v>
      </c>
      <c r="E19" s="148" t="s">
        <v>20</v>
      </c>
      <c r="F19" s="150" t="s">
        <v>71</v>
      </c>
      <c r="G19" s="150" t="s">
        <v>65</v>
      </c>
      <c r="H19" s="156">
        <v>15</v>
      </c>
      <c r="I19" s="152">
        <v>1000000000</v>
      </c>
      <c r="J19" s="152">
        <f>D19*S19*VLOOKUP(B19,'[1]тарифы на воду'!$H$3:$I$9,2,0)/ROUNDUP(2*(T19+K19),0)</f>
        <v>0</v>
      </c>
      <c r="K19" s="152">
        <f>IF(E19="Вода",ROUNDUP(D19/'[1]тарифы на воду'!$I$11,0),IF(E19="авто",'[1]тарифы на воду'!$I$12,IF(E19="жд",'[1]тарифы на воду'!$I$13,0)))</f>
        <v>0.5</v>
      </c>
      <c r="L19" s="152">
        <v>2</v>
      </c>
      <c r="M19" s="152"/>
      <c r="N19" s="152"/>
      <c r="O19" s="153">
        <f>IF(E19="Вода",IF(OR(G19="31.12.",G19="30.04."),'[1]тарифы на воду'!$C$14,0),0)</f>
        <v>0</v>
      </c>
      <c r="P19" s="153">
        <f>IF(E19="Вода",IF(OR(G19="31.12.",G19="30.04."),'[1]тарифы на воду'!$C$13*ROUNDUP(T19*2/24,0),0),0)</f>
        <v>0</v>
      </c>
      <c r="Q19" s="154" t="s">
        <v>70</v>
      </c>
      <c r="R19" s="154" t="s">
        <v>51</v>
      </c>
      <c r="S19" s="152">
        <f>IF(E19="Вода",VLOOKUP(Q19,'[1]тарифы на воду'!$C$2:$D$12,2,0)*H19,0)</f>
        <v>0</v>
      </c>
      <c r="T19" s="153">
        <f t="shared" si="0"/>
        <v>0.375</v>
      </c>
      <c r="U19" s="153">
        <v>0</v>
      </c>
      <c r="V19" s="155"/>
    </row>
    <row r="20" spans="1:22" ht="14.25" customHeight="1" x14ac:dyDescent="0.25">
      <c r="A20" s="148" t="s">
        <v>54</v>
      </c>
      <c r="B20" s="149" t="s">
        <v>9</v>
      </c>
      <c r="C20" s="148">
        <v>50</v>
      </c>
      <c r="D20" s="148">
        <v>45</v>
      </c>
      <c r="E20" s="148" t="s">
        <v>75</v>
      </c>
      <c r="F20" s="150" t="s">
        <v>61</v>
      </c>
      <c r="G20" s="150" t="s">
        <v>62</v>
      </c>
      <c r="H20" s="156">
        <v>572</v>
      </c>
      <c r="I20" s="152">
        <v>0</v>
      </c>
      <c r="J20" s="152">
        <f>D20*S20*VLOOKUP(B20,'[1]тарифы на воду'!$H$3:$I$9,2,0)/ROUNDUP(2*(T20+K20),0)</f>
        <v>0</v>
      </c>
      <c r="K20" s="152">
        <f>IF(E20="Вода",ROUNDUP(D20/'[1]тарифы на воду'!$I$11,0),IF(E20="авто",'[1]тарифы на воду'!$I$12,IF(E20="жд",'[1]тарифы на воду'!$I$13,0)))</f>
        <v>3</v>
      </c>
      <c r="L20" s="152">
        <v>10</v>
      </c>
      <c r="M20" s="152"/>
      <c r="N20" s="152"/>
      <c r="O20" s="153">
        <f>IF(E20="Вода",IF(OR(G20="31.12.",G20="30.04."),'[1]тарифы на воду'!$C$14,0),0)</f>
        <v>0</v>
      </c>
      <c r="P20" s="153">
        <f>IF(E20="Вода",IF(OR(G20="31.12.",G20="30.04."),'[1]тарифы на воду'!$C$13*ROUNDUP(T20*2/24,0),0),0)</f>
        <v>0</v>
      </c>
      <c r="Q20" s="154" t="s">
        <v>74</v>
      </c>
      <c r="R20" s="154" t="s">
        <v>72</v>
      </c>
      <c r="S20" s="152">
        <f>IF(E20="Вода",VLOOKUP(Q20,'[1]тарифы на воду'!$C$2:$D$12,2,0)*H20,0)</f>
        <v>0</v>
      </c>
      <c r="T20" s="153">
        <f t="shared" si="0"/>
        <v>11.44</v>
      </c>
      <c r="U20" s="152">
        <v>1000000000</v>
      </c>
      <c r="V20" s="155"/>
    </row>
    <row r="21" spans="1:22" ht="14.25" customHeight="1" x14ac:dyDescent="0.25">
      <c r="A21" s="148" t="s">
        <v>56</v>
      </c>
      <c r="B21" s="149" t="s">
        <v>9</v>
      </c>
      <c r="C21" s="148">
        <v>40</v>
      </c>
      <c r="D21" s="148">
        <v>14</v>
      </c>
      <c r="E21" s="148" t="s">
        <v>73</v>
      </c>
      <c r="F21" s="159" t="s">
        <v>61</v>
      </c>
      <c r="G21" s="159" t="s">
        <v>62</v>
      </c>
      <c r="H21" s="156">
        <v>139</v>
      </c>
      <c r="I21" s="152">
        <v>1000000000</v>
      </c>
      <c r="J21" s="152">
        <f>D21*S21*VLOOKUP(B21,'[1]тарифы на воду'!$H$3:$I$9,2,0)/ROUNDUP(2*(T21+K21),0)</f>
        <v>0</v>
      </c>
      <c r="K21" s="152">
        <f>IF(E21="Вода",ROUNDUP(D21/'[1]тарифы на воду'!$I$11,0),IF(E21="авто",'[1]тарифы на воду'!$I$12,IF(E21="жд",'[1]тарифы на воду'!$I$13,0)))</f>
        <v>0.5</v>
      </c>
      <c r="L21" s="152">
        <v>32</v>
      </c>
      <c r="M21" s="152"/>
      <c r="N21" s="152"/>
      <c r="O21" s="153">
        <f>IF(E21="Вода",IF(OR(G21="31.12.",G21="30.04."),'[1]тарифы на воду'!$C$14,0),0)</f>
        <v>0</v>
      </c>
      <c r="P21" s="153">
        <f>IF(E21="Вода",IF(OR(G21="31.12.",G21="30.04."),'[1]тарифы на воду'!$C$13*ROUNDUP(T21*2/24,0),0),0)</f>
        <v>0</v>
      </c>
      <c r="Q21" s="153" t="s">
        <v>72</v>
      </c>
      <c r="R21" s="153" t="s">
        <v>66</v>
      </c>
      <c r="S21" s="152">
        <f>IF(E21="Вода",VLOOKUP(Q21,'[1]тарифы на воду'!$C$2:$D$12,2,0)*H21,0)</f>
        <v>0</v>
      </c>
      <c r="T21" s="153">
        <f t="shared" si="0"/>
        <v>3.4750000000000001</v>
      </c>
      <c r="U21" s="153">
        <v>0</v>
      </c>
      <c r="V21" s="155"/>
    </row>
    <row r="22" spans="1:22" ht="14.25" customHeight="1" x14ac:dyDescent="0.25">
      <c r="A22" s="148" t="s">
        <v>57</v>
      </c>
      <c r="B22" s="149" t="s">
        <v>9</v>
      </c>
      <c r="C22" s="148">
        <v>40</v>
      </c>
      <c r="D22" s="148">
        <v>14</v>
      </c>
      <c r="E22" s="148" t="s">
        <v>20</v>
      </c>
      <c r="F22" s="150" t="s">
        <v>64</v>
      </c>
      <c r="G22" s="150" t="s">
        <v>65</v>
      </c>
      <c r="H22" s="148">
        <v>151</v>
      </c>
      <c r="I22" s="152">
        <v>1000000000</v>
      </c>
      <c r="J22" s="152">
        <f>D22*S22*VLOOKUP(B22,'[1]тарифы на воду'!$H$3:$I$9,2,0)/ROUNDUP(2*(T22+K22),0)</f>
        <v>0</v>
      </c>
      <c r="K22" s="152">
        <f>IF(E22="Вода",ROUNDUP(D22/'[1]тарифы на воду'!$I$11,0),IF(E22="авто",'[1]тарифы на воду'!$I$12,IF(E22="жд",'[1]тарифы на воду'!$I$13,0)))</f>
        <v>0.5</v>
      </c>
      <c r="L22" s="152">
        <v>4</v>
      </c>
      <c r="M22" s="152"/>
      <c r="N22" s="152"/>
      <c r="O22" s="153">
        <f>IF(E22="Вода",IF(OR(G22="31.12.",G22="30.04."),'[1]тарифы на воду'!$C$14,0),0)</f>
        <v>0</v>
      </c>
      <c r="P22" s="153">
        <f>IF(E22="Вода",IF(OR(G22="31.12.",G22="30.04."),'[1]тарифы на воду'!$C$13*ROUNDUP(T22*2/24,0),0),0)</f>
        <v>0</v>
      </c>
      <c r="Q22" s="158" t="s">
        <v>72</v>
      </c>
      <c r="R22" s="154" t="s">
        <v>51</v>
      </c>
      <c r="S22" s="152">
        <f>IF(E22="Вода",VLOOKUP(Q22,'[1]тарифы на воду'!$C$2:$D$12,2,0)*H22,0)</f>
        <v>0</v>
      </c>
      <c r="T22" s="153">
        <f t="shared" si="0"/>
        <v>3.7749999999999999</v>
      </c>
      <c r="U22" s="153">
        <v>0</v>
      </c>
      <c r="V22" s="155"/>
    </row>
    <row r="23" spans="1:22" ht="14.25" customHeight="1" x14ac:dyDescent="0.25">
      <c r="A23" s="148" t="s">
        <v>58</v>
      </c>
      <c r="B23" s="149" t="s">
        <v>9</v>
      </c>
      <c r="C23" s="148">
        <v>20</v>
      </c>
      <c r="D23" s="160">
        <v>2275</v>
      </c>
      <c r="E23" s="148" t="s">
        <v>18</v>
      </c>
      <c r="F23" s="150" t="s">
        <v>38</v>
      </c>
      <c r="G23" s="150" t="s">
        <v>39</v>
      </c>
      <c r="H23" s="159">
        <v>1500</v>
      </c>
      <c r="I23" s="152">
        <v>0</v>
      </c>
      <c r="J23" s="152">
        <f>D23*S23*VLOOKUP(B23,'[1]тарифы на воду'!$H$3:$I$9,2,0)/ROUNDUP(2*(T23+K23),0)</f>
        <v>17948.145228215766</v>
      </c>
      <c r="K23" s="152">
        <f>IF(E23="Вода",ROUNDUP(D23/'[1]тарифы на воду'!$I$11,0),IF(E23="авто",'[1]тарифы на воду'!$I$12,IF(E23="жд",'[1]тарифы на воду'!$I$13,0)))</f>
        <v>73</v>
      </c>
      <c r="L23" s="152">
        <v>3</v>
      </c>
      <c r="M23" s="152"/>
      <c r="N23" s="152"/>
      <c r="O23" s="153">
        <f>IF(E23="Вода",IF(OR(G23="31.12.",G23="30.04."),'[1]тарифы на воду'!$C$14,0),0)</f>
        <v>0</v>
      </c>
      <c r="P23" s="153">
        <f>IF(E23="Вода",IF(OR(G23="31.12.",G23="30.04."),'[1]тарифы на воду'!$C$13*ROUNDUP(T23*2/24,0),0),0)</f>
        <v>0</v>
      </c>
      <c r="Q23" s="154" t="s">
        <v>63</v>
      </c>
      <c r="R23" s="154" t="s">
        <v>51</v>
      </c>
      <c r="S23" s="217">
        <v>3802.64</v>
      </c>
      <c r="T23" s="224">
        <f>7*24</f>
        <v>168</v>
      </c>
      <c r="U23" s="153">
        <v>0</v>
      </c>
      <c r="V23" s="155"/>
    </row>
    <row r="24" spans="1:22" ht="14.25" customHeight="1" x14ac:dyDescent="0.25">
      <c r="A24" s="148" t="s">
        <v>33</v>
      </c>
      <c r="B24" s="149" t="s">
        <v>10</v>
      </c>
      <c r="C24" s="148">
        <v>20</v>
      </c>
      <c r="D24" s="148">
        <v>825</v>
      </c>
      <c r="E24" s="148" t="s">
        <v>18</v>
      </c>
      <c r="F24" s="150" t="s">
        <v>68</v>
      </c>
      <c r="G24" s="150" t="s">
        <v>39</v>
      </c>
      <c r="H24" s="151">
        <v>1500</v>
      </c>
      <c r="I24" s="152">
        <v>0</v>
      </c>
      <c r="J24" s="152">
        <f>D24*S24*VLOOKUP(B24,'[1]тарифы на воду'!$H$3:$I$9,2,0)/ROUNDUP(2*(T24+K24),0)</f>
        <v>4852941176.4705887</v>
      </c>
      <c r="K24" s="152">
        <f>IF(E24="Вода",ROUNDUP(D24/'[1]тарифы на воду'!$I$11,0),IF(E24="авто",'[1]тарифы на воду'!$I$12,IF(E24="жд",'[1]тарифы на воду'!$I$13,0)))</f>
        <v>27</v>
      </c>
      <c r="L24" s="152">
        <v>4</v>
      </c>
      <c r="M24" s="152"/>
      <c r="N24" s="152"/>
      <c r="O24" s="153">
        <f>IF(E24="Вода",IF(OR(G24="31.12.",G24="30.04."),'[1]тарифы на воду'!$C$14,0),0)</f>
        <v>0</v>
      </c>
      <c r="P24" s="153">
        <f>IF(E24="Вода",IF(OR(G24="31.12.",G24="30.04."),'[1]тарифы на воду'!$C$13*ROUNDUP(T24*2/24,0),0),0)</f>
        <v>0</v>
      </c>
      <c r="Q24" s="154" t="s">
        <v>36</v>
      </c>
      <c r="R24" s="154" t="s">
        <v>51</v>
      </c>
      <c r="S24" s="152">
        <v>1000000000</v>
      </c>
      <c r="T24" s="153">
        <f t="shared" si="0"/>
        <v>75</v>
      </c>
      <c r="U24" s="153">
        <v>0</v>
      </c>
      <c r="V24" s="155"/>
    </row>
    <row r="25" spans="1:22" ht="14.25" customHeight="1" x14ac:dyDescent="0.25">
      <c r="A25" s="148" t="s">
        <v>41</v>
      </c>
      <c r="B25" s="149" t="s">
        <v>10</v>
      </c>
      <c r="C25" s="148">
        <v>20</v>
      </c>
      <c r="D25" s="148">
        <v>7000</v>
      </c>
      <c r="E25" s="148" t="s">
        <v>18</v>
      </c>
      <c r="F25" s="150" t="s">
        <v>68</v>
      </c>
      <c r="G25" s="150" t="s">
        <v>69</v>
      </c>
      <c r="H25" s="156">
        <v>1462</v>
      </c>
      <c r="I25" s="152">
        <v>0</v>
      </c>
      <c r="J25" s="152">
        <f>D25*S25*VLOOKUP(B25,'[1]тарифы на воду'!$H$3:$I$9,2,0)/ROUNDUP(2*(T25+K25),0)</f>
        <v>14117647058.82353</v>
      </c>
      <c r="K25" s="152">
        <f>IF(E25="Вода",ROUNDUP(D25/'[1]тарифы на воду'!$I$11,0),IF(E25="авто",'[1]тарифы на воду'!$I$12,IF(E25="жд",'[1]тарифы на воду'!$I$13,0)))</f>
        <v>224</v>
      </c>
      <c r="L25" s="152">
        <v>2</v>
      </c>
      <c r="M25" s="152"/>
      <c r="N25" s="152"/>
      <c r="O25" s="153">
        <f>IF(E25="Вода",IF(OR(G25="31.12.",G25="30.04."),'[1]тарифы на воду'!$C$14,0),0)</f>
        <v>0</v>
      </c>
      <c r="P25" s="153">
        <f>IF(E25="Вода",IF(OR(G25="31.12.",G25="30.04."),'[1]тарифы на воду'!$C$13*ROUNDUP(T25*2/24,0),0),0)</f>
        <v>0</v>
      </c>
      <c r="Q25" s="154" t="s">
        <v>63</v>
      </c>
      <c r="R25" s="154" t="s">
        <v>67</v>
      </c>
      <c r="S25" s="152">
        <v>1000000000</v>
      </c>
      <c r="T25" s="153">
        <f t="shared" si="0"/>
        <v>73.099999999999994</v>
      </c>
      <c r="U25" s="153">
        <v>0</v>
      </c>
      <c r="V25" s="155"/>
    </row>
    <row r="26" spans="1:22" ht="14.25" customHeight="1" x14ac:dyDescent="0.25">
      <c r="A26" s="148" t="s">
        <v>44</v>
      </c>
      <c r="B26" s="149" t="s">
        <v>10</v>
      </c>
      <c r="C26" s="148">
        <v>20</v>
      </c>
      <c r="D26" s="148">
        <v>7000</v>
      </c>
      <c r="E26" s="148" t="s">
        <v>18</v>
      </c>
      <c r="F26" s="150" t="s">
        <v>71</v>
      </c>
      <c r="G26" s="150" t="s">
        <v>65</v>
      </c>
      <c r="H26" s="156">
        <v>1412</v>
      </c>
      <c r="I26" s="152">
        <v>0</v>
      </c>
      <c r="J26" s="152">
        <f>D26*S26*VLOOKUP(B26,'[1]тарифы на воду'!$H$3:$I$9,2,0)/ROUNDUP(2*(T26+K26),0)</f>
        <v>14237288135.59322</v>
      </c>
      <c r="K26" s="152">
        <f>IF(E26="Вода",ROUNDUP(D26/'[1]тарифы на воду'!$I$11,0),IF(E26="авто",'[1]тарифы на воду'!$I$12,IF(E26="жд",'[1]тарифы на воду'!$I$13,0)))</f>
        <v>224</v>
      </c>
      <c r="L26" s="152">
        <v>3</v>
      </c>
      <c r="M26" s="157" t="s">
        <v>104</v>
      </c>
      <c r="N26" s="157" t="s">
        <v>105</v>
      </c>
      <c r="O26" s="153">
        <v>1000000000</v>
      </c>
      <c r="P26" s="153">
        <v>1000000000</v>
      </c>
      <c r="Q26" s="154" t="s">
        <v>63</v>
      </c>
      <c r="R26" s="154" t="s">
        <v>70</v>
      </c>
      <c r="S26" s="152">
        <v>1000000000</v>
      </c>
      <c r="T26" s="153">
        <f t="shared" si="0"/>
        <v>70.599999999999994</v>
      </c>
      <c r="U26" s="153">
        <v>0</v>
      </c>
      <c r="V26" s="155"/>
    </row>
    <row r="27" spans="1:22" ht="14.25" customHeight="1" x14ac:dyDescent="0.25">
      <c r="A27" s="148" t="s">
        <v>46</v>
      </c>
      <c r="B27" s="149" t="s">
        <v>10</v>
      </c>
      <c r="C27" s="148">
        <v>20</v>
      </c>
      <c r="D27" s="148">
        <v>825</v>
      </c>
      <c r="E27" s="148" t="s">
        <v>18</v>
      </c>
      <c r="F27" s="150" t="s">
        <v>68</v>
      </c>
      <c r="G27" s="150" t="s">
        <v>69</v>
      </c>
      <c r="H27" s="156">
        <v>20</v>
      </c>
      <c r="I27" s="152">
        <v>0</v>
      </c>
      <c r="J27" s="152">
        <f>D27*S27*VLOOKUP(B27,'[1]тарифы на воду'!$H$3:$I$9,2,0)/ROUNDUP(2*(T27+K27),0)</f>
        <v>17678571428.57143</v>
      </c>
      <c r="K27" s="152">
        <f>IF(E27="Вода",ROUNDUP(D27/'[1]тарифы на воду'!$I$11,0),IF(E27="авто",'[1]тарифы на воду'!$I$12,IF(E27="жд",'[1]тарифы на воду'!$I$13,0)))</f>
        <v>27</v>
      </c>
      <c r="L27" s="152">
        <v>3</v>
      </c>
      <c r="M27" s="152"/>
      <c r="N27" s="152"/>
      <c r="O27" s="153">
        <f>IF(E27="Вода",IF(OR(G27="31.12.",G27="30.04."),'[1]тарифы на воду'!$C$14,0),0)</f>
        <v>0</v>
      </c>
      <c r="P27" s="153">
        <f>IF(E27="Вода",IF(OR(G27="31.12.",G27="30.04."),'[1]тарифы на воду'!$C$13*ROUNDUP(T27*2/24,0),0),0)</f>
        <v>0</v>
      </c>
      <c r="Q27" s="154" t="s">
        <v>67</v>
      </c>
      <c r="R27" s="154" t="s">
        <v>51</v>
      </c>
      <c r="S27" s="152">
        <v>1000000000</v>
      </c>
      <c r="T27" s="153">
        <f t="shared" si="0"/>
        <v>1</v>
      </c>
      <c r="U27" s="153">
        <v>0</v>
      </c>
      <c r="V27" s="155"/>
    </row>
    <row r="28" spans="1:22" ht="14.25" customHeight="1" x14ac:dyDescent="0.25">
      <c r="A28" s="148" t="s">
        <v>48</v>
      </c>
      <c r="B28" s="149" t="s">
        <v>10</v>
      </c>
      <c r="C28" s="148">
        <v>40</v>
      </c>
      <c r="D28" s="148">
        <v>14</v>
      </c>
      <c r="E28" s="148" t="s">
        <v>20</v>
      </c>
      <c r="F28" s="150" t="s">
        <v>61</v>
      </c>
      <c r="G28" s="150" t="s">
        <v>62</v>
      </c>
      <c r="H28" s="156">
        <v>12</v>
      </c>
      <c r="I28" s="217">
        <v>37.799999999999997</v>
      </c>
      <c r="J28" s="152">
        <f>D28*S28*VLOOKUP(B28,'[1]тарифы на воду'!$H$3:$I$9,2,0)/ROUNDUP(2*(T28+K28),0)</f>
        <v>0</v>
      </c>
      <c r="K28" s="152">
        <f>IF(E28="Вода",ROUNDUP(D28/'[1]тарифы на воду'!$I$11,0),IF(E28="авто",'[1]тарифы на воду'!$I$12,IF(E28="жд",'[1]тарифы на воду'!$I$13,0)))</f>
        <v>0.5</v>
      </c>
      <c r="L28" s="152">
        <v>4</v>
      </c>
      <c r="M28" s="152"/>
      <c r="N28" s="152"/>
      <c r="O28" s="153">
        <f>IF(E28="Вода",IF(OR(G28="31.12.",G28="30.04."),'[1]тарифы на воду'!$C$14,0),0)</f>
        <v>0</v>
      </c>
      <c r="P28" s="153">
        <f>IF(E28="Вода",IF(OR(G28="31.12.",G28="30.04."),'[1]тарифы на воду'!$C$13*ROUNDUP(T28*2/24,0),0),0)</f>
        <v>0</v>
      </c>
      <c r="Q28" s="154" t="s">
        <v>51</v>
      </c>
      <c r="R28" s="158" t="s">
        <v>66</v>
      </c>
      <c r="S28" s="152">
        <f>IF(E28="Вода",VLOOKUP(Q28,'[1]тарифы на воду'!$C$2:$D$12,2,0)*H28,0)</f>
        <v>0</v>
      </c>
      <c r="T28" s="153">
        <f t="shared" si="0"/>
        <v>0.3</v>
      </c>
      <c r="U28" s="153">
        <v>0</v>
      </c>
      <c r="V28" s="155"/>
    </row>
    <row r="29" spans="1:22" ht="14.25" customHeight="1" x14ac:dyDescent="0.25">
      <c r="A29" s="148" t="s">
        <v>50</v>
      </c>
      <c r="B29" s="149" t="s">
        <v>10</v>
      </c>
      <c r="C29" s="148">
        <v>40</v>
      </c>
      <c r="D29" s="148">
        <v>14</v>
      </c>
      <c r="E29" s="148" t="s">
        <v>20</v>
      </c>
      <c r="F29" s="150" t="s">
        <v>64</v>
      </c>
      <c r="G29" s="150" t="s">
        <v>65</v>
      </c>
      <c r="H29" s="156">
        <v>139</v>
      </c>
      <c r="I29" s="152">
        <v>1000000000</v>
      </c>
      <c r="J29" s="152">
        <f>D29*S29*VLOOKUP(B29,'[1]тарифы на воду'!$H$3:$I$9,2,0)/ROUNDUP(2*(T29+K29),0)</f>
        <v>0</v>
      </c>
      <c r="K29" s="152">
        <f>IF(E29="Вода",ROUNDUP(D29/'[1]тарифы на воду'!$I$11,0),IF(E29="авто",'[1]тарифы на воду'!$I$12,IF(E29="жд",'[1]тарифы на воду'!$I$13,0)))</f>
        <v>0.5</v>
      </c>
      <c r="L29" s="152">
        <v>4</v>
      </c>
      <c r="M29" s="152"/>
      <c r="N29" s="152"/>
      <c r="O29" s="153">
        <f>IF(E29="Вода",IF(OR(G29="31.12.",G29="30.04."),'[1]тарифы на воду'!$C$14,0),0)</f>
        <v>0</v>
      </c>
      <c r="P29" s="153">
        <f>IF(E29="Вода",IF(OR(G29="31.12.",G29="30.04."),'[1]тарифы на воду'!$C$13*ROUNDUP(T29*2/24,0),0),0)</f>
        <v>0</v>
      </c>
      <c r="Q29" s="158" t="s">
        <v>72</v>
      </c>
      <c r="R29" s="158" t="s">
        <v>66</v>
      </c>
      <c r="S29" s="152">
        <f>IF(E29="Вода",VLOOKUP(Q29,'[1]тарифы на воду'!$C$2:$D$12,2,0)*H29,0)</f>
        <v>0</v>
      </c>
      <c r="T29" s="153">
        <f t="shared" si="0"/>
        <v>3.4750000000000001</v>
      </c>
      <c r="U29" s="153">
        <v>0</v>
      </c>
      <c r="V29" s="155"/>
    </row>
    <row r="30" spans="1:22" ht="14.25" customHeight="1" x14ac:dyDescent="0.25">
      <c r="A30" s="148" t="s">
        <v>52</v>
      </c>
      <c r="B30" s="149" t="s">
        <v>10</v>
      </c>
      <c r="C30" s="148">
        <v>40</v>
      </c>
      <c r="D30" s="148">
        <v>14</v>
      </c>
      <c r="E30" s="148" t="s">
        <v>20</v>
      </c>
      <c r="F30" s="150" t="s">
        <v>71</v>
      </c>
      <c r="G30" s="150" t="s">
        <v>65</v>
      </c>
      <c r="H30" s="156">
        <v>15</v>
      </c>
      <c r="I30" s="152">
        <v>1000000000</v>
      </c>
      <c r="J30" s="152">
        <f>D30*S30*VLOOKUP(B30,'[1]тарифы на воду'!$H$3:$I$9,2,0)/ROUNDUP(2*(T30+K30),0)</f>
        <v>0</v>
      </c>
      <c r="K30" s="152">
        <f>IF(E30="Вода",ROUNDUP(D30/'[1]тарифы на воду'!$I$11,0),IF(E30="авто",'[1]тарифы на воду'!$I$12,IF(E30="жд",'[1]тарифы на воду'!$I$13,0)))</f>
        <v>0.5</v>
      </c>
      <c r="L30" s="152">
        <v>2</v>
      </c>
      <c r="M30" s="152"/>
      <c r="N30" s="152"/>
      <c r="O30" s="153">
        <f>IF(E30="Вода",IF(OR(G30="31.12.",G30="30.04."),'[1]тарифы на воду'!$C$14,0),0)</f>
        <v>0</v>
      </c>
      <c r="P30" s="153">
        <f>IF(E30="Вода",IF(OR(G30="31.12.",G30="30.04."),'[1]тарифы на воду'!$C$13*ROUNDUP(T30*2/24,0),0),0)</f>
        <v>0</v>
      </c>
      <c r="Q30" s="154" t="s">
        <v>70</v>
      </c>
      <c r="R30" s="154" t="s">
        <v>51</v>
      </c>
      <c r="S30" s="152">
        <f>IF(E30="Вода",VLOOKUP(Q30,'[1]тарифы на воду'!$C$2:$D$12,2,0)*H30,0)</f>
        <v>0</v>
      </c>
      <c r="T30" s="153">
        <f t="shared" si="0"/>
        <v>0.375</v>
      </c>
      <c r="U30" s="153">
        <v>0</v>
      </c>
      <c r="V30" s="155"/>
    </row>
    <row r="31" spans="1:22" ht="14.25" customHeight="1" x14ac:dyDescent="0.25">
      <c r="A31" s="148" t="s">
        <v>54</v>
      </c>
      <c r="B31" s="149" t="s">
        <v>10</v>
      </c>
      <c r="C31" s="148">
        <v>50</v>
      </c>
      <c r="D31" s="148">
        <v>45</v>
      </c>
      <c r="E31" s="148" t="s">
        <v>75</v>
      </c>
      <c r="F31" s="150" t="s">
        <v>61</v>
      </c>
      <c r="G31" s="150" t="s">
        <v>62</v>
      </c>
      <c r="H31" s="156">
        <v>572</v>
      </c>
      <c r="I31" s="152">
        <v>0</v>
      </c>
      <c r="J31" s="152">
        <f>D31*S31*VLOOKUP(B31,'[1]тарифы на воду'!$H$3:$I$9,2,0)/ROUNDUP(2*(T31+K31),0)</f>
        <v>0</v>
      </c>
      <c r="K31" s="152">
        <f>IF(E31="Вода",ROUNDUP(D31/'[1]тарифы на воду'!$I$11,0),IF(E31="авто",'[1]тарифы на воду'!$I$12,IF(E31="жд",'[1]тарифы на воду'!$I$13,0)))</f>
        <v>3</v>
      </c>
      <c r="L31" s="152">
        <v>10</v>
      </c>
      <c r="M31" s="152"/>
      <c r="N31" s="152"/>
      <c r="O31" s="153">
        <f>IF(E31="Вода",IF(OR(G31="31.12.",G31="30.04."),'[1]тарифы на воду'!$C$14,0),0)</f>
        <v>0</v>
      </c>
      <c r="P31" s="153">
        <f>IF(E31="Вода",IF(OR(G31="31.12.",G31="30.04."),'[1]тарифы на воду'!$C$13*ROUNDUP(T31*2/24,0),0),0)</f>
        <v>0</v>
      </c>
      <c r="Q31" s="154" t="s">
        <v>74</v>
      </c>
      <c r="R31" s="154" t="s">
        <v>72</v>
      </c>
      <c r="S31" s="152">
        <f>IF(E31="Вода",VLOOKUP(Q31,'[1]тарифы на воду'!$C$2:$D$12,2,0)*H31,0)</f>
        <v>0</v>
      </c>
      <c r="T31" s="153">
        <f t="shared" si="0"/>
        <v>11.44</v>
      </c>
      <c r="U31" s="152">
        <v>1000000000</v>
      </c>
      <c r="V31" s="155"/>
    </row>
    <row r="32" spans="1:22" ht="14.25" customHeight="1" x14ac:dyDescent="0.25">
      <c r="A32" s="148" t="s">
        <v>56</v>
      </c>
      <c r="B32" s="149" t="s">
        <v>10</v>
      </c>
      <c r="C32" s="148">
        <v>40</v>
      </c>
      <c r="D32" s="148">
        <v>14</v>
      </c>
      <c r="E32" s="148" t="s">
        <v>73</v>
      </c>
      <c r="F32" s="159" t="s">
        <v>61</v>
      </c>
      <c r="G32" s="159" t="s">
        <v>62</v>
      </c>
      <c r="H32" s="156">
        <v>139</v>
      </c>
      <c r="I32" s="152">
        <v>1000000000</v>
      </c>
      <c r="J32" s="152">
        <f>D32*S32*VLOOKUP(B32,'[1]тарифы на воду'!$H$3:$I$9,2,0)/ROUNDUP(2*(T32+K32),0)</f>
        <v>0</v>
      </c>
      <c r="K32" s="152">
        <f>IF(E32="Вода",ROUNDUP(D32/'[1]тарифы на воду'!$I$11,0),IF(E32="авто",'[1]тарифы на воду'!$I$12,IF(E32="жд",'[1]тарифы на воду'!$I$13,0)))</f>
        <v>0.5</v>
      </c>
      <c r="L32" s="152">
        <v>32</v>
      </c>
      <c r="M32" s="152"/>
      <c r="N32" s="152"/>
      <c r="O32" s="153">
        <f>IF(E32="Вода",IF(OR(G32="31.12.",G32="30.04."),'[1]тарифы на воду'!$C$14,0),0)</f>
        <v>0</v>
      </c>
      <c r="P32" s="153">
        <f>IF(E32="Вода",IF(OR(G32="31.12.",G32="30.04."),'[1]тарифы на воду'!$C$13*ROUNDUP(T32*2/24,0),0),0)</f>
        <v>0</v>
      </c>
      <c r="Q32" s="153" t="s">
        <v>72</v>
      </c>
      <c r="R32" s="153" t="s">
        <v>66</v>
      </c>
      <c r="S32" s="152">
        <f>IF(E32="Вода",VLOOKUP(Q32,'[1]тарифы на воду'!$C$2:$D$12,2,0)*H32,0)</f>
        <v>0</v>
      </c>
      <c r="T32" s="153">
        <f t="shared" si="0"/>
        <v>3.4750000000000001</v>
      </c>
      <c r="U32" s="153">
        <v>0</v>
      </c>
      <c r="V32" s="155"/>
    </row>
    <row r="33" spans="1:22" ht="14.25" customHeight="1" x14ac:dyDescent="0.25">
      <c r="A33" s="148" t="s">
        <v>57</v>
      </c>
      <c r="B33" s="149" t="s">
        <v>10</v>
      </c>
      <c r="C33" s="148">
        <v>40</v>
      </c>
      <c r="D33" s="148">
        <v>14</v>
      </c>
      <c r="E33" s="148" t="s">
        <v>20</v>
      </c>
      <c r="F33" s="150" t="s">
        <v>64</v>
      </c>
      <c r="G33" s="150" t="s">
        <v>65</v>
      </c>
      <c r="H33" s="148">
        <v>151</v>
      </c>
      <c r="I33" s="152">
        <v>1000000000</v>
      </c>
      <c r="J33" s="152">
        <f>D33*S33*VLOOKUP(B33,'[1]тарифы на воду'!$H$3:$I$9,2,0)/ROUNDUP(2*(T33+K33),0)</f>
        <v>0</v>
      </c>
      <c r="K33" s="152">
        <f>IF(E33="Вода",ROUNDUP(D33/'[1]тарифы на воду'!$I$11,0),IF(E33="авто",'[1]тарифы на воду'!$I$12,IF(E33="жд",'[1]тарифы на воду'!$I$13,0)))</f>
        <v>0.5</v>
      </c>
      <c r="L33" s="152">
        <v>4</v>
      </c>
      <c r="M33" s="152"/>
      <c r="N33" s="152"/>
      <c r="O33" s="153">
        <f>IF(E33="Вода",IF(OR(G33="31.12.",G33="30.04."),'[1]тарифы на воду'!$C$14,0),0)</f>
        <v>0</v>
      </c>
      <c r="P33" s="153">
        <f>IF(E33="Вода",IF(OR(G33="31.12.",G33="30.04."),'[1]тарифы на воду'!$C$13*ROUNDUP(T33*2/24,0),0),0)</f>
        <v>0</v>
      </c>
      <c r="Q33" s="158" t="s">
        <v>72</v>
      </c>
      <c r="R33" s="154" t="s">
        <v>51</v>
      </c>
      <c r="S33" s="152">
        <f>IF(E33="Вода",VLOOKUP(Q33,'[1]тарифы на воду'!$C$2:$D$12,2,0)*H33,0)</f>
        <v>0</v>
      </c>
      <c r="T33" s="153">
        <f t="shared" si="0"/>
        <v>3.7749999999999999</v>
      </c>
      <c r="U33" s="153">
        <v>0</v>
      </c>
      <c r="V33" s="155"/>
    </row>
    <row r="34" spans="1:22" ht="14.25" customHeight="1" x14ac:dyDescent="0.25">
      <c r="A34" s="148" t="s">
        <v>58</v>
      </c>
      <c r="B34" s="149" t="s">
        <v>10</v>
      </c>
      <c r="C34" s="148">
        <v>20</v>
      </c>
      <c r="D34" s="160">
        <v>2275</v>
      </c>
      <c r="E34" s="148" t="s">
        <v>18</v>
      </c>
      <c r="F34" s="150" t="s">
        <v>38</v>
      </c>
      <c r="G34" s="150" t="s">
        <v>39</v>
      </c>
      <c r="H34" s="159">
        <v>1500</v>
      </c>
      <c r="I34" s="152">
        <v>0</v>
      </c>
      <c r="J34" s="152">
        <f>D34*S34*VLOOKUP(B34,'[1]тарифы на воду'!$H$3:$I$9,2,0)/ROUNDUP(2*(T34+K34),0)</f>
        <v>21537.774273858919</v>
      </c>
      <c r="K34" s="152">
        <f>IF(E34="Вода",ROUNDUP(D34/'[1]тарифы на воду'!$I$11,0),IF(E34="авто",'[1]тарифы на воду'!$I$12,IF(E34="жд",'[1]тарифы на воду'!$I$13,0)))</f>
        <v>73</v>
      </c>
      <c r="L34" s="152">
        <v>3</v>
      </c>
      <c r="M34" s="152"/>
      <c r="N34" s="152"/>
      <c r="O34" s="153">
        <f>IF(E34="Вода",IF(OR(G34="31.12.",G34="30.04."),'[1]тарифы на воду'!$C$14,0),0)</f>
        <v>0</v>
      </c>
      <c r="P34" s="153">
        <f>IF(E34="Вода",IF(OR(G34="31.12.",G34="30.04."),'[1]тарифы на воду'!$C$13*ROUNDUP(T34*2/24,0),0),0)</f>
        <v>0</v>
      </c>
      <c r="Q34" s="154" t="s">
        <v>63</v>
      </c>
      <c r="R34" s="154" t="s">
        <v>51</v>
      </c>
      <c r="S34" s="217">
        <v>3802.64</v>
      </c>
      <c r="T34" s="224">
        <f>7*24</f>
        <v>168</v>
      </c>
      <c r="U34" s="153">
        <v>0</v>
      </c>
      <c r="V34" s="155"/>
    </row>
    <row r="35" spans="1:22" ht="14.25" customHeight="1" x14ac:dyDescent="0.25">
      <c r="A35" s="148" t="s">
        <v>33</v>
      </c>
      <c r="B35" s="149" t="s">
        <v>11</v>
      </c>
      <c r="C35" s="148">
        <v>20</v>
      </c>
      <c r="D35" s="148">
        <v>825</v>
      </c>
      <c r="E35" s="148" t="s">
        <v>18</v>
      </c>
      <c r="F35" s="150" t="s">
        <v>68</v>
      </c>
      <c r="G35" s="150" t="s">
        <v>39</v>
      </c>
      <c r="H35" s="151">
        <v>1500</v>
      </c>
      <c r="I35" s="152">
        <v>0</v>
      </c>
      <c r="J35" s="152">
        <f>D35*S35*VLOOKUP(B35,'[1]тарифы на воду'!$H$3:$I$9,2,0)/ROUNDUP(2*(T35+K35),0)</f>
        <v>6470588235.2941179</v>
      </c>
      <c r="K35" s="152">
        <f>IF(E35="Вода",ROUNDUP(D35/'[1]тарифы на воду'!$I$11,0),IF(E35="авто",'[1]тарифы на воду'!$I$12,IF(E35="жд",'[1]тарифы на воду'!$I$13,0)))</f>
        <v>27</v>
      </c>
      <c r="L35" s="152">
        <v>4</v>
      </c>
      <c r="M35" s="152"/>
      <c r="N35" s="152"/>
      <c r="O35" s="153">
        <f>IF(E35="Вода",IF(OR(G35="31.12.",G35="30.04."),'[1]тарифы на воду'!$C$14,0),0)</f>
        <v>0</v>
      </c>
      <c r="P35" s="153">
        <f>IF(E35="Вода",IF(OR(G35="31.12.",G35="30.04."),'[1]тарифы на воду'!$C$13*ROUNDUP(T35*2/24,0),0),0)</f>
        <v>0</v>
      </c>
      <c r="Q35" s="154" t="s">
        <v>36</v>
      </c>
      <c r="R35" s="154" t="s">
        <v>51</v>
      </c>
      <c r="S35" s="152">
        <v>1000000000</v>
      </c>
      <c r="T35" s="153">
        <f t="shared" si="0"/>
        <v>75</v>
      </c>
      <c r="U35" s="153">
        <v>0</v>
      </c>
      <c r="V35" s="155"/>
    </row>
    <row r="36" spans="1:22" ht="14.25" customHeight="1" x14ac:dyDescent="0.25">
      <c r="A36" s="148" t="s">
        <v>41</v>
      </c>
      <c r="B36" s="149" t="s">
        <v>11</v>
      </c>
      <c r="C36" s="148">
        <v>20</v>
      </c>
      <c r="D36" s="148">
        <v>7000</v>
      </c>
      <c r="E36" s="148" t="s">
        <v>18</v>
      </c>
      <c r="F36" s="150" t="s">
        <v>68</v>
      </c>
      <c r="G36" s="150" t="s">
        <v>69</v>
      </c>
      <c r="H36" s="156">
        <v>1462</v>
      </c>
      <c r="I36" s="152">
        <v>0</v>
      </c>
      <c r="J36" s="152">
        <f>D36*S36*VLOOKUP(B36,'[1]тарифы на воду'!$H$3:$I$9,2,0)/ROUNDUP(2*(T36+K36),0)</f>
        <v>18823529411.764706</v>
      </c>
      <c r="K36" s="152">
        <f>IF(E36="Вода",ROUNDUP(D36/'[1]тарифы на воду'!$I$11,0),IF(E36="авто",'[1]тарифы на воду'!$I$12,IF(E36="жд",'[1]тарифы на воду'!$I$13,0)))</f>
        <v>224</v>
      </c>
      <c r="L36" s="152">
        <v>2</v>
      </c>
      <c r="M36" s="152"/>
      <c r="N36" s="152"/>
      <c r="O36" s="153">
        <f>IF(E36="Вода",IF(OR(G36="31.12.",G36="30.04."),'[1]тарифы на воду'!$C$14,0),0)</f>
        <v>0</v>
      </c>
      <c r="P36" s="153">
        <f>IF(E36="Вода",IF(OR(G36="31.12.",G36="30.04."),'[1]тарифы на воду'!$C$13*ROUNDUP(T36*2/24,0),0),0)</f>
        <v>0</v>
      </c>
      <c r="Q36" s="154" t="s">
        <v>63</v>
      </c>
      <c r="R36" s="154" t="s">
        <v>67</v>
      </c>
      <c r="S36" s="152">
        <v>1000000000</v>
      </c>
      <c r="T36" s="153">
        <f t="shared" si="0"/>
        <v>73.099999999999994</v>
      </c>
      <c r="U36" s="153">
        <v>0</v>
      </c>
      <c r="V36" s="155"/>
    </row>
    <row r="37" spans="1:22" ht="14.25" customHeight="1" x14ac:dyDescent="0.25">
      <c r="A37" s="148" t="s">
        <v>44</v>
      </c>
      <c r="B37" s="149" t="s">
        <v>11</v>
      </c>
      <c r="C37" s="148">
        <v>20</v>
      </c>
      <c r="D37" s="148">
        <v>7000</v>
      </c>
      <c r="E37" s="148" t="s">
        <v>18</v>
      </c>
      <c r="F37" s="150" t="s">
        <v>71</v>
      </c>
      <c r="G37" s="150" t="s">
        <v>65</v>
      </c>
      <c r="H37" s="156">
        <v>1412</v>
      </c>
      <c r="I37" s="152">
        <v>0</v>
      </c>
      <c r="J37" s="152">
        <f>D37*S37*VLOOKUP(B37,'[1]тарифы на воду'!$H$3:$I$9,2,0)/ROUNDUP(2*(T37+K37),0)</f>
        <v>18983050847.457626</v>
      </c>
      <c r="K37" s="152">
        <f>IF(E37="Вода",ROUNDUP(D37/'[1]тарифы на воду'!$I$11,0),IF(E37="авто",'[1]тарифы на воду'!$I$12,IF(E37="жд",'[1]тарифы на воду'!$I$13,0)))</f>
        <v>224</v>
      </c>
      <c r="L37" s="152">
        <v>3</v>
      </c>
      <c r="M37" s="157" t="s">
        <v>104</v>
      </c>
      <c r="N37" s="157" t="s">
        <v>105</v>
      </c>
      <c r="O37" s="153">
        <v>1000000000</v>
      </c>
      <c r="P37" s="153">
        <v>1000000000</v>
      </c>
      <c r="Q37" s="154" t="s">
        <v>63</v>
      </c>
      <c r="R37" s="154" t="s">
        <v>70</v>
      </c>
      <c r="S37" s="152">
        <v>1000000000</v>
      </c>
      <c r="T37" s="153">
        <f t="shared" si="0"/>
        <v>70.599999999999994</v>
      </c>
      <c r="U37" s="153">
        <v>0</v>
      </c>
      <c r="V37" s="155"/>
    </row>
    <row r="38" spans="1:22" ht="14.25" customHeight="1" x14ac:dyDescent="0.25">
      <c r="A38" s="148" t="s">
        <v>46</v>
      </c>
      <c r="B38" s="149" t="s">
        <v>11</v>
      </c>
      <c r="C38" s="148">
        <v>20</v>
      </c>
      <c r="D38" s="148">
        <v>825</v>
      </c>
      <c r="E38" s="148" t="s">
        <v>18</v>
      </c>
      <c r="F38" s="150" t="s">
        <v>68</v>
      </c>
      <c r="G38" s="150" t="s">
        <v>69</v>
      </c>
      <c r="H38" s="156">
        <v>20</v>
      </c>
      <c r="I38" s="152">
        <v>0</v>
      </c>
      <c r="J38" s="152">
        <f>D38*S38*VLOOKUP(B38,'[1]тарифы на воду'!$H$3:$I$9,2,0)/ROUNDUP(2*(T38+K38),0)</f>
        <v>23571428571.42857</v>
      </c>
      <c r="K38" s="152">
        <f>IF(E38="Вода",ROUNDUP(D38/'[1]тарифы на воду'!$I$11,0),IF(E38="авто",'[1]тарифы на воду'!$I$12,IF(E38="жд",'[1]тарифы на воду'!$I$13,0)))</f>
        <v>27</v>
      </c>
      <c r="L38" s="152">
        <v>3</v>
      </c>
      <c r="M38" s="152"/>
      <c r="N38" s="152"/>
      <c r="O38" s="153">
        <f>IF(E38="Вода",IF(OR(G38="31.12.",G38="30.04."),'[1]тарифы на воду'!$C$14,0),0)</f>
        <v>0</v>
      </c>
      <c r="P38" s="153">
        <f>IF(E38="Вода",IF(OR(G38="31.12.",G38="30.04."),'[1]тарифы на воду'!$C$13*ROUNDUP(T38*2/24,0),0),0)</f>
        <v>0</v>
      </c>
      <c r="Q38" s="154" t="s">
        <v>67</v>
      </c>
      <c r="R38" s="154" t="s">
        <v>51</v>
      </c>
      <c r="S38" s="152">
        <v>1000000000</v>
      </c>
      <c r="T38" s="153">
        <f t="shared" si="0"/>
        <v>1</v>
      </c>
      <c r="U38" s="153">
        <v>0</v>
      </c>
      <c r="V38" s="155"/>
    </row>
    <row r="39" spans="1:22" ht="14.25" customHeight="1" x14ac:dyDescent="0.25">
      <c r="A39" s="148" t="s">
        <v>48</v>
      </c>
      <c r="B39" s="149" t="s">
        <v>11</v>
      </c>
      <c r="C39" s="148">
        <v>40</v>
      </c>
      <c r="D39" s="148">
        <v>14</v>
      </c>
      <c r="E39" s="148" t="s">
        <v>20</v>
      </c>
      <c r="F39" s="150" t="s">
        <v>61</v>
      </c>
      <c r="G39" s="150" t="s">
        <v>62</v>
      </c>
      <c r="H39" s="156">
        <v>12</v>
      </c>
      <c r="I39" s="217">
        <v>37.799999999999997</v>
      </c>
      <c r="J39" s="152">
        <f>D39*S39*VLOOKUP(B39,'[1]тарифы на воду'!$H$3:$I$9,2,0)/ROUNDUP(2*(T39+K39),0)</f>
        <v>0</v>
      </c>
      <c r="K39" s="152">
        <f>IF(E39="Вода",ROUNDUP(D39/'[1]тарифы на воду'!$I$11,0),IF(E39="авто",'[1]тарифы на воду'!$I$12,IF(E39="жд",'[1]тарифы на воду'!$I$13,0)))</f>
        <v>0.5</v>
      </c>
      <c r="L39" s="152">
        <v>4</v>
      </c>
      <c r="M39" s="152"/>
      <c r="N39" s="152"/>
      <c r="O39" s="153">
        <f>IF(E39="Вода",IF(OR(G39="31.12.",G39="30.04."),'[1]тарифы на воду'!$C$14,0),0)</f>
        <v>0</v>
      </c>
      <c r="P39" s="153">
        <f>IF(E39="Вода",IF(OR(G39="31.12.",G39="30.04."),'[1]тарифы на воду'!$C$13*ROUNDUP(T39*2/24,0),0),0)</f>
        <v>0</v>
      </c>
      <c r="Q39" s="154" t="s">
        <v>51</v>
      </c>
      <c r="R39" s="158" t="s">
        <v>66</v>
      </c>
      <c r="S39" s="152">
        <f>IF(E39="Вода",VLOOKUP(Q39,'[1]тарифы на воду'!$C$2:$D$12,2,0)*H39,0)</f>
        <v>0</v>
      </c>
      <c r="T39" s="153">
        <f t="shared" si="0"/>
        <v>0.3</v>
      </c>
      <c r="U39" s="153">
        <v>0</v>
      </c>
      <c r="V39" s="155"/>
    </row>
    <row r="40" spans="1:22" ht="14.25" customHeight="1" x14ac:dyDescent="0.25">
      <c r="A40" s="148" t="s">
        <v>50</v>
      </c>
      <c r="B40" s="149" t="s">
        <v>11</v>
      </c>
      <c r="C40" s="148">
        <v>40</v>
      </c>
      <c r="D40" s="148">
        <v>14</v>
      </c>
      <c r="E40" s="148" t="s">
        <v>20</v>
      </c>
      <c r="F40" s="150" t="s">
        <v>64</v>
      </c>
      <c r="G40" s="150" t="s">
        <v>65</v>
      </c>
      <c r="H40" s="156">
        <v>139</v>
      </c>
      <c r="I40" s="152">
        <v>1000000000</v>
      </c>
      <c r="J40" s="152">
        <f>D40*S40*VLOOKUP(B40,'[1]тарифы на воду'!$H$3:$I$9,2,0)/ROUNDUP(2*(T40+K40),0)</f>
        <v>0</v>
      </c>
      <c r="K40" s="152">
        <f>IF(E40="Вода",ROUNDUP(D40/'[1]тарифы на воду'!$I$11,0),IF(E40="авто",'[1]тарифы на воду'!$I$12,IF(E40="жд",'[1]тарифы на воду'!$I$13,0)))</f>
        <v>0.5</v>
      </c>
      <c r="L40" s="152">
        <v>4</v>
      </c>
      <c r="M40" s="152"/>
      <c r="N40" s="152"/>
      <c r="O40" s="153">
        <f>IF(E40="Вода",IF(OR(G40="31.12.",G40="30.04."),'[1]тарифы на воду'!$C$14,0),0)</f>
        <v>0</v>
      </c>
      <c r="P40" s="153">
        <f>IF(E40="Вода",IF(OR(G40="31.12.",G40="30.04."),'[1]тарифы на воду'!$C$13*ROUNDUP(T40*2/24,0),0),0)</f>
        <v>0</v>
      </c>
      <c r="Q40" s="158" t="s">
        <v>72</v>
      </c>
      <c r="R40" s="158" t="s">
        <v>66</v>
      </c>
      <c r="S40" s="152">
        <f>IF(E40="Вода",VLOOKUP(Q40,'[1]тарифы на воду'!$C$2:$D$12,2,0)*H40,0)</f>
        <v>0</v>
      </c>
      <c r="T40" s="153">
        <f t="shared" si="0"/>
        <v>3.4750000000000001</v>
      </c>
      <c r="U40" s="153">
        <v>0</v>
      </c>
      <c r="V40" s="155"/>
    </row>
    <row r="41" spans="1:22" ht="14.25" customHeight="1" x14ac:dyDescent="0.25">
      <c r="A41" s="148" t="s">
        <v>52</v>
      </c>
      <c r="B41" s="149" t="s">
        <v>11</v>
      </c>
      <c r="C41" s="148">
        <v>40</v>
      </c>
      <c r="D41" s="148">
        <v>14</v>
      </c>
      <c r="E41" s="148" t="s">
        <v>20</v>
      </c>
      <c r="F41" s="150" t="s">
        <v>71</v>
      </c>
      <c r="G41" s="150" t="s">
        <v>65</v>
      </c>
      <c r="H41" s="156">
        <v>15</v>
      </c>
      <c r="I41" s="152">
        <v>1000000000</v>
      </c>
      <c r="J41" s="152">
        <f>D41*S41*VLOOKUP(B41,'[1]тарифы на воду'!$H$3:$I$9,2,0)/ROUNDUP(2*(T41+K41),0)</f>
        <v>0</v>
      </c>
      <c r="K41" s="152">
        <f>IF(E41="Вода",ROUNDUP(D41/'[1]тарифы на воду'!$I$11,0),IF(E41="авто",'[1]тарифы на воду'!$I$12,IF(E41="жд",'[1]тарифы на воду'!$I$13,0)))</f>
        <v>0.5</v>
      </c>
      <c r="L41" s="152">
        <v>2</v>
      </c>
      <c r="M41" s="152"/>
      <c r="N41" s="152"/>
      <c r="O41" s="153">
        <f>IF(E41="Вода",IF(OR(G41="31.12.",G41="30.04."),'[1]тарифы на воду'!$C$14,0),0)</f>
        <v>0</v>
      </c>
      <c r="P41" s="153">
        <f>IF(E41="Вода",IF(OR(G41="31.12.",G41="30.04."),'[1]тарифы на воду'!$C$13*ROUNDUP(T41*2/24,0),0),0)</f>
        <v>0</v>
      </c>
      <c r="Q41" s="154" t="s">
        <v>70</v>
      </c>
      <c r="R41" s="154" t="s">
        <v>51</v>
      </c>
      <c r="S41" s="152">
        <f>IF(E41="Вода",VLOOKUP(Q41,'[1]тарифы на воду'!$C$2:$D$12,2,0)*H41,0)</f>
        <v>0</v>
      </c>
      <c r="T41" s="153">
        <f t="shared" si="0"/>
        <v>0.375</v>
      </c>
      <c r="U41" s="153">
        <v>0</v>
      </c>
      <c r="V41" s="155"/>
    </row>
    <row r="42" spans="1:22" ht="14.25" customHeight="1" x14ac:dyDescent="0.25">
      <c r="A42" s="148" t="s">
        <v>54</v>
      </c>
      <c r="B42" s="149" t="s">
        <v>11</v>
      </c>
      <c r="C42" s="148">
        <v>50</v>
      </c>
      <c r="D42" s="148">
        <v>45</v>
      </c>
      <c r="E42" s="148" t="s">
        <v>75</v>
      </c>
      <c r="F42" s="150" t="s">
        <v>61</v>
      </c>
      <c r="G42" s="150" t="s">
        <v>62</v>
      </c>
      <c r="H42" s="156">
        <v>572</v>
      </c>
      <c r="I42" s="152">
        <v>0</v>
      </c>
      <c r="J42" s="152">
        <f>D42*S42*VLOOKUP(B42,'[1]тарифы на воду'!$H$3:$I$9,2,0)/ROUNDUP(2*(T42+K42),0)</f>
        <v>0</v>
      </c>
      <c r="K42" s="152">
        <f>IF(E42="Вода",ROUNDUP(D42/'[1]тарифы на воду'!$I$11,0),IF(E42="авто",'[1]тарифы на воду'!$I$12,IF(E42="жд",'[1]тарифы на воду'!$I$13,0)))</f>
        <v>3</v>
      </c>
      <c r="L42" s="152">
        <v>10</v>
      </c>
      <c r="M42" s="152"/>
      <c r="N42" s="152"/>
      <c r="O42" s="153">
        <f>IF(E42="Вода",IF(OR(G42="31.12.",G42="30.04."),'[1]тарифы на воду'!$C$14,0),0)</f>
        <v>0</v>
      </c>
      <c r="P42" s="153">
        <f>IF(E42="Вода",IF(OR(G42="31.12.",G42="30.04."),'[1]тарифы на воду'!$C$13*ROUNDUP(T42*2/24,0),0),0)</f>
        <v>0</v>
      </c>
      <c r="Q42" s="154" t="s">
        <v>74</v>
      </c>
      <c r="R42" s="154" t="s">
        <v>72</v>
      </c>
      <c r="S42" s="152">
        <f>IF(E42="Вода",VLOOKUP(Q42,'[1]тарифы на воду'!$C$2:$D$12,2,0)*H42,0)</f>
        <v>0</v>
      </c>
      <c r="T42" s="153">
        <f t="shared" si="0"/>
        <v>11.44</v>
      </c>
      <c r="U42" s="152">
        <v>1000000000</v>
      </c>
      <c r="V42" s="155"/>
    </row>
    <row r="43" spans="1:22" ht="14.25" customHeight="1" x14ac:dyDescent="0.25">
      <c r="A43" s="148" t="s">
        <v>56</v>
      </c>
      <c r="B43" s="149" t="s">
        <v>11</v>
      </c>
      <c r="C43" s="148">
        <v>40</v>
      </c>
      <c r="D43" s="148">
        <v>14</v>
      </c>
      <c r="E43" s="148" t="s">
        <v>73</v>
      </c>
      <c r="F43" s="159" t="s">
        <v>61</v>
      </c>
      <c r="G43" s="159" t="s">
        <v>62</v>
      </c>
      <c r="H43" s="156">
        <v>139</v>
      </c>
      <c r="I43" s="152">
        <v>1000000000</v>
      </c>
      <c r="J43" s="152">
        <f>D43*S43*VLOOKUP(B43,'[1]тарифы на воду'!$H$3:$I$9,2,0)/ROUNDUP(2*(T43+K43),0)</f>
        <v>0</v>
      </c>
      <c r="K43" s="152">
        <f>IF(E43="Вода",ROUNDUP(D43/'[1]тарифы на воду'!$I$11,0),IF(E43="авто",'[1]тарифы на воду'!$I$12,IF(E43="жд",'[1]тарифы на воду'!$I$13,0)))</f>
        <v>0.5</v>
      </c>
      <c r="L43" s="152">
        <v>32</v>
      </c>
      <c r="M43" s="152"/>
      <c r="N43" s="152"/>
      <c r="O43" s="153">
        <f>IF(E43="Вода",IF(OR(G43="31.12.",G43="30.04."),'[1]тарифы на воду'!$C$14,0),0)</f>
        <v>0</v>
      </c>
      <c r="P43" s="153">
        <f>IF(E43="Вода",IF(OR(G43="31.12.",G43="30.04."),'[1]тарифы на воду'!$C$13*ROUNDUP(T43*2/24,0),0),0)</f>
        <v>0</v>
      </c>
      <c r="Q43" s="153" t="s">
        <v>72</v>
      </c>
      <c r="R43" s="153" t="s">
        <v>66</v>
      </c>
      <c r="S43" s="152">
        <f>IF(E43="Вода",VLOOKUP(Q43,'[1]тарифы на воду'!$C$2:$D$12,2,0)*H43,0)</f>
        <v>0</v>
      </c>
      <c r="T43" s="153">
        <f t="shared" si="0"/>
        <v>3.4750000000000001</v>
      </c>
      <c r="U43" s="153">
        <v>0</v>
      </c>
      <c r="V43" s="155"/>
    </row>
    <row r="44" spans="1:22" ht="14.25" customHeight="1" x14ac:dyDescent="0.25">
      <c r="A44" s="148" t="s">
        <v>57</v>
      </c>
      <c r="B44" s="149" t="s">
        <v>11</v>
      </c>
      <c r="C44" s="148">
        <v>40</v>
      </c>
      <c r="D44" s="148">
        <v>14</v>
      </c>
      <c r="E44" s="148" t="s">
        <v>20</v>
      </c>
      <c r="F44" s="150" t="s">
        <v>64</v>
      </c>
      <c r="G44" s="150" t="s">
        <v>65</v>
      </c>
      <c r="H44" s="148">
        <v>151</v>
      </c>
      <c r="I44" s="152">
        <v>1000000000</v>
      </c>
      <c r="J44" s="152">
        <f>D44*S44*VLOOKUP(B44,'[1]тарифы на воду'!$H$3:$I$9,2,0)/ROUNDUP(2*(T44+K44),0)</f>
        <v>0</v>
      </c>
      <c r="K44" s="152">
        <f>IF(E44="Вода",ROUNDUP(D44/'[1]тарифы на воду'!$I$11,0),IF(E44="авто",'[1]тарифы на воду'!$I$12,IF(E44="жд",'[1]тарифы на воду'!$I$13,0)))</f>
        <v>0.5</v>
      </c>
      <c r="L44" s="152">
        <v>4</v>
      </c>
      <c r="M44" s="152"/>
      <c r="N44" s="152"/>
      <c r="O44" s="153">
        <f>IF(E44="Вода",IF(OR(G44="31.12.",G44="30.04."),'[1]тарифы на воду'!$C$14,0),0)</f>
        <v>0</v>
      </c>
      <c r="P44" s="153">
        <f>IF(E44="Вода",IF(OR(G44="31.12.",G44="30.04."),'[1]тарифы на воду'!$C$13*ROUNDUP(T44*2/24,0),0),0)</f>
        <v>0</v>
      </c>
      <c r="Q44" s="158" t="s">
        <v>72</v>
      </c>
      <c r="R44" s="154" t="s">
        <v>51</v>
      </c>
      <c r="S44" s="152">
        <f>IF(E44="Вода",VLOOKUP(Q44,'[1]тарифы на воду'!$C$2:$D$12,2,0)*H44,0)</f>
        <v>0</v>
      </c>
      <c r="T44" s="153">
        <f t="shared" ref="T44:T66" si="1">H44/C44</f>
        <v>3.7749999999999999</v>
      </c>
      <c r="U44" s="153">
        <v>0</v>
      </c>
      <c r="V44" s="155"/>
    </row>
    <row r="45" spans="1:22" ht="14.25" customHeight="1" x14ac:dyDescent="0.25">
      <c r="A45" s="148" t="s">
        <v>58</v>
      </c>
      <c r="B45" s="149" t="s">
        <v>11</v>
      </c>
      <c r="C45" s="148">
        <v>20</v>
      </c>
      <c r="D45" s="160">
        <v>2275</v>
      </c>
      <c r="E45" s="148" t="s">
        <v>18</v>
      </c>
      <c r="F45" s="150" t="s">
        <v>38</v>
      </c>
      <c r="G45" s="150" t="s">
        <v>39</v>
      </c>
      <c r="H45" s="159">
        <v>1500</v>
      </c>
      <c r="I45" s="152">
        <v>0</v>
      </c>
      <c r="J45" s="152">
        <f>D45*S45*VLOOKUP(B45,'[1]тарифы на воду'!$H$3:$I$9,2,0)/ROUNDUP(2*(T45+K45),0)</f>
        <v>28717.032365145231</v>
      </c>
      <c r="K45" s="152">
        <f>IF(E45="Вода",ROUNDUP(D45/'[1]тарифы на воду'!$I$11,0),IF(E45="авто",'[1]тарифы на воду'!$I$12,IF(E45="жд",'[1]тарифы на воду'!$I$13,0)))</f>
        <v>73</v>
      </c>
      <c r="L45" s="152">
        <v>3</v>
      </c>
      <c r="M45" s="152"/>
      <c r="N45" s="152"/>
      <c r="O45" s="153">
        <f>IF(E45="Вода",IF(OR(G45="31.12.",G45="30.04."),'[1]тарифы на воду'!$C$14,0),0)</f>
        <v>0</v>
      </c>
      <c r="P45" s="153">
        <f>IF(E45="Вода",IF(OR(G45="31.12.",G45="30.04."),'[1]тарифы на воду'!$C$13*ROUNDUP(T45*2/24,0),0),0)</f>
        <v>0</v>
      </c>
      <c r="Q45" s="154" t="s">
        <v>63</v>
      </c>
      <c r="R45" s="154" t="s">
        <v>51</v>
      </c>
      <c r="S45" s="217">
        <v>3802.64</v>
      </c>
      <c r="T45" s="224">
        <f>7*24</f>
        <v>168</v>
      </c>
      <c r="U45" s="153">
        <v>0</v>
      </c>
      <c r="V45" s="155"/>
    </row>
    <row r="46" spans="1:22" ht="14.25" customHeight="1" x14ac:dyDescent="0.25">
      <c r="A46" s="148" t="s">
        <v>33</v>
      </c>
      <c r="B46" s="149" t="s">
        <v>12</v>
      </c>
      <c r="C46" s="148">
        <v>20</v>
      </c>
      <c r="D46" s="148">
        <v>825</v>
      </c>
      <c r="E46" s="148" t="s">
        <v>18</v>
      </c>
      <c r="F46" s="150" t="s">
        <v>68</v>
      </c>
      <c r="G46" s="150" t="s">
        <v>39</v>
      </c>
      <c r="H46" s="151">
        <v>1500</v>
      </c>
      <c r="I46" s="152">
        <v>0</v>
      </c>
      <c r="J46" s="152">
        <f>D46*S46*VLOOKUP(B46,'[1]тарифы на воду'!$H$3:$I$9,2,0)/ROUNDUP(2*(T46+K46),0)</f>
        <v>0</v>
      </c>
      <c r="K46" s="152">
        <f>IF(E46="Вода",ROUNDUP(D46/'[1]тарифы на воду'!$I$11,0),IF(E46="авто",'[1]тарифы на воду'!$I$12,IF(E46="жд",'[1]тарифы на воду'!$I$13,0)))</f>
        <v>27</v>
      </c>
      <c r="L46" s="152">
        <v>4</v>
      </c>
      <c r="M46" s="152"/>
      <c r="N46" s="152"/>
      <c r="O46" s="153">
        <f>IF(E46="Вода",IF(OR(G46="31.12.",G46="30.04."),'[1]тарифы на воду'!$C$14,0),0)</f>
        <v>0</v>
      </c>
      <c r="P46" s="153">
        <f>IF(E46="Вода",IF(OR(G46="31.12.",G46="30.04."),'[1]тарифы на воду'!$C$13*ROUNDUP(T46*2/24,0),0),0)</f>
        <v>0</v>
      </c>
      <c r="Q46" s="154" t="s">
        <v>36</v>
      </c>
      <c r="R46" s="154" t="s">
        <v>51</v>
      </c>
      <c r="S46" s="152">
        <v>1000000000</v>
      </c>
      <c r="T46" s="153">
        <f t="shared" si="1"/>
        <v>75</v>
      </c>
      <c r="U46" s="153">
        <v>0</v>
      </c>
      <c r="V46" s="155"/>
    </row>
    <row r="47" spans="1:22" ht="14.25" customHeight="1" x14ac:dyDescent="0.25">
      <c r="A47" s="148" t="s">
        <v>41</v>
      </c>
      <c r="B47" s="149" t="s">
        <v>12</v>
      </c>
      <c r="C47" s="148">
        <v>20</v>
      </c>
      <c r="D47" s="148">
        <v>7000</v>
      </c>
      <c r="E47" s="148" t="s">
        <v>18</v>
      </c>
      <c r="F47" s="150" t="s">
        <v>68</v>
      </c>
      <c r="G47" s="150" t="s">
        <v>69</v>
      </c>
      <c r="H47" s="156">
        <v>1462</v>
      </c>
      <c r="I47" s="152">
        <v>0</v>
      </c>
      <c r="J47" s="152">
        <f>D47*S47*VLOOKUP(B47,'[1]тарифы на воду'!$H$3:$I$9,2,0)/ROUNDUP(2*(T47+K47),0)</f>
        <v>0</v>
      </c>
      <c r="K47" s="152">
        <f>IF(E47="Вода",ROUNDUP(D47/'[1]тарифы на воду'!$I$11,0),IF(E47="авто",'[1]тарифы на воду'!$I$12,IF(E47="жд",'[1]тарифы на воду'!$I$13,0)))</f>
        <v>224</v>
      </c>
      <c r="L47" s="152">
        <v>2</v>
      </c>
      <c r="M47" s="152"/>
      <c r="N47" s="152"/>
      <c r="O47" s="153">
        <f>IF(E47="Вода",IF(OR(G47="31.12.",G47="30.04."),'[1]тарифы на воду'!$C$14,0),0)</f>
        <v>0</v>
      </c>
      <c r="P47" s="153">
        <f>IF(E47="Вода",IF(OR(G47="31.12.",G47="30.04."),'[1]тарифы на воду'!$C$13*ROUNDUP(T47*2/24,0),0),0)</f>
        <v>0</v>
      </c>
      <c r="Q47" s="154" t="s">
        <v>63</v>
      </c>
      <c r="R47" s="154" t="s">
        <v>67</v>
      </c>
      <c r="S47" s="152">
        <v>1000000000</v>
      </c>
      <c r="T47" s="153">
        <f t="shared" si="1"/>
        <v>73.099999999999994</v>
      </c>
      <c r="U47" s="153">
        <v>0</v>
      </c>
      <c r="V47" s="155"/>
    </row>
    <row r="48" spans="1:22" ht="14.25" customHeight="1" x14ac:dyDescent="0.25">
      <c r="A48" s="148" t="s">
        <v>44</v>
      </c>
      <c r="B48" s="149" t="s">
        <v>12</v>
      </c>
      <c r="C48" s="148">
        <v>20</v>
      </c>
      <c r="D48" s="148">
        <v>7000</v>
      </c>
      <c r="E48" s="148" t="s">
        <v>18</v>
      </c>
      <c r="F48" s="150" t="s">
        <v>71</v>
      </c>
      <c r="G48" s="150" t="s">
        <v>65</v>
      </c>
      <c r="H48" s="156">
        <v>1412</v>
      </c>
      <c r="I48" s="152">
        <v>0</v>
      </c>
      <c r="J48" s="152">
        <f>D48*S48*VLOOKUP(B48,'[1]тарифы на воду'!$H$3:$I$9,2,0)/ROUNDUP(2*(T48+K48),0)</f>
        <v>0</v>
      </c>
      <c r="K48" s="152">
        <f>IF(E48="Вода",ROUNDUP(D48/'[1]тарифы на воду'!$I$11,0),IF(E48="авто",'[1]тарифы на воду'!$I$12,IF(E48="жд",'[1]тарифы на воду'!$I$13,0)))</f>
        <v>224</v>
      </c>
      <c r="L48" s="152">
        <v>3</v>
      </c>
      <c r="M48" s="157" t="s">
        <v>104</v>
      </c>
      <c r="N48" s="157" t="s">
        <v>105</v>
      </c>
      <c r="O48" s="153">
        <v>1000000000</v>
      </c>
      <c r="P48" s="153">
        <v>1000000000</v>
      </c>
      <c r="Q48" s="154" t="s">
        <v>63</v>
      </c>
      <c r="R48" s="154" t="s">
        <v>70</v>
      </c>
      <c r="S48" s="152">
        <v>1000000000</v>
      </c>
      <c r="T48" s="153">
        <f t="shared" si="1"/>
        <v>70.599999999999994</v>
      </c>
      <c r="U48" s="153">
        <v>0</v>
      </c>
      <c r="V48" s="155"/>
    </row>
    <row r="49" spans="1:22" ht="14.25" customHeight="1" x14ac:dyDescent="0.25">
      <c r="A49" s="148" t="s">
        <v>46</v>
      </c>
      <c r="B49" s="149" t="s">
        <v>12</v>
      </c>
      <c r="C49" s="148">
        <v>20</v>
      </c>
      <c r="D49" s="148">
        <v>825</v>
      </c>
      <c r="E49" s="148" t="s">
        <v>18</v>
      </c>
      <c r="F49" s="150" t="s">
        <v>68</v>
      </c>
      <c r="G49" s="150" t="s">
        <v>69</v>
      </c>
      <c r="H49" s="156">
        <v>20</v>
      </c>
      <c r="I49" s="152">
        <v>0</v>
      </c>
      <c r="J49" s="152">
        <f>D49*S49*VLOOKUP(B49,'[1]тарифы на воду'!$H$3:$I$9,2,0)/ROUNDUP(2*(T49+K49),0)</f>
        <v>0</v>
      </c>
      <c r="K49" s="152">
        <f>IF(E49="Вода",ROUNDUP(D49/'[1]тарифы на воду'!$I$11,0),IF(E49="авто",'[1]тарифы на воду'!$I$12,IF(E49="жд",'[1]тарифы на воду'!$I$13,0)))</f>
        <v>27</v>
      </c>
      <c r="L49" s="152">
        <v>3</v>
      </c>
      <c r="M49" s="152"/>
      <c r="N49" s="152"/>
      <c r="O49" s="153">
        <f>IF(E49="Вода",IF(OR(G49="31.12.",G49="30.04."),'[1]тарифы на воду'!$C$14,0),0)</f>
        <v>0</v>
      </c>
      <c r="P49" s="153">
        <f>IF(E49="Вода",IF(OR(G49="31.12.",G49="30.04."),'[1]тарифы на воду'!$C$13*ROUNDUP(T49*2/24,0),0),0)</f>
        <v>0</v>
      </c>
      <c r="Q49" s="154" t="s">
        <v>67</v>
      </c>
      <c r="R49" s="154" t="s">
        <v>51</v>
      </c>
      <c r="S49" s="152">
        <v>1000000000</v>
      </c>
      <c r="T49" s="153">
        <f t="shared" si="1"/>
        <v>1</v>
      </c>
      <c r="U49" s="153">
        <v>0</v>
      </c>
      <c r="V49" s="155"/>
    </row>
    <row r="50" spans="1:22" ht="14.25" customHeight="1" x14ac:dyDescent="0.25">
      <c r="A50" s="148" t="s">
        <v>48</v>
      </c>
      <c r="B50" s="149" t="s">
        <v>12</v>
      </c>
      <c r="C50" s="148">
        <v>40</v>
      </c>
      <c r="D50" s="148">
        <v>14</v>
      </c>
      <c r="E50" s="148" t="s">
        <v>20</v>
      </c>
      <c r="F50" s="150" t="s">
        <v>61</v>
      </c>
      <c r="G50" s="150" t="s">
        <v>62</v>
      </c>
      <c r="H50" s="156">
        <v>12</v>
      </c>
      <c r="I50" s="217">
        <v>37.799999999999997</v>
      </c>
      <c r="J50" s="152">
        <f>D50*S50*VLOOKUP(B50,'[1]тарифы на воду'!$H$3:$I$9,2,0)/ROUNDUP(2*(T50+K50),0)</f>
        <v>0</v>
      </c>
      <c r="K50" s="152">
        <f>IF(E50="Вода",ROUNDUP(D50/'[1]тарифы на воду'!$I$11,0),IF(E50="авто",'[1]тарифы на воду'!$I$12,IF(E50="жд",'[1]тарифы на воду'!$I$13,0)))</f>
        <v>0.5</v>
      </c>
      <c r="L50" s="152">
        <v>4</v>
      </c>
      <c r="M50" s="152"/>
      <c r="N50" s="152"/>
      <c r="O50" s="153">
        <f>IF(E50="Вода",IF(OR(G50="31.12.",G50="30.04."),'[1]тарифы на воду'!$C$14,0),0)</f>
        <v>0</v>
      </c>
      <c r="P50" s="153">
        <f>IF(E50="Вода",IF(OR(G50="31.12.",G50="30.04."),'[1]тарифы на воду'!$C$13*ROUNDUP(T50*2/24,0),0),0)</f>
        <v>0</v>
      </c>
      <c r="Q50" s="154" t="s">
        <v>51</v>
      </c>
      <c r="R50" s="158" t="s">
        <v>66</v>
      </c>
      <c r="S50" s="152">
        <f>IF(E50="Вода",VLOOKUP(Q50,'[1]тарифы на воду'!$C$2:$D$12,2,0)*H50,0)</f>
        <v>0</v>
      </c>
      <c r="T50" s="153">
        <f t="shared" si="1"/>
        <v>0.3</v>
      </c>
      <c r="U50" s="153">
        <v>0</v>
      </c>
      <c r="V50" s="155"/>
    </row>
    <row r="51" spans="1:22" ht="14.25" customHeight="1" x14ac:dyDescent="0.25">
      <c r="A51" s="148" t="s">
        <v>50</v>
      </c>
      <c r="B51" s="149" t="s">
        <v>12</v>
      </c>
      <c r="C51" s="148">
        <v>40</v>
      </c>
      <c r="D51" s="148">
        <v>14</v>
      </c>
      <c r="E51" s="148" t="s">
        <v>20</v>
      </c>
      <c r="F51" s="150" t="s">
        <v>64</v>
      </c>
      <c r="G51" s="150" t="s">
        <v>65</v>
      </c>
      <c r="H51" s="156">
        <v>139</v>
      </c>
      <c r="I51" s="152">
        <v>1000000000</v>
      </c>
      <c r="J51" s="152">
        <f>D51*S51*VLOOKUP(B51,'[1]тарифы на воду'!$H$3:$I$9,2,0)/ROUNDUP(2*(T51+K51),0)</f>
        <v>0</v>
      </c>
      <c r="K51" s="152">
        <f>IF(E51="Вода",ROUNDUP(D51/'[1]тарифы на воду'!$I$11,0),IF(E51="авто",'[1]тарифы на воду'!$I$12,IF(E51="жд",'[1]тарифы на воду'!$I$13,0)))</f>
        <v>0.5</v>
      </c>
      <c r="L51" s="152">
        <v>4</v>
      </c>
      <c r="M51" s="152"/>
      <c r="N51" s="152"/>
      <c r="O51" s="153">
        <f>IF(E51="Вода",IF(OR(G51="31.12.",G51="30.04."),'[1]тарифы на воду'!$C$14,0),0)</f>
        <v>0</v>
      </c>
      <c r="P51" s="153">
        <f>IF(E51="Вода",IF(OR(G51="31.12.",G51="30.04."),'[1]тарифы на воду'!$C$13*ROUNDUP(T51*2/24,0),0),0)</f>
        <v>0</v>
      </c>
      <c r="Q51" s="158" t="s">
        <v>72</v>
      </c>
      <c r="R51" s="158" t="s">
        <v>66</v>
      </c>
      <c r="S51" s="152">
        <f>IF(E51="Вода",VLOOKUP(Q51,'[1]тарифы на воду'!$C$2:$D$12,2,0)*H51,0)</f>
        <v>0</v>
      </c>
      <c r="T51" s="153">
        <f t="shared" si="1"/>
        <v>3.4750000000000001</v>
      </c>
      <c r="U51" s="153">
        <v>0</v>
      </c>
      <c r="V51" s="155"/>
    </row>
    <row r="52" spans="1:22" ht="14.25" customHeight="1" x14ac:dyDescent="0.25">
      <c r="A52" s="148" t="s">
        <v>52</v>
      </c>
      <c r="B52" s="149" t="s">
        <v>12</v>
      </c>
      <c r="C52" s="148">
        <v>40</v>
      </c>
      <c r="D52" s="148">
        <v>14</v>
      </c>
      <c r="E52" s="148" t="s">
        <v>20</v>
      </c>
      <c r="F52" s="150" t="s">
        <v>71</v>
      </c>
      <c r="G52" s="150" t="s">
        <v>65</v>
      </c>
      <c r="H52" s="156">
        <v>15</v>
      </c>
      <c r="I52" s="152">
        <v>1000000000</v>
      </c>
      <c r="J52" s="152">
        <f>D52*S52*VLOOKUP(B52,'[1]тарифы на воду'!$H$3:$I$9,2,0)/ROUNDUP(2*(T52+K52),0)</f>
        <v>0</v>
      </c>
      <c r="K52" s="152">
        <f>IF(E52="Вода",ROUNDUP(D52/'[1]тарифы на воду'!$I$11,0),IF(E52="авто",'[1]тарифы на воду'!$I$12,IF(E52="жд",'[1]тарифы на воду'!$I$13,0)))</f>
        <v>0.5</v>
      </c>
      <c r="L52" s="152">
        <v>2</v>
      </c>
      <c r="M52" s="152"/>
      <c r="N52" s="152"/>
      <c r="O52" s="153">
        <f>IF(E52="Вода",IF(OR(G52="31.12.",G52="30.04."),'[1]тарифы на воду'!$C$14,0),0)</f>
        <v>0</v>
      </c>
      <c r="P52" s="153">
        <f>IF(E52="Вода",IF(OR(G52="31.12.",G52="30.04."),'[1]тарифы на воду'!$C$13*ROUNDUP(T52*2/24,0),0),0)</f>
        <v>0</v>
      </c>
      <c r="Q52" s="154" t="s">
        <v>70</v>
      </c>
      <c r="R52" s="154" t="s">
        <v>51</v>
      </c>
      <c r="S52" s="152">
        <f>IF(E52="Вода",VLOOKUP(Q52,'[1]тарифы на воду'!$C$2:$D$12,2,0)*H52,0)</f>
        <v>0</v>
      </c>
      <c r="T52" s="153">
        <f t="shared" si="1"/>
        <v>0.375</v>
      </c>
      <c r="U52" s="153">
        <v>0</v>
      </c>
      <c r="V52" s="155"/>
    </row>
    <row r="53" spans="1:22" ht="14.25" customHeight="1" x14ac:dyDescent="0.25">
      <c r="A53" s="148" t="s">
        <v>54</v>
      </c>
      <c r="B53" s="149" t="s">
        <v>12</v>
      </c>
      <c r="C53" s="148">
        <v>50</v>
      </c>
      <c r="D53" s="148">
        <v>45</v>
      </c>
      <c r="E53" s="148" t="s">
        <v>75</v>
      </c>
      <c r="F53" s="150" t="s">
        <v>61</v>
      </c>
      <c r="G53" s="150" t="s">
        <v>62</v>
      </c>
      <c r="H53" s="156">
        <v>572</v>
      </c>
      <c r="I53" s="152">
        <v>0</v>
      </c>
      <c r="J53" s="152">
        <f>D53*S53*VLOOKUP(B53,'[1]тарифы на воду'!$H$3:$I$9,2,0)/ROUNDUP(2*(T53+K53),0)</f>
        <v>0</v>
      </c>
      <c r="K53" s="152">
        <f>IF(E53="Вода",ROUNDUP(D53/'[1]тарифы на воду'!$I$11,0),IF(E53="авто",'[1]тарифы на воду'!$I$12,IF(E53="жд",'[1]тарифы на воду'!$I$13,0)))</f>
        <v>3</v>
      </c>
      <c r="L53" s="152">
        <v>10</v>
      </c>
      <c r="M53" s="152"/>
      <c r="N53" s="152"/>
      <c r="O53" s="153">
        <f>IF(E53="Вода",IF(OR(G53="31.12.",G53="30.04."),'[1]тарифы на воду'!$C$14,0),0)</f>
        <v>0</v>
      </c>
      <c r="P53" s="153">
        <f>IF(E53="Вода",IF(OR(G53="31.12.",G53="30.04."),'[1]тарифы на воду'!$C$13*ROUNDUP(T53*2/24,0),0),0)</f>
        <v>0</v>
      </c>
      <c r="Q53" s="154" t="s">
        <v>74</v>
      </c>
      <c r="R53" s="154" t="s">
        <v>72</v>
      </c>
      <c r="S53" s="152">
        <f>IF(E53="Вода",VLOOKUP(Q53,'[1]тарифы на воду'!$C$2:$D$12,2,0)*H53,0)</f>
        <v>0</v>
      </c>
      <c r="T53" s="153">
        <f t="shared" si="1"/>
        <v>11.44</v>
      </c>
      <c r="U53" s="152">
        <v>1000000000</v>
      </c>
      <c r="V53" s="155"/>
    </row>
    <row r="54" spans="1:22" ht="14.25" customHeight="1" x14ac:dyDescent="0.25">
      <c r="A54" s="148" t="s">
        <v>56</v>
      </c>
      <c r="B54" s="149" t="s">
        <v>12</v>
      </c>
      <c r="C54" s="148">
        <v>40</v>
      </c>
      <c r="D54" s="148">
        <v>14</v>
      </c>
      <c r="E54" s="148" t="s">
        <v>73</v>
      </c>
      <c r="F54" s="159" t="s">
        <v>61</v>
      </c>
      <c r="G54" s="159" t="s">
        <v>62</v>
      </c>
      <c r="H54" s="156">
        <v>139</v>
      </c>
      <c r="I54" s="152">
        <v>1000000000</v>
      </c>
      <c r="J54" s="152">
        <f>D54*S54*VLOOKUP(B54,'[1]тарифы на воду'!$H$3:$I$9,2,0)/ROUNDUP(2*(T54+K54),0)</f>
        <v>0</v>
      </c>
      <c r="K54" s="152">
        <f>IF(E54="Вода",ROUNDUP(D54/'[1]тарифы на воду'!$I$11,0),IF(E54="авто",'[1]тарифы на воду'!$I$12,IF(E54="жд",'[1]тарифы на воду'!$I$13,0)))</f>
        <v>0.5</v>
      </c>
      <c r="L54" s="152">
        <v>32</v>
      </c>
      <c r="M54" s="152"/>
      <c r="N54" s="152"/>
      <c r="O54" s="153">
        <f>IF(E54="Вода",IF(OR(G54="31.12.",G54="30.04."),'[1]тарифы на воду'!$C$14,0),0)</f>
        <v>0</v>
      </c>
      <c r="P54" s="153">
        <f>IF(E54="Вода",IF(OR(G54="31.12.",G54="30.04."),'[1]тарифы на воду'!$C$13*ROUNDUP(T54*2/24,0),0),0)</f>
        <v>0</v>
      </c>
      <c r="Q54" s="153" t="s">
        <v>72</v>
      </c>
      <c r="R54" s="153" t="s">
        <v>66</v>
      </c>
      <c r="S54" s="152">
        <f>IF(E54="Вода",VLOOKUP(Q54,'[1]тарифы на воду'!$C$2:$D$12,2,0)*H54,0)</f>
        <v>0</v>
      </c>
      <c r="T54" s="153">
        <f t="shared" si="1"/>
        <v>3.4750000000000001</v>
      </c>
      <c r="U54" s="153">
        <v>0</v>
      </c>
      <c r="V54" s="155"/>
    </row>
    <row r="55" spans="1:22" ht="14.25" customHeight="1" x14ac:dyDescent="0.25">
      <c r="A55" s="148" t="s">
        <v>57</v>
      </c>
      <c r="B55" s="149" t="s">
        <v>12</v>
      </c>
      <c r="C55" s="148">
        <v>40</v>
      </c>
      <c r="D55" s="148">
        <v>14</v>
      </c>
      <c r="E55" s="148" t="s">
        <v>20</v>
      </c>
      <c r="F55" s="150" t="s">
        <v>64</v>
      </c>
      <c r="G55" s="150" t="s">
        <v>65</v>
      </c>
      <c r="H55" s="148">
        <v>151</v>
      </c>
      <c r="I55" s="152">
        <v>1000000000</v>
      </c>
      <c r="J55" s="152">
        <f>D55*S55*VLOOKUP(B55,'[1]тарифы на воду'!$H$3:$I$9,2,0)/ROUNDUP(2*(T55+K55),0)</f>
        <v>0</v>
      </c>
      <c r="K55" s="152">
        <f>IF(E55="Вода",ROUNDUP(D55/'[1]тарифы на воду'!$I$11,0),IF(E55="авто",'[1]тарифы на воду'!$I$12,IF(E55="жд",'[1]тарифы на воду'!$I$13,0)))</f>
        <v>0.5</v>
      </c>
      <c r="L55" s="152">
        <v>4</v>
      </c>
      <c r="M55" s="152"/>
      <c r="N55" s="152"/>
      <c r="O55" s="153">
        <f>IF(E55="Вода",IF(OR(G55="31.12.",G55="30.04."),'[1]тарифы на воду'!$C$14,0),0)</f>
        <v>0</v>
      </c>
      <c r="P55" s="153">
        <f>IF(E55="Вода",IF(OR(G55="31.12.",G55="30.04."),'[1]тарифы на воду'!$C$13*ROUNDUP(T55*2/24,0),0),0)</f>
        <v>0</v>
      </c>
      <c r="Q55" s="158" t="s">
        <v>72</v>
      </c>
      <c r="R55" s="154" t="s">
        <v>51</v>
      </c>
      <c r="S55" s="152">
        <f>IF(E55="Вода",VLOOKUP(Q55,'[1]тарифы на воду'!$C$2:$D$12,2,0)*H55,0)</f>
        <v>0</v>
      </c>
      <c r="T55" s="153">
        <f t="shared" si="1"/>
        <v>3.7749999999999999</v>
      </c>
      <c r="U55" s="153">
        <v>0</v>
      </c>
      <c r="V55" s="155"/>
    </row>
    <row r="56" spans="1:22" ht="14.25" customHeight="1" x14ac:dyDescent="0.25">
      <c r="A56" s="148" t="s">
        <v>58</v>
      </c>
      <c r="B56" s="149" t="s">
        <v>12</v>
      </c>
      <c r="C56" s="148">
        <v>20</v>
      </c>
      <c r="D56" s="160">
        <v>2275</v>
      </c>
      <c r="E56" s="148" t="s">
        <v>18</v>
      </c>
      <c r="F56" s="150" t="s">
        <v>38</v>
      </c>
      <c r="G56" s="150" t="s">
        <v>39</v>
      </c>
      <c r="H56" s="159">
        <v>1500</v>
      </c>
      <c r="I56" s="152">
        <v>0</v>
      </c>
      <c r="J56" s="152">
        <f>D56*S56*VLOOKUP(B56,'[1]тарифы на воду'!$H$3:$I$9,2,0)/ROUNDUP(2*(T56+K56),0)</f>
        <v>0</v>
      </c>
      <c r="K56" s="152">
        <f>IF(E56="Вода",ROUNDUP(D56/'[1]тарифы на воду'!$I$11,0),IF(E56="авто",'[1]тарифы на воду'!$I$12,IF(E56="жд",'[1]тарифы на воду'!$I$13,0)))</f>
        <v>73</v>
      </c>
      <c r="L56" s="152">
        <v>3</v>
      </c>
      <c r="M56" s="152"/>
      <c r="N56" s="152"/>
      <c r="O56" s="153">
        <f>IF(E56="Вода",IF(OR(G56="31.12.",G56="30.04."),'[1]тарифы на воду'!$C$14,0),0)</f>
        <v>0</v>
      </c>
      <c r="P56" s="153">
        <f>IF(E56="Вода",IF(OR(G56="31.12.",G56="30.04."),'[1]тарифы на воду'!$C$13*ROUNDUP(T56*2/24,0),0),0)</f>
        <v>0</v>
      </c>
      <c r="Q56" s="154" t="s">
        <v>63</v>
      </c>
      <c r="R56" s="154" t="s">
        <v>51</v>
      </c>
      <c r="S56" s="217">
        <v>3802.64</v>
      </c>
      <c r="T56" s="224">
        <f>7*24</f>
        <v>168</v>
      </c>
      <c r="U56" s="153">
        <v>0</v>
      </c>
      <c r="V56" s="155"/>
    </row>
    <row r="57" spans="1:22" ht="14.25" customHeight="1" x14ac:dyDescent="0.25">
      <c r="A57" s="148" t="s">
        <v>33</v>
      </c>
      <c r="B57" s="149" t="s">
        <v>13</v>
      </c>
      <c r="C57" s="148">
        <v>20</v>
      </c>
      <c r="D57" s="148">
        <v>825</v>
      </c>
      <c r="E57" s="148" t="s">
        <v>18</v>
      </c>
      <c r="F57" s="150" t="s">
        <v>68</v>
      </c>
      <c r="G57" s="150" t="s">
        <v>39</v>
      </c>
      <c r="H57" s="151">
        <v>1500</v>
      </c>
      <c r="I57" s="152">
        <v>0</v>
      </c>
      <c r="J57" s="152">
        <f>D57*S57*VLOOKUP(B57,'[1]тарифы на воду'!$H$3:$I$9,2,0)/ROUNDUP(2*(T57+K57),0)</f>
        <v>4044117647.0588236</v>
      </c>
      <c r="K57" s="152">
        <f>IF(E57="Вода",ROUNDUP(D57/'[1]тарифы на воду'!$I$11,0),IF(E57="авто",'[1]тарифы на воду'!$I$12,IF(E57="жд",'[1]тарифы на воду'!$I$13,0)))</f>
        <v>27</v>
      </c>
      <c r="L57" s="152">
        <v>4</v>
      </c>
      <c r="M57" s="152"/>
      <c r="N57" s="152"/>
      <c r="O57" s="153">
        <f>IF(E57="Вода",IF(OR(G57="31.12.",G57="30.04."),'[1]тарифы на воду'!$C$14,0),0)</f>
        <v>0</v>
      </c>
      <c r="P57" s="153">
        <f>IF(E57="Вода",IF(OR(G57="31.12.",G57="30.04."),'[1]тарифы на воду'!$C$13*ROUNDUP(T57*2/24,0),0),0)</f>
        <v>0</v>
      </c>
      <c r="Q57" s="154" t="s">
        <v>36</v>
      </c>
      <c r="R57" s="154" t="s">
        <v>51</v>
      </c>
      <c r="S57" s="152">
        <v>1000000000</v>
      </c>
      <c r="T57" s="153">
        <f t="shared" si="1"/>
        <v>75</v>
      </c>
      <c r="U57" s="153">
        <v>0</v>
      </c>
      <c r="V57" s="155"/>
    </row>
    <row r="58" spans="1:22" ht="14.25" customHeight="1" x14ac:dyDescent="0.25">
      <c r="A58" s="148" t="s">
        <v>41</v>
      </c>
      <c r="B58" s="149" t="s">
        <v>13</v>
      </c>
      <c r="C58" s="148">
        <v>20</v>
      </c>
      <c r="D58" s="148">
        <v>7000</v>
      </c>
      <c r="E58" s="148" t="s">
        <v>18</v>
      </c>
      <c r="F58" s="150" t="s">
        <v>68</v>
      </c>
      <c r="G58" s="150" t="s">
        <v>69</v>
      </c>
      <c r="H58" s="156">
        <v>1462</v>
      </c>
      <c r="I58" s="152">
        <v>0</v>
      </c>
      <c r="J58" s="152">
        <f>D58*S58*VLOOKUP(B58,'[1]тарифы на воду'!$H$3:$I$9,2,0)/ROUNDUP(2*(T58+K58),0)</f>
        <v>11764705882.352942</v>
      </c>
      <c r="K58" s="152">
        <f>IF(E58="Вода",ROUNDUP(D58/'[1]тарифы на воду'!$I$11,0),IF(E58="авто",'[1]тарифы на воду'!$I$12,IF(E58="жд",'[1]тарифы на воду'!$I$13,0)))</f>
        <v>224</v>
      </c>
      <c r="L58" s="152">
        <v>2</v>
      </c>
      <c r="M58" s="152"/>
      <c r="N58" s="152"/>
      <c r="O58" s="153">
        <f>IF(E58="Вода",IF(OR(G58="31.12.",G58="30.04."),'[1]тарифы на воду'!$C$14,0),0)</f>
        <v>0</v>
      </c>
      <c r="P58" s="153">
        <f>IF(E58="Вода",IF(OR(G58="31.12.",G58="30.04."),'[1]тарифы на воду'!$C$13*ROUNDUP(T58*2/24,0),0),0)</f>
        <v>0</v>
      </c>
      <c r="Q58" s="154" t="s">
        <v>63</v>
      </c>
      <c r="R58" s="154" t="s">
        <v>67</v>
      </c>
      <c r="S58" s="152">
        <v>1000000000</v>
      </c>
      <c r="T58" s="153">
        <f t="shared" si="1"/>
        <v>73.099999999999994</v>
      </c>
      <c r="U58" s="153">
        <v>0</v>
      </c>
      <c r="V58" s="155"/>
    </row>
    <row r="59" spans="1:22" ht="14.25" customHeight="1" x14ac:dyDescent="0.25">
      <c r="A59" s="148" t="s">
        <v>44</v>
      </c>
      <c r="B59" s="149" t="s">
        <v>13</v>
      </c>
      <c r="C59" s="148">
        <v>20</v>
      </c>
      <c r="D59" s="148">
        <v>7000</v>
      </c>
      <c r="E59" s="148" t="s">
        <v>18</v>
      </c>
      <c r="F59" s="150" t="s">
        <v>71</v>
      </c>
      <c r="G59" s="150" t="s">
        <v>65</v>
      </c>
      <c r="H59" s="156">
        <v>1412</v>
      </c>
      <c r="I59" s="152">
        <v>0</v>
      </c>
      <c r="J59" s="152">
        <f>D59*S59*VLOOKUP(B59,'[1]тарифы на воду'!$H$3:$I$9,2,0)/ROUNDUP(2*(T59+K59),0)</f>
        <v>11864406779.661016</v>
      </c>
      <c r="K59" s="152">
        <f>IF(E59="Вода",ROUNDUP(D59/'[1]тарифы на воду'!$I$11,0),IF(E59="авто",'[1]тарифы на воду'!$I$12,IF(E59="жд",'[1]тарифы на воду'!$I$13,0)))</f>
        <v>224</v>
      </c>
      <c r="L59" s="152">
        <v>3</v>
      </c>
      <c r="M59" s="157" t="s">
        <v>104</v>
      </c>
      <c r="N59" s="157" t="s">
        <v>105</v>
      </c>
      <c r="O59" s="153">
        <v>1000000000</v>
      </c>
      <c r="P59" s="153">
        <v>1000000000</v>
      </c>
      <c r="Q59" s="154" t="s">
        <v>63</v>
      </c>
      <c r="R59" s="154" t="s">
        <v>70</v>
      </c>
      <c r="S59" s="152">
        <v>1000000000</v>
      </c>
      <c r="T59" s="153">
        <f t="shared" si="1"/>
        <v>70.599999999999994</v>
      </c>
      <c r="U59" s="153">
        <v>0</v>
      </c>
      <c r="V59" s="155"/>
    </row>
    <row r="60" spans="1:22" ht="14.25" customHeight="1" x14ac:dyDescent="0.25">
      <c r="A60" s="148" t="s">
        <v>46</v>
      </c>
      <c r="B60" s="149" t="s">
        <v>13</v>
      </c>
      <c r="C60" s="148">
        <v>20</v>
      </c>
      <c r="D60" s="148">
        <v>825</v>
      </c>
      <c r="E60" s="148" t="s">
        <v>18</v>
      </c>
      <c r="F60" s="150" t="s">
        <v>68</v>
      </c>
      <c r="G60" s="150" t="s">
        <v>69</v>
      </c>
      <c r="H60" s="156">
        <v>20</v>
      </c>
      <c r="I60" s="152">
        <v>0</v>
      </c>
      <c r="J60" s="152">
        <f>D60*S60*VLOOKUP(B60,'[1]тарифы на воду'!$H$3:$I$9,2,0)/ROUNDUP(2*(T60+K60),0)</f>
        <v>14732142857.142857</v>
      </c>
      <c r="K60" s="152">
        <f>IF(E60="Вода",ROUNDUP(D60/'[1]тарифы на воду'!$I$11,0),IF(E60="авто",'[1]тарифы на воду'!$I$12,IF(E60="жд",'[1]тарифы на воду'!$I$13,0)))</f>
        <v>27</v>
      </c>
      <c r="L60" s="152">
        <v>3</v>
      </c>
      <c r="M60" s="152"/>
      <c r="N60" s="152"/>
      <c r="O60" s="153">
        <f>IF(E60="Вода",IF(OR(G60="31.12.",G60="30.04."),'[1]тарифы на воду'!$C$14,0),0)</f>
        <v>0</v>
      </c>
      <c r="P60" s="153">
        <f>IF(E60="Вода",IF(OR(G60="31.12.",G60="30.04."),'[1]тарифы на воду'!$C$13*ROUNDUP(T60*2/24,0),0),0)</f>
        <v>0</v>
      </c>
      <c r="Q60" s="154" t="s">
        <v>67</v>
      </c>
      <c r="R60" s="154" t="s">
        <v>51</v>
      </c>
      <c r="S60" s="152">
        <v>1000000000</v>
      </c>
      <c r="T60" s="153">
        <f t="shared" si="1"/>
        <v>1</v>
      </c>
      <c r="U60" s="153">
        <v>0</v>
      </c>
      <c r="V60" s="155"/>
    </row>
    <row r="61" spans="1:22" ht="14.25" customHeight="1" x14ac:dyDescent="0.25">
      <c r="A61" s="148" t="s">
        <v>48</v>
      </c>
      <c r="B61" s="149" t="s">
        <v>13</v>
      </c>
      <c r="C61" s="148">
        <v>40</v>
      </c>
      <c r="D61" s="148">
        <v>14</v>
      </c>
      <c r="E61" s="148" t="s">
        <v>20</v>
      </c>
      <c r="F61" s="150" t="s">
        <v>61</v>
      </c>
      <c r="G61" s="150" t="s">
        <v>62</v>
      </c>
      <c r="H61" s="156">
        <v>12</v>
      </c>
      <c r="I61" s="217">
        <v>37.799999999999997</v>
      </c>
      <c r="J61" s="152">
        <f>D61*S61*VLOOKUP(B61,'[1]тарифы на воду'!$H$3:$I$9,2,0)/ROUNDUP(2*(T61+K61),0)</f>
        <v>0</v>
      </c>
      <c r="K61" s="152">
        <f>IF(E61="Вода",ROUNDUP(D61/'[1]тарифы на воду'!$I$11,0),IF(E61="авто",'[1]тарифы на воду'!$I$12,IF(E61="жд",'[1]тарифы на воду'!$I$13,0)))</f>
        <v>0.5</v>
      </c>
      <c r="L61" s="152">
        <v>4</v>
      </c>
      <c r="M61" s="152"/>
      <c r="N61" s="152"/>
      <c r="O61" s="153">
        <f>IF(E61="Вода",IF(OR(G61="31.12.",G61="30.04."),'[1]тарифы на воду'!$C$14,0),0)</f>
        <v>0</v>
      </c>
      <c r="P61" s="153">
        <f>IF(E61="Вода",IF(OR(G61="31.12.",G61="30.04."),'[1]тарифы на воду'!$C$13*ROUNDUP(T61*2/24,0),0),0)</f>
        <v>0</v>
      </c>
      <c r="Q61" s="154" t="s">
        <v>51</v>
      </c>
      <c r="R61" s="158" t="s">
        <v>66</v>
      </c>
      <c r="S61" s="152">
        <f>IF(E61="Вода",VLOOKUP(Q61,'[1]тарифы на воду'!$C$2:$D$12,2,0)*H61,0)</f>
        <v>0</v>
      </c>
      <c r="T61" s="153">
        <f t="shared" si="1"/>
        <v>0.3</v>
      </c>
      <c r="U61" s="153">
        <v>0</v>
      </c>
      <c r="V61" s="155"/>
    </row>
    <row r="62" spans="1:22" ht="14.25" customHeight="1" x14ac:dyDescent="0.25">
      <c r="A62" s="148" t="s">
        <v>50</v>
      </c>
      <c r="B62" s="149" t="s">
        <v>13</v>
      </c>
      <c r="C62" s="148">
        <v>40</v>
      </c>
      <c r="D62" s="148">
        <v>14</v>
      </c>
      <c r="E62" s="148" t="s">
        <v>20</v>
      </c>
      <c r="F62" s="150" t="s">
        <v>64</v>
      </c>
      <c r="G62" s="150" t="s">
        <v>65</v>
      </c>
      <c r="H62" s="156">
        <v>139</v>
      </c>
      <c r="I62" s="152">
        <v>1000000000</v>
      </c>
      <c r="J62" s="152">
        <f>D62*S62*VLOOKUP(B62,'[1]тарифы на воду'!$H$3:$I$9,2,0)/ROUNDUP(2*(T62+K62),0)</f>
        <v>0</v>
      </c>
      <c r="K62" s="152">
        <f>IF(E62="Вода",ROUNDUP(D62/'[1]тарифы на воду'!$I$11,0),IF(E62="авто",'[1]тарифы на воду'!$I$12,IF(E62="жд",'[1]тарифы на воду'!$I$13,0)))</f>
        <v>0.5</v>
      </c>
      <c r="L62" s="152">
        <v>4</v>
      </c>
      <c r="M62" s="152"/>
      <c r="N62" s="152"/>
      <c r="O62" s="153">
        <f>IF(E62="Вода",IF(OR(G62="31.12.",G62="30.04."),'[1]тарифы на воду'!$C$14,0),0)</f>
        <v>0</v>
      </c>
      <c r="P62" s="153">
        <f>IF(E62="Вода",IF(OR(G62="31.12.",G62="30.04."),'[1]тарифы на воду'!$C$13*ROUNDUP(T62*2/24,0),0),0)</f>
        <v>0</v>
      </c>
      <c r="Q62" s="158" t="s">
        <v>72</v>
      </c>
      <c r="R62" s="158" t="s">
        <v>66</v>
      </c>
      <c r="S62" s="152">
        <f>IF(E62="Вода",VLOOKUP(Q62,'[1]тарифы на воду'!$C$2:$D$12,2,0)*H62,0)</f>
        <v>0</v>
      </c>
      <c r="T62" s="153">
        <f t="shared" si="1"/>
        <v>3.4750000000000001</v>
      </c>
      <c r="U62" s="153">
        <v>0</v>
      </c>
      <c r="V62" s="155"/>
    </row>
    <row r="63" spans="1:22" ht="14.25" customHeight="1" x14ac:dyDescent="0.25">
      <c r="A63" s="148" t="s">
        <v>52</v>
      </c>
      <c r="B63" s="149" t="s">
        <v>13</v>
      </c>
      <c r="C63" s="148">
        <v>40</v>
      </c>
      <c r="D63" s="148">
        <v>14</v>
      </c>
      <c r="E63" s="148" t="s">
        <v>20</v>
      </c>
      <c r="F63" s="150" t="s">
        <v>71</v>
      </c>
      <c r="G63" s="150" t="s">
        <v>65</v>
      </c>
      <c r="H63" s="156">
        <v>15</v>
      </c>
      <c r="I63" s="152">
        <v>1000000000</v>
      </c>
      <c r="J63" s="152">
        <f>D63*S63*VLOOKUP(B63,'[1]тарифы на воду'!$H$3:$I$9,2,0)/ROUNDUP(2*(T63+K63),0)</f>
        <v>0</v>
      </c>
      <c r="K63" s="152">
        <f>IF(E63="Вода",ROUNDUP(D63/'[1]тарифы на воду'!$I$11,0),IF(E63="авто",'[1]тарифы на воду'!$I$12,IF(E63="жд",'[1]тарифы на воду'!$I$13,0)))</f>
        <v>0.5</v>
      </c>
      <c r="L63" s="152">
        <v>2</v>
      </c>
      <c r="M63" s="152"/>
      <c r="N63" s="152"/>
      <c r="O63" s="153">
        <f>IF(E63="Вода",IF(OR(G63="31.12.",G63="30.04."),'[1]тарифы на воду'!$C$14,0),0)</f>
        <v>0</v>
      </c>
      <c r="P63" s="153">
        <f>IF(E63="Вода",IF(OR(G63="31.12.",G63="30.04."),'[1]тарифы на воду'!$C$13*ROUNDUP(T63*2/24,0),0),0)</f>
        <v>0</v>
      </c>
      <c r="Q63" s="154" t="s">
        <v>70</v>
      </c>
      <c r="R63" s="154" t="s">
        <v>51</v>
      </c>
      <c r="S63" s="152">
        <f>IF(E63="Вода",VLOOKUP(Q63,'[1]тарифы на воду'!$C$2:$D$12,2,0)*H63,0)</f>
        <v>0</v>
      </c>
      <c r="T63" s="153">
        <f t="shared" si="1"/>
        <v>0.375</v>
      </c>
      <c r="U63" s="153">
        <v>0</v>
      </c>
      <c r="V63" s="155"/>
    </row>
    <row r="64" spans="1:22" ht="14.25" customHeight="1" x14ac:dyDescent="0.25">
      <c r="A64" s="148" t="s">
        <v>54</v>
      </c>
      <c r="B64" s="149" t="s">
        <v>13</v>
      </c>
      <c r="C64" s="148">
        <v>50</v>
      </c>
      <c r="D64" s="148">
        <v>45</v>
      </c>
      <c r="E64" s="148" t="s">
        <v>75</v>
      </c>
      <c r="F64" s="150" t="s">
        <v>61</v>
      </c>
      <c r="G64" s="150" t="s">
        <v>62</v>
      </c>
      <c r="H64" s="156">
        <v>572</v>
      </c>
      <c r="I64" s="152">
        <v>0</v>
      </c>
      <c r="J64" s="152">
        <f>D64*S64*VLOOKUP(B64,'[1]тарифы на воду'!$H$3:$I$9,2,0)/ROUNDUP(2*(T64+K64),0)</f>
        <v>0</v>
      </c>
      <c r="K64" s="152">
        <f>IF(E64="Вода",ROUNDUP(D64/'[1]тарифы на воду'!$I$11,0),IF(E64="авто",'[1]тарифы на воду'!$I$12,IF(E64="жд",'[1]тарифы на воду'!$I$13,0)))</f>
        <v>3</v>
      </c>
      <c r="L64" s="152">
        <v>10</v>
      </c>
      <c r="M64" s="152"/>
      <c r="N64" s="152"/>
      <c r="O64" s="153">
        <f>IF(E64="Вода",IF(OR(G64="31.12.",G64="30.04."),'[1]тарифы на воду'!$C$14,0),0)</f>
        <v>0</v>
      </c>
      <c r="P64" s="153">
        <f>IF(E64="Вода",IF(OR(G64="31.12.",G64="30.04."),'[1]тарифы на воду'!$C$13*ROUNDUP(T64*2/24,0),0),0)</f>
        <v>0</v>
      </c>
      <c r="Q64" s="154" t="s">
        <v>74</v>
      </c>
      <c r="R64" s="154" t="s">
        <v>72</v>
      </c>
      <c r="S64" s="152">
        <f>IF(E64="Вода",VLOOKUP(Q64,'[1]тарифы на воду'!$C$2:$D$12,2,0)*H64,0)</f>
        <v>0</v>
      </c>
      <c r="T64" s="153">
        <f t="shared" si="1"/>
        <v>11.44</v>
      </c>
      <c r="U64" s="152">
        <v>1000000000</v>
      </c>
      <c r="V64" s="155"/>
    </row>
    <row r="65" spans="1:22" ht="14.25" customHeight="1" x14ac:dyDescent="0.25">
      <c r="A65" s="148" t="s">
        <v>56</v>
      </c>
      <c r="B65" s="149" t="s">
        <v>13</v>
      </c>
      <c r="C65" s="148">
        <v>40</v>
      </c>
      <c r="D65" s="148">
        <v>14</v>
      </c>
      <c r="E65" s="148" t="s">
        <v>73</v>
      </c>
      <c r="F65" s="159" t="s">
        <v>61</v>
      </c>
      <c r="G65" s="159" t="s">
        <v>62</v>
      </c>
      <c r="H65" s="156">
        <v>139</v>
      </c>
      <c r="I65" s="152">
        <v>1000000000</v>
      </c>
      <c r="J65" s="152">
        <f>D65*S65*VLOOKUP(B65,'[1]тарифы на воду'!$H$3:$I$9,2,0)/ROUNDUP(2*(T65+K65),0)</f>
        <v>0</v>
      </c>
      <c r="K65" s="152">
        <f>IF(E65="Вода",ROUNDUP(D65/'[1]тарифы на воду'!$I$11,0),IF(E65="авто",'[1]тарифы на воду'!$I$12,IF(E65="жд",'[1]тарифы на воду'!$I$13,0)))</f>
        <v>0.5</v>
      </c>
      <c r="L65" s="152">
        <v>32</v>
      </c>
      <c r="M65" s="152"/>
      <c r="N65" s="152"/>
      <c r="O65" s="153">
        <f>IF(E65="Вода",IF(OR(G65="31.12.",G65="30.04."),'[1]тарифы на воду'!$C$14,0),0)</f>
        <v>0</v>
      </c>
      <c r="P65" s="153">
        <f>IF(E65="Вода",IF(OR(G65="31.12.",G65="30.04."),'[1]тарифы на воду'!$C$13*ROUNDUP(T65*2/24,0),0),0)</f>
        <v>0</v>
      </c>
      <c r="Q65" s="153" t="s">
        <v>72</v>
      </c>
      <c r="R65" s="153" t="s">
        <v>66</v>
      </c>
      <c r="S65" s="152">
        <f>IF(E65="Вода",VLOOKUP(Q65,'[1]тарифы на воду'!$C$2:$D$12,2,0)*H65,0)</f>
        <v>0</v>
      </c>
      <c r="T65" s="153">
        <f t="shared" si="1"/>
        <v>3.4750000000000001</v>
      </c>
      <c r="U65" s="153">
        <v>0</v>
      </c>
      <c r="V65" s="155"/>
    </row>
    <row r="66" spans="1:22" ht="14.25" customHeight="1" x14ac:dyDescent="0.25">
      <c r="A66" s="148" t="s">
        <v>57</v>
      </c>
      <c r="B66" s="149" t="s">
        <v>13</v>
      </c>
      <c r="C66" s="148">
        <v>40</v>
      </c>
      <c r="D66" s="148">
        <v>14</v>
      </c>
      <c r="E66" s="148" t="s">
        <v>20</v>
      </c>
      <c r="F66" s="150" t="s">
        <v>64</v>
      </c>
      <c r="G66" s="150" t="s">
        <v>65</v>
      </c>
      <c r="H66" s="148">
        <v>151</v>
      </c>
      <c r="I66" s="152">
        <v>1000000000</v>
      </c>
      <c r="J66" s="152">
        <f>D66*S66*VLOOKUP(B66,'[1]тарифы на воду'!$H$3:$I$9,2,0)/ROUNDUP(2*(T66+K66),0)</f>
        <v>0</v>
      </c>
      <c r="K66" s="152">
        <f>IF(E66="Вода",ROUNDUP(D66/'[1]тарифы на воду'!$I$11,0),IF(E66="авто",'[1]тарифы на воду'!$I$12,IF(E66="жд",'[1]тарифы на воду'!$I$13,0)))</f>
        <v>0.5</v>
      </c>
      <c r="L66" s="152">
        <v>4</v>
      </c>
      <c r="M66" s="152"/>
      <c r="N66" s="152"/>
      <c r="O66" s="153">
        <f>IF(E66="Вода",IF(OR(G66="31.12.",G66="30.04."),'[1]тарифы на воду'!$C$14,0),0)</f>
        <v>0</v>
      </c>
      <c r="P66" s="153">
        <f>IF(E66="Вода",IF(OR(G66="31.12.",G66="30.04."),'[1]тарифы на воду'!$C$13*ROUNDUP(T66*2/24,0),0),0)</f>
        <v>0</v>
      </c>
      <c r="Q66" s="158" t="s">
        <v>72</v>
      </c>
      <c r="R66" s="154" t="s">
        <v>51</v>
      </c>
      <c r="S66" s="152">
        <f>IF(E66="Вода",VLOOKUP(Q66,'[1]тарифы на воду'!$C$2:$D$12,2,0)*H66,0)</f>
        <v>0</v>
      </c>
      <c r="T66" s="153">
        <f t="shared" si="1"/>
        <v>3.7749999999999999</v>
      </c>
      <c r="U66" s="153">
        <v>0</v>
      </c>
      <c r="V66" s="155"/>
    </row>
    <row r="67" spans="1:22" ht="14.25" customHeight="1" x14ac:dyDescent="0.25">
      <c r="A67" s="148" t="s">
        <v>58</v>
      </c>
      <c r="B67" s="149" t="s">
        <v>13</v>
      </c>
      <c r="C67" s="148">
        <v>20</v>
      </c>
      <c r="D67" s="160">
        <v>2275</v>
      </c>
      <c r="E67" s="148" t="s">
        <v>18</v>
      </c>
      <c r="F67" s="150" t="s">
        <v>38</v>
      </c>
      <c r="G67" s="150" t="s">
        <v>39</v>
      </c>
      <c r="H67" s="159">
        <v>1500</v>
      </c>
      <c r="I67" s="152">
        <v>0</v>
      </c>
      <c r="J67" s="152">
        <f>D67*S67*VLOOKUP(B67,'[1]тарифы на воду'!$H$3:$I$9,2,0)/ROUNDUP(2*(T67+K67),0)</f>
        <v>17948.145228215766</v>
      </c>
      <c r="K67" s="152">
        <f>IF(E67="Вода",ROUNDUP(D67/'[1]тарифы на воду'!$I$11,0),IF(E67="авто",'[1]тарифы на воду'!$I$12,IF(E67="жд",'[1]тарифы на воду'!$I$13,0)))</f>
        <v>73</v>
      </c>
      <c r="L67" s="152">
        <v>3</v>
      </c>
      <c r="M67" s="152"/>
      <c r="N67" s="152"/>
      <c r="O67" s="153">
        <f>IF(E67="Вода",IF(OR(G67="31.12.",G67="30.04."),'[1]тарифы на воду'!$C$14,0),0)</f>
        <v>0</v>
      </c>
      <c r="P67" s="153">
        <f>IF(E67="Вода",IF(OR(G67="31.12.",G67="30.04."),'[1]тарифы на воду'!$C$13*ROUNDUP(T67*2/24,0),0),0)</f>
        <v>0</v>
      </c>
      <c r="Q67" s="154" t="s">
        <v>63</v>
      </c>
      <c r="R67" s="154" t="s">
        <v>51</v>
      </c>
      <c r="S67" s="217">
        <v>3802.64</v>
      </c>
      <c r="T67" s="224">
        <f>7*24</f>
        <v>168</v>
      </c>
      <c r="U67" s="153">
        <v>0</v>
      </c>
      <c r="V67" s="155"/>
    </row>
  </sheetData>
  <autoFilter ref="A1:U67" xr:uid="{00000000-0009-0000-0000-000004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961"/>
  <sheetViews>
    <sheetView tabSelected="1" zoomScale="90" zoomScaleNormal="9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W9" sqref="W9"/>
    </sheetView>
  </sheetViews>
  <sheetFormatPr defaultColWidth="8.85546875" defaultRowHeight="15" x14ac:dyDescent="0.25"/>
  <cols>
    <col min="1" max="1" width="45" customWidth="1"/>
    <col min="2" max="2" width="19.42578125" style="67" customWidth="1"/>
    <col min="3" max="3" width="11.42578125" customWidth="1"/>
    <col min="4" max="4" width="19.42578125" customWidth="1"/>
    <col min="5" max="5" width="18.42578125" customWidth="1"/>
    <col min="6" max="6" width="40" customWidth="1"/>
    <col min="7" max="7" width="72" customWidth="1"/>
    <col min="8" max="8" width="27.42578125" customWidth="1"/>
    <col min="9" max="9" width="30.42578125" customWidth="1"/>
    <col min="10" max="10" width="15.42578125" customWidth="1"/>
    <col min="11" max="11" width="17.85546875" customWidth="1"/>
    <col min="12" max="12" width="16.42578125" customWidth="1"/>
    <col min="13" max="14" width="37.85546875" customWidth="1"/>
    <col min="15" max="15" width="36.85546875" customWidth="1"/>
    <col min="16" max="16" width="19.85546875" customWidth="1"/>
    <col min="17" max="17" width="50" customWidth="1"/>
    <col min="18" max="18" width="49.5703125" customWidth="1"/>
    <col min="19" max="19" width="25.5703125" customWidth="1"/>
    <col min="20" max="20" width="25" customWidth="1"/>
    <col min="21" max="21" width="41.42578125" customWidth="1"/>
    <col min="22" max="22" width="11.42578125" customWidth="1"/>
    <col min="23" max="23" width="17.85546875" customWidth="1"/>
    <col min="24" max="24" width="13.5703125" customWidth="1"/>
    <col min="25" max="25" width="14.42578125" customWidth="1"/>
    <col min="26" max="30" width="8.5703125" customWidth="1"/>
    <col min="31" max="1025" width="14.42578125" customWidth="1"/>
  </cols>
  <sheetData>
    <row r="1" spans="1:30" ht="14.25" customHeight="1" x14ac:dyDescent="0.25">
      <c r="A1" s="68" t="s">
        <v>106</v>
      </c>
      <c r="B1" s="69" t="s">
        <v>107</v>
      </c>
      <c r="C1" s="70" t="s">
        <v>108</v>
      </c>
      <c r="D1" t="s">
        <v>109</v>
      </c>
      <c r="E1" t="s">
        <v>110</v>
      </c>
      <c r="F1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71" t="s">
        <v>116</v>
      </c>
      <c r="M1" s="72" t="s">
        <v>117</v>
      </c>
      <c r="N1" s="73" t="s">
        <v>118</v>
      </c>
      <c r="O1" s="72" t="s">
        <v>119</v>
      </c>
      <c r="P1" s="73" t="s">
        <v>120</v>
      </c>
      <c r="Q1" s="71" t="s">
        <v>121</v>
      </c>
      <c r="R1" s="72" t="s">
        <v>122</v>
      </c>
      <c r="S1" s="73" t="s">
        <v>123</v>
      </c>
      <c r="T1" s="72" t="s">
        <v>124</v>
      </c>
      <c r="U1" s="53" t="s">
        <v>125</v>
      </c>
      <c r="V1" s="74" t="s">
        <v>126</v>
      </c>
      <c r="W1" s="74" t="s">
        <v>127</v>
      </c>
      <c r="X1" s="74" t="s">
        <v>128</v>
      </c>
      <c r="Y1" s="53" t="s">
        <v>129</v>
      </c>
      <c r="Z1" s="53"/>
      <c r="AA1" s="53"/>
      <c r="AB1" s="53"/>
      <c r="AC1" s="53"/>
      <c r="AD1" s="53"/>
    </row>
    <row r="2" spans="1:30" ht="14.25" customHeight="1" x14ac:dyDescent="0.25">
      <c r="A2" s="161" t="s">
        <v>36</v>
      </c>
      <c r="B2" s="76">
        <v>66.644149999999996</v>
      </c>
      <c r="C2" s="76">
        <v>66.541163999999995</v>
      </c>
      <c r="D2" s="34" t="s">
        <v>19</v>
      </c>
      <c r="E2" s="77" t="s">
        <v>130</v>
      </c>
      <c r="F2" t="s">
        <v>131</v>
      </c>
      <c r="H2" s="162">
        <v>0</v>
      </c>
      <c r="I2" s="162">
        <v>0</v>
      </c>
      <c r="J2" s="162">
        <v>0</v>
      </c>
      <c r="K2" s="78"/>
      <c r="L2" s="162">
        <v>0</v>
      </c>
      <c r="M2" s="162">
        <v>0</v>
      </c>
      <c r="N2" s="162">
        <v>0</v>
      </c>
      <c r="O2" s="162">
        <v>0</v>
      </c>
      <c r="P2" s="162">
        <v>0</v>
      </c>
      <c r="Q2" s="162">
        <v>0</v>
      </c>
      <c r="R2" s="71">
        <v>1</v>
      </c>
      <c r="S2" s="71">
        <v>1</v>
      </c>
      <c r="T2" s="71">
        <v>1</v>
      </c>
      <c r="U2" s="71">
        <v>3</v>
      </c>
      <c r="V2" s="162">
        <v>1</v>
      </c>
      <c r="W2" s="163">
        <v>1</v>
      </c>
      <c r="X2" s="162">
        <v>1</v>
      </c>
      <c r="Y2" s="53" t="s">
        <v>133</v>
      </c>
      <c r="Z2" s="53"/>
      <c r="AA2" s="53"/>
      <c r="AB2" s="53"/>
      <c r="AC2" s="53"/>
      <c r="AD2" s="53"/>
    </row>
    <row r="3" spans="1:30" ht="14.25" customHeight="1" x14ac:dyDescent="0.25">
      <c r="A3" s="161" t="s">
        <v>63</v>
      </c>
      <c r="B3" s="76">
        <v>64.521156000000005</v>
      </c>
      <c r="C3" s="76">
        <v>40.535159</v>
      </c>
      <c r="D3" s="34" t="s">
        <v>19</v>
      </c>
      <c r="E3" s="77" t="s">
        <v>130</v>
      </c>
      <c r="F3" t="s">
        <v>131</v>
      </c>
      <c r="H3" s="162">
        <v>0</v>
      </c>
      <c r="I3" s="162">
        <v>0</v>
      </c>
      <c r="J3" s="162">
        <v>0</v>
      </c>
      <c r="K3" s="78"/>
      <c r="L3" s="162">
        <v>0</v>
      </c>
      <c r="M3" s="162">
        <v>0</v>
      </c>
      <c r="N3" s="162">
        <v>0</v>
      </c>
      <c r="O3" s="162">
        <v>0</v>
      </c>
      <c r="P3" s="162">
        <v>0</v>
      </c>
      <c r="Q3" s="162">
        <v>0</v>
      </c>
      <c r="R3" s="71">
        <v>1000000000</v>
      </c>
      <c r="S3" s="71">
        <v>1000000000</v>
      </c>
      <c r="T3" s="71">
        <v>1000000000</v>
      </c>
      <c r="U3" s="71">
        <v>1000000000</v>
      </c>
      <c r="V3" s="162">
        <v>100000</v>
      </c>
      <c r="W3" s="163">
        <v>100000</v>
      </c>
      <c r="X3" s="162">
        <v>100000</v>
      </c>
      <c r="Y3" s="53" t="s">
        <v>133</v>
      </c>
      <c r="Z3" s="53"/>
      <c r="AA3" s="53"/>
      <c r="AB3" s="53"/>
      <c r="AC3" s="53"/>
      <c r="AD3" s="53"/>
    </row>
    <row r="4" spans="1:30" ht="14.25" customHeight="1" x14ac:dyDescent="0.25">
      <c r="A4" s="164" t="s">
        <v>66</v>
      </c>
      <c r="B4" s="76">
        <v>70.527315000000002</v>
      </c>
      <c r="C4" s="76">
        <v>67.258960999999999</v>
      </c>
      <c r="D4" s="79" t="s">
        <v>17</v>
      </c>
      <c r="E4" s="80" t="s">
        <v>130</v>
      </c>
      <c r="F4" t="s">
        <v>134</v>
      </c>
      <c r="G4" s="80" t="s">
        <v>135</v>
      </c>
      <c r="H4" s="162">
        <v>0</v>
      </c>
      <c r="I4" s="162">
        <v>0</v>
      </c>
      <c r="J4" s="162">
        <v>0</v>
      </c>
      <c r="K4" s="78"/>
      <c r="L4" s="162">
        <v>0</v>
      </c>
      <c r="M4" s="162">
        <v>0</v>
      </c>
      <c r="N4" s="162">
        <v>0</v>
      </c>
      <c r="O4" s="162">
        <v>0</v>
      </c>
      <c r="P4" s="162">
        <v>0</v>
      </c>
      <c r="Q4" s="162">
        <v>0</v>
      </c>
      <c r="R4" s="71">
        <v>500</v>
      </c>
      <c r="S4" s="71">
        <v>200</v>
      </c>
      <c r="T4" s="71">
        <v>300</v>
      </c>
      <c r="U4" s="71">
        <v>1000000</v>
      </c>
      <c r="V4" s="162">
        <v>100000</v>
      </c>
      <c r="W4" s="163">
        <v>100000</v>
      </c>
      <c r="X4" s="162">
        <v>100000</v>
      </c>
      <c r="Y4" s="53" t="s">
        <v>132</v>
      </c>
      <c r="Z4" s="53"/>
      <c r="AA4" s="53"/>
      <c r="AB4" s="53"/>
      <c r="AC4" s="53"/>
      <c r="AD4" s="53"/>
    </row>
    <row r="5" spans="1:30" ht="14.25" customHeight="1" x14ac:dyDescent="0.25">
      <c r="A5" s="165" t="s">
        <v>51</v>
      </c>
      <c r="B5" s="76">
        <v>71.092201000000003</v>
      </c>
      <c r="C5" s="76">
        <v>66.810576999999995</v>
      </c>
      <c r="D5" s="82" t="s">
        <v>21</v>
      </c>
      <c r="E5" s="77" t="s">
        <v>130</v>
      </c>
      <c r="F5" t="s">
        <v>131</v>
      </c>
      <c r="H5" s="162">
        <v>0</v>
      </c>
      <c r="I5" s="162">
        <v>122742392.66</v>
      </c>
      <c r="J5" s="162">
        <v>0</v>
      </c>
      <c r="K5" s="162">
        <v>54388753.909999996</v>
      </c>
      <c r="L5" s="162">
        <v>113000000</v>
      </c>
      <c r="M5" s="162">
        <v>0</v>
      </c>
      <c r="N5" s="162">
        <v>0</v>
      </c>
      <c r="O5" s="81">
        <v>0</v>
      </c>
      <c r="P5" s="81">
        <f>1650000000+1093515573.01561</f>
        <v>2743515573.0156097</v>
      </c>
      <c r="Q5" s="71">
        <v>1000000000</v>
      </c>
      <c r="R5" s="71">
        <v>1000000000</v>
      </c>
      <c r="S5" s="71">
        <v>1000000000</v>
      </c>
      <c r="T5" s="71">
        <v>1000000000</v>
      </c>
      <c r="U5" s="71">
        <v>1000000000</v>
      </c>
      <c r="V5" s="162">
        <v>100000000</v>
      </c>
      <c r="W5" s="163">
        <v>100000000</v>
      </c>
      <c r="X5" s="162">
        <v>100000</v>
      </c>
      <c r="Y5" s="53" t="s">
        <v>133</v>
      </c>
      <c r="Z5" s="53"/>
      <c r="AA5" s="53"/>
      <c r="AB5" s="53"/>
      <c r="AC5" s="53"/>
      <c r="AD5" s="53"/>
    </row>
    <row r="6" spans="1:30" ht="14.25" customHeight="1" x14ac:dyDescent="0.25">
      <c r="A6" s="165" t="s">
        <v>72</v>
      </c>
      <c r="B6" s="76">
        <v>70.319159999999997</v>
      </c>
      <c r="C6" s="76">
        <v>68.381028000000001</v>
      </c>
      <c r="D6" s="82" t="s">
        <v>21</v>
      </c>
      <c r="E6" s="77" t="s">
        <v>130</v>
      </c>
      <c r="F6" t="s">
        <v>131</v>
      </c>
      <c r="H6" s="162">
        <v>0</v>
      </c>
      <c r="I6" s="162">
        <v>0</v>
      </c>
      <c r="J6" s="162">
        <v>0</v>
      </c>
      <c r="K6" s="78"/>
      <c r="L6" s="162">
        <v>0</v>
      </c>
      <c r="M6" s="162">
        <v>0</v>
      </c>
      <c r="N6" s="162">
        <v>0</v>
      </c>
      <c r="O6" s="162">
        <v>0</v>
      </c>
      <c r="P6" s="81">
        <v>0</v>
      </c>
      <c r="Q6" s="162">
        <v>0</v>
      </c>
      <c r="R6" s="71">
        <v>500</v>
      </c>
      <c r="S6" s="71">
        <v>200</v>
      </c>
      <c r="T6" s="71">
        <v>300</v>
      </c>
      <c r="U6" s="71">
        <v>1000000</v>
      </c>
      <c r="V6" s="162">
        <v>128</v>
      </c>
      <c r="W6" s="163">
        <v>100</v>
      </c>
      <c r="X6" s="162">
        <v>10</v>
      </c>
      <c r="Y6" s="53" t="s">
        <v>133</v>
      </c>
      <c r="Z6" s="53"/>
      <c r="AA6" s="53"/>
      <c r="AB6" s="53"/>
      <c r="AC6" s="53"/>
      <c r="AD6" s="53"/>
    </row>
    <row r="7" spans="1:30" ht="14.25" customHeight="1" x14ac:dyDescent="0.25">
      <c r="A7" s="165" t="s">
        <v>70</v>
      </c>
      <c r="B7" s="76">
        <v>71.515657000000004</v>
      </c>
      <c r="C7" s="76">
        <v>65.209301999999994</v>
      </c>
      <c r="D7" s="82" t="s">
        <v>21</v>
      </c>
      <c r="E7" s="77" t="s">
        <v>130</v>
      </c>
      <c r="F7" t="s">
        <v>131</v>
      </c>
      <c r="H7" s="162">
        <v>0</v>
      </c>
      <c r="I7" s="162">
        <v>0</v>
      </c>
      <c r="J7" s="162">
        <v>116100</v>
      </c>
      <c r="K7" s="78"/>
      <c r="L7" s="162">
        <v>0</v>
      </c>
      <c r="M7" s="162">
        <v>0</v>
      </c>
      <c r="N7" s="162">
        <v>0</v>
      </c>
      <c r="O7" s="162">
        <v>0</v>
      </c>
      <c r="P7" s="162">
        <v>0</v>
      </c>
      <c r="Q7" s="162">
        <v>0</v>
      </c>
      <c r="R7" s="162">
        <v>0</v>
      </c>
      <c r="S7" s="162">
        <v>0</v>
      </c>
      <c r="T7" s="162">
        <v>0</v>
      </c>
      <c r="U7" s="162">
        <v>0</v>
      </c>
      <c r="V7" s="162">
        <v>77</v>
      </c>
      <c r="W7" s="225">
        <v>0.14299999999999999</v>
      </c>
      <c r="X7" s="162">
        <v>100</v>
      </c>
      <c r="Y7" s="53"/>
      <c r="Z7" s="53"/>
      <c r="AA7" s="53"/>
      <c r="AB7" s="53"/>
      <c r="AC7" s="53"/>
      <c r="AD7" s="53"/>
    </row>
    <row r="8" spans="1:30" ht="14.25" customHeight="1" x14ac:dyDescent="0.25">
      <c r="A8" s="165" t="s">
        <v>67</v>
      </c>
      <c r="B8" s="76">
        <v>71.257119000000003</v>
      </c>
      <c r="C8" s="76">
        <v>66.288601999999997</v>
      </c>
      <c r="D8" s="82" t="s">
        <v>21</v>
      </c>
      <c r="E8" s="77" t="s">
        <v>130</v>
      </c>
      <c r="F8" t="s">
        <v>131</v>
      </c>
      <c r="H8" s="162">
        <v>0</v>
      </c>
      <c r="I8" s="162">
        <v>0</v>
      </c>
      <c r="J8" s="162">
        <v>0</v>
      </c>
      <c r="K8" s="78"/>
      <c r="L8" s="162">
        <v>0</v>
      </c>
      <c r="M8" s="162">
        <v>0</v>
      </c>
      <c r="N8" s="162">
        <v>0</v>
      </c>
      <c r="O8" s="162">
        <v>0</v>
      </c>
      <c r="P8" s="162">
        <v>0</v>
      </c>
      <c r="Q8" s="162">
        <v>0</v>
      </c>
      <c r="R8" s="162">
        <v>0</v>
      </c>
      <c r="S8" s="162">
        <v>0</v>
      </c>
      <c r="T8" s="162">
        <v>0</v>
      </c>
      <c r="U8" s="162">
        <v>0</v>
      </c>
      <c r="V8" s="162">
        <v>70</v>
      </c>
      <c r="W8" s="163">
        <v>1</v>
      </c>
      <c r="X8" s="162">
        <v>100</v>
      </c>
      <c r="Y8" s="53"/>
      <c r="Z8" s="53"/>
      <c r="AA8" s="53"/>
      <c r="AB8" s="53"/>
      <c r="AC8" s="53"/>
      <c r="AD8" s="53"/>
    </row>
    <row r="9" spans="1:30" ht="14.25" customHeight="1" x14ac:dyDescent="0.25">
      <c r="A9" s="166" t="s">
        <v>74</v>
      </c>
      <c r="B9" s="76">
        <v>66.719680999999994</v>
      </c>
      <c r="C9" s="76">
        <v>66.235114999999993</v>
      </c>
      <c r="D9" s="83" t="s">
        <v>19</v>
      </c>
      <c r="E9" s="77" t="s">
        <v>130</v>
      </c>
      <c r="F9" t="s">
        <v>131</v>
      </c>
      <c r="H9" s="162">
        <v>0</v>
      </c>
      <c r="I9" s="162">
        <v>0</v>
      </c>
      <c r="J9" s="162">
        <v>0</v>
      </c>
      <c r="K9" s="78"/>
      <c r="L9" s="162">
        <v>0</v>
      </c>
      <c r="M9" s="162">
        <v>0</v>
      </c>
      <c r="N9" s="162">
        <v>0</v>
      </c>
      <c r="O9" s="162">
        <v>0</v>
      </c>
      <c r="P9" s="162">
        <v>0</v>
      </c>
      <c r="Q9" s="162">
        <v>0</v>
      </c>
      <c r="R9" s="71">
        <v>500</v>
      </c>
      <c r="S9" s="71">
        <v>200</v>
      </c>
      <c r="T9" s="71">
        <v>300</v>
      </c>
      <c r="U9" s="71">
        <v>1000000</v>
      </c>
      <c r="V9" s="162">
        <v>128</v>
      </c>
      <c r="W9" s="163">
        <v>100</v>
      </c>
      <c r="X9" s="162">
        <v>20</v>
      </c>
      <c r="Y9" s="53" t="s">
        <v>132</v>
      </c>
      <c r="Z9" s="53"/>
      <c r="AA9" s="53"/>
      <c r="AB9" s="53"/>
      <c r="AC9" s="53"/>
      <c r="AD9" s="53"/>
    </row>
    <row r="10" spans="1:30" ht="14.25" customHeight="1" x14ac:dyDescent="0.25"/>
    <row r="11" spans="1:30" ht="14.25" customHeight="1" x14ac:dyDescent="0.25"/>
    <row r="12" spans="1:30" ht="14.25" customHeight="1" x14ac:dyDescent="0.25"/>
    <row r="13" spans="1:30" ht="14.25" customHeight="1" x14ac:dyDescent="0.25"/>
    <row r="14" spans="1:30" ht="14.25" customHeight="1" x14ac:dyDescent="0.25"/>
    <row r="15" spans="1:30" ht="14.25" customHeight="1" x14ac:dyDescent="0.25"/>
    <row r="16" spans="1:3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E699"/>
  </sheetPr>
  <dimension ref="A1:J748"/>
  <sheetViews>
    <sheetView zoomScaleNormal="100" workbookViewId="0">
      <pane ySplit="1" topLeftCell="A8" activePane="bottomLeft" state="frozen"/>
      <selection pane="bottomLeft" activeCell="B16" sqref="B16"/>
    </sheetView>
  </sheetViews>
  <sheetFormatPr defaultColWidth="8.85546875" defaultRowHeight="15" x14ac:dyDescent="0.25"/>
  <cols>
    <col min="1" max="1" width="22.42578125" customWidth="1"/>
    <col min="2" max="2" width="22" customWidth="1"/>
    <col min="3" max="3" width="39" customWidth="1"/>
    <col min="4" max="4" width="20.42578125" customWidth="1"/>
    <col min="5" max="5" width="21.42578125" customWidth="1"/>
    <col min="6" max="6" width="13.42578125" customWidth="1"/>
    <col min="7" max="7" width="41.42578125" customWidth="1"/>
    <col min="8" max="8" width="30" customWidth="1"/>
    <col min="9" max="9" width="22" customWidth="1"/>
    <col min="10" max="10" width="31.5703125" customWidth="1"/>
    <col min="11" max="26" width="8.5703125" customWidth="1"/>
    <col min="27" max="1025" width="14.42578125" customWidth="1"/>
  </cols>
  <sheetData>
    <row r="1" spans="1:10" ht="37.5" customHeight="1" thickBot="1" x14ac:dyDescent="0.3">
      <c r="A1" s="6" t="s">
        <v>136</v>
      </c>
      <c r="B1" s="59" t="s">
        <v>90</v>
      </c>
      <c r="C1" s="59" t="s">
        <v>137</v>
      </c>
      <c r="D1" s="59" t="s">
        <v>138</v>
      </c>
      <c r="E1" s="59" t="s">
        <v>139</v>
      </c>
      <c r="F1" s="41" t="s">
        <v>140</v>
      </c>
      <c r="G1" s="6" t="s">
        <v>141</v>
      </c>
      <c r="H1" s="6" t="s">
        <v>142</v>
      </c>
      <c r="I1" s="6" t="s">
        <v>143</v>
      </c>
      <c r="J1" s="6" t="s">
        <v>144</v>
      </c>
    </row>
    <row r="2" spans="1:10" ht="14.25" customHeight="1" thickBot="1" x14ac:dyDescent="0.3">
      <c r="A2" s="192" t="s">
        <v>63</v>
      </c>
      <c r="B2" s="167" t="s">
        <v>8</v>
      </c>
      <c r="C2" s="168">
        <v>3.2659199999999999</v>
      </c>
      <c r="D2" s="168">
        <v>1326.348</v>
      </c>
      <c r="E2" s="169">
        <v>1269.54</v>
      </c>
      <c r="F2" s="170" t="s">
        <v>145</v>
      </c>
      <c r="G2" s="171">
        <v>30</v>
      </c>
      <c r="H2" s="171">
        <v>30</v>
      </c>
      <c r="I2" s="171"/>
      <c r="J2" s="171"/>
    </row>
    <row r="3" spans="1:10" ht="14.25" customHeight="1" thickBot="1" x14ac:dyDescent="0.3">
      <c r="A3" s="192" t="s">
        <v>63</v>
      </c>
      <c r="B3" s="172" t="s">
        <v>9</v>
      </c>
      <c r="C3" s="168">
        <v>3.2659199999999999</v>
      </c>
      <c r="D3" s="168">
        <v>1326.348</v>
      </c>
      <c r="E3" s="169">
        <v>1269.54</v>
      </c>
      <c r="F3" s="170" t="s">
        <v>145</v>
      </c>
      <c r="G3" s="171">
        <v>30</v>
      </c>
      <c r="H3" s="171">
        <v>30</v>
      </c>
      <c r="I3" s="171"/>
      <c r="J3" s="171"/>
    </row>
    <row r="4" spans="1:10" ht="14.25" customHeight="1" thickBot="1" x14ac:dyDescent="0.3">
      <c r="A4" s="192" t="s">
        <v>63</v>
      </c>
      <c r="B4" s="172" t="s">
        <v>10</v>
      </c>
      <c r="C4" s="168">
        <v>3.2659199999999999</v>
      </c>
      <c r="D4" s="168">
        <v>1326.348</v>
      </c>
      <c r="E4" s="169">
        <v>1269.54</v>
      </c>
      <c r="F4" s="170" t="s">
        <v>145</v>
      </c>
      <c r="G4" s="171">
        <v>30</v>
      </c>
      <c r="H4" s="171">
        <v>30</v>
      </c>
      <c r="I4" s="171"/>
      <c r="J4" s="171"/>
    </row>
    <row r="5" spans="1:10" ht="14.25" customHeight="1" thickBot="1" x14ac:dyDescent="0.3">
      <c r="A5" s="192" t="s">
        <v>63</v>
      </c>
      <c r="B5" s="172" t="s">
        <v>11</v>
      </c>
      <c r="C5" s="168">
        <v>3.2659199999999999</v>
      </c>
      <c r="D5" s="168">
        <v>1326.348</v>
      </c>
      <c r="E5" s="169">
        <v>1269.54</v>
      </c>
      <c r="F5" s="170" t="s">
        <v>145</v>
      </c>
      <c r="G5" s="171">
        <v>30</v>
      </c>
      <c r="H5" s="171">
        <v>30</v>
      </c>
      <c r="I5" s="171"/>
      <c r="J5" s="171"/>
    </row>
    <row r="6" spans="1:10" ht="14.25" customHeight="1" thickBot="1" x14ac:dyDescent="0.3">
      <c r="A6" s="192" t="s">
        <v>63</v>
      </c>
      <c r="B6" s="172" t="s">
        <v>12</v>
      </c>
      <c r="C6" s="168">
        <v>3.2659199999999999</v>
      </c>
      <c r="D6" s="168">
        <v>1326.348</v>
      </c>
      <c r="E6" s="169">
        <v>1269.54</v>
      </c>
      <c r="F6" s="170" t="s">
        <v>145</v>
      </c>
      <c r="G6" s="171">
        <v>30</v>
      </c>
      <c r="H6" s="171">
        <v>30</v>
      </c>
      <c r="I6" s="171"/>
      <c r="J6" s="171"/>
    </row>
    <row r="7" spans="1:10" ht="14.25" customHeight="1" thickBot="1" x14ac:dyDescent="0.3">
      <c r="A7" s="192" t="s">
        <v>63</v>
      </c>
      <c r="B7" s="173" t="s">
        <v>13</v>
      </c>
      <c r="C7" s="168">
        <v>3.2659199999999999</v>
      </c>
      <c r="D7" s="168">
        <v>1326.348</v>
      </c>
      <c r="E7" s="169">
        <v>1269.54</v>
      </c>
      <c r="F7" s="170" t="s">
        <v>145</v>
      </c>
      <c r="G7" s="171">
        <v>30</v>
      </c>
      <c r="H7" s="171">
        <v>30</v>
      </c>
      <c r="I7" s="171"/>
      <c r="J7" s="171"/>
    </row>
    <row r="8" spans="1:10" ht="14.25" customHeight="1" thickBot="1" x14ac:dyDescent="0.3">
      <c r="A8" s="193" t="s">
        <v>36</v>
      </c>
      <c r="B8" s="174" t="s">
        <v>8</v>
      </c>
      <c r="C8" s="175">
        <v>5.95</v>
      </c>
      <c r="D8" s="176">
        <v>1409.04</v>
      </c>
      <c r="E8" s="177">
        <v>2246.58</v>
      </c>
      <c r="F8" s="170" t="s">
        <v>145</v>
      </c>
      <c r="G8" s="171">
        <v>30</v>
      </c>
      <c r="H8" s="171">
        <v>30</v>
      </c>
      <c r="I8" s="171"/>
      <c r="J8" s="171"/>
    </row>
    <row r="9" spans="1:10" ht="14.25" customHeight="1" thickBot="1" x14ac:dyDescent="0.3">
      <c r="A9" s="194" t="s">
        <v>36</v>
      </c>
      <c r="B9" s="178" t="s">
        <v>9</v>
      </c>
      <c r="C9" s="175">
        <v>0</v>
      </c>
      <c r="D9" s="175">
        <v>0</v>
      </c>
      <c r="E9" s="177">
        <v>0</v>
      </c>
      <c r="F9" s="170" t="s">
        <v>145</v>
      </c>
      <c r="G9" s="171">
        <v>30</v>
      </c>
      <c r="H9" s="171">
        <v>30</v>
      </c>
      <c r="I9" s="171"/>
      <c r="J9" s="171"/>
    </row>
    <row r="10" spans="1:10" ht="14.25" customHeight="1" thickBot="1" x14ac:dyDescent="0.3">
      <c r="A10" s="194" t="s">
        <v>36</v>
      </c>
      <c r="B10" s="178" t="s">
        <v>10</v>
      </c>
      <c r="C10" s="175">
        <v>5.95</v>
      </c>
      <c r="D10" s="177">
        <v>697.68</v>
      </c>
      <c r="E10" s="177">
        <v>1229.58</v>
      </c>
      <c r="F10" s="170" t="s">
        <v>145</v>
      </c>
      <c r="G10" s="171">
        <v>30</v>
      </c>
      <c r="H10" s="171">
        <v>30</v>
      </c>
      <c r="I10" s="171"/>
      <c r="J10" s="171"/>
    </row>
    <row r="11" spans="1:10" ht="14.25" customHeight="1" thickBot="1" x14ac:dyDescent="0.3">
      <c r="A11" s="194" t="s">
        <v>36</v>
      </c>
      <c r="B11" s="178" t="s">
        <v>11</v>
      </c>
      <c r="C11" s="175">
        <v>5.95</v>
      </c>
      <c r="D11" s="175">
        <v>633.96</v>
      </c>
      <c r="E11" s="177">
        <v>1224.99</v>
      </c>
      <c r="F11" s="170" t="s">
        <v>145</v>
      </c>
      <c r="G11" s="171">
        <v>30</v>
      </c>
      <c r="H11" s="171">
        <v>30</v>
      </c>
      <c r="I11" s="171"/>
      <c r="J11" s="171"/>
    </row>
    <row r="12" spans="1:10" ht="14.25" customHeight="1" thickBot="1" x14ac:dyDescent="0.3">
      <c r="A12" s="194" t="s">
        <v>36</v>
      </c>
      <c r="B12" s="178" t="s">
        <v>12</v>
      </c>
      <c r="C12" s="175">
        <v>16.2</v>
      </c>
      <c r="D12" s="175">
        <v>671.22</v>
      </c>
      <c r="E12" s="177">
        <v>1256.04</v>
      </c>
      <c r="F12" s="170" t="s">
        <v>145</v>
      </c>
      <c r="G12" s="171">
        <v>30</v>
      </c>
      <c r="H12" s="171">
        <v>30</v>
      </c>
      <c r="I12" s="171"/>
      <c r="J12" s="171"/>
    </row>
    <row r="13" spans="1:10" ht="14.25" customHeight="1" thickBot="1" x14ac:dyDescent="0.3">
      <c r="A13" s="195" t="s">
        <v>36</v>
      </c>
      <c r="B13" s="179" t="s">
        <v>13</v>
      </c>
      <c r="C13" s="175">
        <v>5.95</v>
      </c>
      <c r="D13" s="175">
        <v>685.26</v>
      </c>
      <c r="E13" s="180">
        <v>934.2</v>
      </c>
      <c r="F13" s="170" t="s">
        <v>145</v>
      </c>
      <c r="G13" s="171">
        <v>30</v>
      </c>
      <c r="H13" s="171">
        <v>30</v>
      </c>
      <c r="I13" s="171"/>
      <c r="J13" s="171"/>
    </row>
    <row r="14" spans="1:10" ht="14.25" customHeight="1" thickBot="1" x14ac:dyDescent="0.3">
      <c r="A14" s="192" t="s">
        <v>51</v>
      </c>
      <c r="B14" s="167" t="s">
        <v>8</v>
      </c>
      <c r="C14" s="181">
        <v>0</v>
      </c>
      <c r="D14" s="181">
        <v>0</v>
      </c>
      <c r="E14" s="181">
        <v>0</v>
      </c>
      <c r="F14" s="182"/>
      <c r="G14" s="182"/>
      <c r="H14" s="182">
        <v>25</v>
      </c>
      <c r="I14" s="182"/>
      <c r="J14" s="182"/>
    </row>
    <row r="15" spans="1:10" ht="14.25" customHeight="1" thickBot="1" x14ac:dyDescent="0.3">
      <c r="A15" s="192" t="s">
        <v>51</v>
      </c>
      <c r="B15" s="172" t="s">
        <v>9</v>
      </c>
      <c r="C15" s="181">
        <v>0</v>
      </c>
      <c r="D15" s="181">
        <v>0</v>
      </c>
      <c r="E15" s="181">
        <v>0</v>
      </c>
      <c r="F15" s="182"/>
      <c r="G15" s="182"/>
      <c r="H15" s="182">
        <v>25</v>
      </c>
      <c r="I15" s="182"/>
      <c r="J15" s="182"/>
    </row>
    <row r="16" spans="1:10" ht="14.25" customHeight="1" thickBot="1" x14ac:dyDescent="0.3">
      <c r="A16" s="192" t="s">
        <v>51</v>
      </c>
      <c r="B16" s="172" t="s">
        <v>10</v>
      </c>
      <c r="C16" s="181">
        <v>0</v>
      </c>
      <c r="D16" s="181">
        <v>0</v>
      </c>
      <c r="E16" s="181">
        <v>0</v>
      </c>
      <c r="F16" s="182"/>
      <c r="G16" s="182"/>
      <c r="H16" s="182">
        <v>25</v>
      </c>
      <c r="I16" s="182"/>
      <c r="J16" s="182"/>
    </row>
    <row r="17" spans="1:10" ht="14.25" customHeight="1" thickBot="1" x14ac:dyDescent="0.3">
      <c r="A17" s="192" t="s">
        <v>51</v>
      </c>
      <c r="B17" s="172" t="s">
        <v>11</v>
      </c>
      <c r="C17" s="181">
        <v>0</v>
      </c>
      <c r="D17" s="181">
        <v>0</v>
      </c>
      <c r="E17" s="181">
        <v>0</v>
      </c>
      <c r="F17" s="182"/>
      <c r="G17" s="182"/>
      <c r="H17" s="182">
        <v>25</v>
      </c>
      <c r="I17" s="182"/>
      <c r="J17" s="182"/>
    </row>
    <row r="18" spans="1:10" ht="14.25" customHeight="1" thickBot="1" x14ac:dyDescent="0.3">
      <c r="A18" s="192" t="s">
        <v>51</v>
      </c>
      <c r="B18" s="172" t="s">
        <v>12</v>
      </c>
      <c r="C18" s="181">
        <v>0</v>
      </c>
      <c r="D18" s="181">
        <v>0</v>
      </c>
      <c r="E18" s="181">
        <v>0</v>
      </c>
      <c r="F18" s="182"/>
      <c r="G18" s="182"/>
      <c r="H18" s="182">
        <v>25</v>
      </c>
      <c r="I18" s="182"/>
      <c r="J18" s="182"/>
    </row>
    <row r="19" spans="1:10" ht="14.25" customHeight="1" thickBot="1" x14ac:dyDescent="0.3">
      <c r="A19" s="192" t="s">
        <v>51</v>
      </c>
      <c r="B19" s="173" t="s">
        <v>13</v>
      </c>
      <c r="C19" s="181">
        <v>0</v>
      </c>
      <c r="D19" s="181">
        <v>0</v>
      </c>
      <c r="E19" s="181">
        <v>0</v>
      </c>
      <c r="F19" s="182"/>
      <c r="G19" s="182"/>
      <c r="H19" s="182">
        <v>25</v>
      </c>
      <c r="I19" s="182"/>
      <c r="J19" s="182"/>
    </row>
    <row r="20" spans="1:10" ht="14.25" customHeight="1" thickBot="1" x14ac:dyDescent="0.3">
      <c r="A20" s="192" t="s">
        <v>66</v>
      </c>
      <c r="B20" s="183" t="s">
        <v>8</v>
      </c>
      <c r="C20" s="184">
        <v>0</v>
      </c>
      <c r="D20" s="184">
        <v>0</v>
      </c>
      <c r="E20" s="184">
        <v>0</v>
      </c>
      <c r="F20" s="185" t="s">
        <v>146</v>
      </c>
      <c r="G20" s="185"/>
      <c r="H20" s="185">
        <v>25</v>
      </c>
      <c r="I20" s="185"/>
      <c r="J20" s="185">
        <v>3</v>
      </c>
    </row>
    <row r="21" spans="1:10" ht="14.25" customHeight="1" thickBot="1" x14ac:dyDescent="0.3">
      <c r="A21" s="192" t="s">
        <v>66</v>
      </c>
      <c r="B21" s="186" t="s">
        <v>9</v>
      </c>
      <c r="C21" s="187">
        <v>0</v>
      </c>
      <c r="D21" s="187">
        <v>0</v>
      </c>
      <c r="E21" s="187">
        <v>0</v>
      </c>
      <c r="F21" s="185" t="s">
        <v>146</v>
      </c>
      <c r="G21" s="185"/>
      <c r="H21" s="185">
        <v>25</v>
      </c>
      <c r="I21" s="185"/>
      <c r="J21" s="185">
        <v>3</v>
      </c>
    </row>
    <row r="22" spans="1:10" ht="14.25" customHeight="1" thickBot="1" x14ac:dyDescent="0.3">
      <c r="A22" s="192" t="s">
        <v>66</v>
      </c>
      <c r="B22" s="186" t="s">
        <v>10</v>
      </c>
      <c r="C22" s="187">
        <v>0</v>
      </c>
      <c r="D22" s="187">
        <v>0</v>
      </c>
      <c r="E22" s="187">
        <v>0</v>
      </c>
      <c r="F22" s="185" t="s">
        <v>146</v>
      </c>
      <c r="G22" s="185"/>
      <c r="H22" s="185">
        <v>25</v>
      </c>
      <c r="I22" s="185"/>
      <c r="J22" s="185">
        <v>3</v>
      </c>
    </row>
    <row r="23" spans="1:10" ht="14.25" customHeight="1" thickBot="1" x14ac:dyDescent="0.3">
      <c r="A23" s="192" t="s">
        <v>66</v>
      </c>
      <c r="B23" s="186" t="s">
        <v>11</v>
      </c>
      <c r="C23" s="187">
        <v>0</v>
      </c>
      <c r="D23" s="187">
        <v>0</v>
      </c>
      <c r="E23" s="187">
        <v>0</v>
      </c>
      <c r="F23" s="185" t="s">
        <v>146</v>
      </c>
      <c r="G23" s="185"/>
      <c r="H23" s="185">
        <v>25</v>
      </c>
      <c r="I23" s="185"/>
      <c r="J23" s="185">
        <v>3</v>
      </c>
    </row>
    <row r="24" spans="1:10" ht="14.25" customHeight="1" thickBot="1" x14ac:dyDescent="0.3">
      <c r="A24" s="192" t="s">
        <v>66</v>
      </c>
      <c r="B24" s="186" t="s">
        <v>12</v>
      </c>
      <c r="C24" s="187">
        <v>0</v>
      </c>
      <c r="D24" s="187">
        <v>0</v>
      </c>
      <c r="E24" s="187">
        <v>0</v>
      </c>
      <c r="F24" s="185" t="s">
        <v>146</v>
      </c>
      <c r="G24" s="185"/>
      <c r="H24" s="185">
        <v>25</v>
      </c>
      <c r="I24" s="185"/>
      <c r="J24" s="185">
        <v>3</v>
      </c>
    </row>
    <row r="25" spans="1:10" ht="14.25" customHeight="1" thickBot="1" x14ac:dyDescent="0.3">
      <c r="A25" s="192" t="s">
        <v>66</v>
      </c>
      <c r="B25" s="188" t="s">
        <v>13</v>
      </c>
      <c r="C25" s="189">
        <v>0</v>
      </c>
      <c r="D25" s="189">
        <v>0</v>
      </c>
      <c r="E25" s="189">
        <v>0</v>
      </c>
      <c r="F25" s="185" t="s">
        <v>146</v>
      </c>
      <c r="G25" s="185"/>
      <c r="H25" s="185">
        <v>25</v>
      </c>
      <c r="I25" s="185"/>
      <c r="J25" s="185">
        <v>3</v>
      </c>
    </row>
    <row r="26" spans="1:10" ht="14.25" customHeight="1" thickBot="1" x14ac:dyDescent="0.3">
      <c r="A26" s="196" t="s">
        <v>74</v>
      </c>
      <c r="B26" s="184" t="s">
        <v>8</v>
      </c>
      <c r="C26" s="190">
        <v>0</v>
      </c>
      <c r="D26" s="190">
        <v>2022</v>
      </c>
      <c r="E26" s="190">
        <v>2022</v>
      </c>
      <c r="F26" s="170" t="s">
        <v>145</v>
      </c>
      <c r="G26" s="171">
        <v>30</v>
      </c>
      <c r="H26" s="171">
        <v>30</v>
      </c>
      <c r="I26" s="171"/>
      <c r="J26" s="171"/>
    </row>
    <row r="27" spans="1:10" ht="14.25" customHeight="1" thickBot="1" x14ac:dyDescent="0.3">
      <c r="A27" s="196" t="s">
        <v>74</v>
      </c>
      <c r="B27" s="187" t="s">
        <v>9</v>
      </c>
      <c r="C27" s="190">
        <v>0</v>
      </c>
      <c r="D27" s="190">
        <v>2022</v>
      </c>
      <c r="E27" s="190">
        <v>2022</v>
      </c>
      <c r="F27" s="170" t="s">
        <v>145</v>
      </c>
      <c r="G27" s="171">
        <v>30</v>
      </c>
      <c r="H27" s="171">
        <v>30</v>
      </c>
      <c r="I27" s="171"/>
      <c r="J27" s="171"/>
    </row>
    <row r="28" spans="1:10" ht="14.25" customHeight="1" thickBot="1" x14ac:dyDescent="0.3">
      <c r="A28" s="196" t="s">
        <v>74</v>
      </c>
      <c r="B28" s="187" t="s">
        <v>10</v>
      </c>
      <c r="C28" s="190">
        <v>0</v>
      </c>
      <c r="D28" s="190">
        <v>2022</v>
      </c>
      <c r="E28" s="190">
        <v>2022</v>
      </c>
      <c r="F28" s="170" t="s">
        <v>145</v>
      </c>
      <c r="G28" s="171">
        <v>30</v>
      </c>
      <c r="H28" s="171">
        <v>30</v>
      </c>
      <c r="I28" s="171"/>
      <c r="J28" s="171"/>
    </row>
    <row r="29" spans="1:10" ht="14.25" customHeight="1" thickBot="1" x14ac:dyDescent="0.3">
      <c r="A29" s="196" t="s">
        <v>74</v>
      </c>
      <c r="B29" s="187" t="s">
        <v>11</v>
      </c>
      <c r="C29" s="190">
        <v>0</v>
      </c>
      <c r="D29" s="190">
        <v>2022</v>
      </c>
      <c r="E29" s="190">
        <v>2022</v>
      </c>
      <c r="F29" s="170" t="s">
        <v>145</v>
      </c>
      <c r="G29" s="171">
        <v>30</v>
      </c>
      <c r="H29" s="171">
        <v>30</v>
      </c>
      <c r="I29" s="171"/>
      <c r="J29" s="171"/>
    </row>
    <row r="30" spans="1:10" ht="14.25" customHeight="1" thickBot="1" x14ac:dyDescent="0.3">
      <c r="A30" s="196" t="s">
        <v>74</v>
      </c>
      <c r="B30" s="187" t="s">
        <v>12</v>
      </c>
      <c r="C30" s="190">
        <v>0</v>
      </c>
      <c r="D30" s="190">
        <v>2022</v>
      </c>
      <c r="E30" s="190">
        <v>2022</v>
      </c>
      <c r="F30" s="170" t="s">
        <v>145</v>
      </c>
      <c r="G30" s="171">
        <v>30</v>
      </c>
      <c r="H30" s="171">
        <v>30</v>
      </c>
      <c r="I30" s="171"/>
      <c r="J30" s="171"/>
    </row>
    <row r="31" spans="1:10" ht="14.25" customHeight="1" thickBot="1" x14ac:dyDescent="0.3">
      <c r="A31" s="196" t="s">
        <v>74</v>
      </c>
      <c r="B31" s="189" t="s">
        <v>13</v>
      </c>
      <c r="C31" s="190">
        <v>0</v>
      </c>
      <c r="D31" s="190">
        <v>2022</v>
      </c>
      <c r="E31" s="190">
        <v>2022</v>
      </c>
      <c r="F31" s="170" t="s">
        <v>145</v>
      </c>
      <c r="G31" s="171">
        <v>30</v>
      </c>
      <c r="H31" s="171">
        <v>30</v>
      </c>
      <c r="I31" s="171"/>
      <c r="J31" s="171"/>
    </row>
    <row r="32" spans="1:10" ht="14.25" customHeight="1" thickBot="1" x14ac:dyDescent="0.3">
      <c r="A32" s="197" t="s">
        <v>72</v>
      </c>
      <c r="B32" s="167" t="s">
        <v>8</v>
      </c>
      <c r="C32" s="191">
        <v>0</v>
      </c>
      <c r="D32" s="191">
        <v>0</v>
      </c>
      <c r="E32" s="191">
        <v>0</v>
      </c>
      <c r="F32" s="170"/>
      <c r="G32" s="41"/>
      <c r="H32" s="171">
        <v>30</v>
      </c>
      <c r="I32" s="171"/>
      <c r="J32" s="171"/>
    </row>
    <row r="33" spans="1:10" ht="14.25" customHeight="1" thickBot="1" x14ac:dyDescent="0.3">
      <c r="A33" s="197" t="s">
        <v>72</v>
      </c>
      <c r="B33" s="172" t="s">
        <v>9</v>
      </c>
      <c r="C33" s="191">
        <v>0</v>
      </c>
      <c r="D33" s="191">
        <v>0</v>
      </c>
      <c r="E33" s="191">
        <v>0</v>
      </c>
      <c r="F33" s="170"/>
      <c r="G33" s="41"/>
      <c r="H33" s="171">
        <v>30</v>
      </c>
      <c r="I33" s="171"/>
      <c r="J33" s="171"/>
    </row>
    <row r="34" spans="1:10" ht="14.25" customHeight="1" thickBot="1" x14ac:dyDescent="0.3">
      <c r="A34" s="197" t="s">
        <v>72</v>
      </c>
      <c r="B34" s="172" t="s">
        <v>10</v>
      </c>
      <c r="C34" s="191">
        <v>0</v>
      </c>
      <c r="D34" s="191">
        <v>0</v>
      </c>
      <c r="E34" s="191">
        <v>0</v>
      </c>
      <c r="F34" s="170"/>
      <c r="G34" s="41"/>
      <c r="H34" s="171">
        <v>30</v>
      </c>
      <c r="I34" s="171"/>
      <c r="J34" s="171"/>
    </row>
    <row r="35" spans="1:10" ht="14.25" customHeight="1" thickBot="1" x14ac:dyDescent="0.3">
      <c r="A35" s="197" t="s">
        <v>72</v>
      </c>
      <c r="B35" s="172" t="s">
        <v>11</v>
      </c>
      <c r="C35" s="191">
        <v>0</v>
      </c>
      <c r="D35" s="191">
        <v>0</v>
      </c>
      <c r="E35" s="191">
        <v>0</v>
      </c>
      <c r="F35" s="170"/>
      <c r="G35" s="41"/>
      <c r="H35" s="171">
        <v>30</v>
      </c>
      <c r="I35" s="171"/>
      <c r="J35" s="171"/>
    </row>
    <row r="36" spans="1:10" ht="14.25" customHeight="1" thickBot="1" x14ac:dyDescent="0.3">
      <c r="A36" s="197" t="s">
        <v>72</v>
      </c>
      <c r="B36" s="172" t="s">
        <v>12</v>
      </c>
      <c r="C36" s="191">
        <v>0</v>
      </c>
      <c r="D36" s="191">
        <v>0</v>
      </c>
      <c r="E36" s="191">
        <v>0</v>
      </c>
      <c r="F36" s="170"/>
      <c r="G36" s="41"/>
      <c r="H36" s="171">
        <v>30</v>
      </c>
      <c r="I36" s="171"/>
      <c r="J36" s="171"/>
    </row>
    <row r="37" spans="1:10" ht="14.25" customHeight="1" thickBot="1" x14ac:dyDescent="0.3">
      <c r="A37" s="197" t="s">
        <v>72</v>
      </c>
      <c r="B37" s="173" t="s">
        <v>13</v>
      </c>
      <c r="C37" s="191">
        <v>0</v>
      </c>
      <c r="D37" s="191">
        <v>0</v>
      </c>
      <c r="E37" s="191">
        <v>0</v>
      </c>
      <c r="F37" s="170"/>
      <c r="G37" s="41"/>
      <c r="H37" s="171">
        <v>30</v>
      </c>
      <c r="I37" s="171"/>
      <c r="J37" s="171"/>
    </row>
    <row r="38" spans="1:10" ht="14.25" customHeight="1" x14ac:dyDescent="0.25">
      <c r="A38" s="198" t="s">
        <v>70</v>
      </c>
      <c r="B38" s="183" t="s">
        <v>8</v>
      </c>
      <c r="C38" s="184">
        <v>0</v>
      </c>
      <c r="D38" s="184">
        <v>0</v>
      </c>
      <c r="E38" s="184">
        <v>0</v>
      </c>
      <c r="F38" s="185"/>
      <c r="G38" s="185"/>
      <c r="H38" s="185">
        <v>0</v>
      </c>
      <c r="I38" s="185"/>
      <c r="J38" s="185">
        <v>3</v>
      </c>
    </row>
    <row r="39" spans="1:10" ht="14.25" customHeight="1" x14ac:dyDescent="0.25">
      <c r="A39" s="198" t="s">
        <v>70</v>
      </c>
      <c r="B39" s="186" t="s">
        <v>9</v>
      </c>
      <c r="C39" s="187">
        <v>0</v>
      </c>
      <c r="D39" s="187">
        <v>0</v>
      </c>
      <c r="E39" s="187">
        <v>0</v>
      </c>
      <c r="F39" s="185"/>
      <c r="G39" s="185"/>
      <c r="H39" s="185">
        <v>0</v>
      </c>
      <c r="I39" s="185"/>
      <c r="J39" s="185">
        <v>3</v>
      </c>
    </row>
    <row r="40" spans="1:10" ht="14.25" customHeight="1" x14ac:dyDescent="0.25">
      <c r="A40" s="198" t="s">
        <v>70</v>
      </c>
      <c r="B40" s="186" t="s">
        <v>10</v>
      </c>
      <c r="C40" s="187">
        <v>0</v>
      </c>
      <c r="D40" s="187">
        <v>0</v>
      </c>
      <c r="E40" s="187">
        <v>0</v>
      </c>
      <c r="F40" s="185"/>
      <c r="G40" s="185"/>
      <c r="H40" s="185">
        <v>0</v>
      </c>
      <c r="I40" s="185"/>
      <c r="J40" s="185">
        <v>3</v>
      </c>
    </row>
    <row r="41" spans="1:10" ht="14.25" customHeight="1" x14ac:dyDescent="0.25">
      <c r="A41" s="198" t="s">
        <v>70</v>
      </c>
      <c r="B41" s="186" t="s">
        <v>11</v>
      </c>
      <c r="C41" s="187">
        <v>0</v>
      </c>
      <c r="D41" s="187">
        <v>0</v>
      </c>
      <c r="E41" s="187">
        <v>0</v>
      </c>
      <c r="F41" s="185"/>
      <c r="G41" s="185"/>
      <c r="H41" s="185">
        <v>0</v>
      </c>
      <c r="I41" s="185"/>
      <c r="J41" s="185">
        <v>3</v>
      </c>
    </row>
    <row r="42" spans="1:10" ht="14.25" customHeight="1" x14ac:dyDescent="0.25">
      <c r="A42" s="198" t="s">
        <v>70</v>
      </c>
      <c r="B42" s="186" t="s">
        <v>12</v>
      </c>
      <c r="C42" s="187">
        <v>0</v>
      </c>
      <c r="D42" s="187">
        <v>0</v>
      </c>
      <c r="E42" s="187">
        <v>0</v>
      </c>
      <c r="F42" s="185"/>
      <c r="G42" s="185"/>
      <c r="H42" s="185">
        <v>0</v>
      </c>
      <c r="I42" s="185"/>
      <c r="J42" s="185">
        <v>3</v>
      </c>
    </row>
    <row r="43" spans="1:10" ht="14.25" customHeight="1" thickBot="1" x14ac:dyDescent="0.3">
      <c r="A43" s="198" t="s">
        <v>70</v>
      </c>
      <c r="B43" s="188" t="s">
        <v>13</v>
      </c>
      <c r="C43" s="189">
        <v>0</v>
      </c>
      <c r="D43" s="189">
        <v>0</v>
      </c>
      <c r="E43" s="189">
        <v>0</v>
      </c>
      <c r="F43" s="185"/>
      <c r="G43" s="185"/>
      <c r="H43" s="185">
        <v>0</v>
      </c>
      <c r="I43" s="185"/>
      <c r="J43" s="185">
        <v>3</v>
      </c>
    </row>
    <row r="44" spans="1:10" ht="14.25" customHeight="1" thickBot="1" x14ac:dyDescent="0.3">
      <c r="A44" s="198" t="s">
        <v>67</v>
      </c>
      <c r="B44" s="183" t="s">
        <v>8</v>
      </c>
      <c r="C44" s="184">
        <v>0</v>
      </c>
      <c r="D44" s="184">
        <v>702.2</v>
      </c>
      <c r="E44" s="184">
        <v>702.2</v>
      </c>
      <c r="F44" s="185"/>
      <c r="G44" s="185"/>
      <c r="H44" s="185">
        <v>0</v>
      </c>
      <c r="I44" s="185"/>
      <c r="J44" s="185">
        <v>3</v>
      </c>
    </row>
    <row r="45" spans="1:10" ht="14.25" customHeight="1" thickBot="1" x14ac:dyDescent="0.3">
      <c r="A45" s="198" t="s">
        <v>67</v>
      </c>
      <c r="B45" s="186" t="s">
        <v>9</v>
      </c>
      <c r="C45" s="187">
        <v>0</v>
      </c>
      <c r="D45" s="184">
        <v>702.2</v>
      </c>
      <c r="E45" s="184">
        <v>702.2</v>
      </c>
      <c r="F45" s="185"/>
      <c r="G45" s="185"/>
      <c r="H45" s="185">
        <v>0</v>
      </c>
      <c r="I45" s="185"/>
      <c r="J45" s="185">
        <v>3</v>
      </c>
    </row>
    <row r="46" spans="1:10" ht="14.25" customHeight="1" thickBot="1" x14ac:dyDescent="0.3">
      <c r="A46" s="198" t="s">
        <v>67</v>
      </c>
      <c r="B46" s="186" t="s">
        <v>10</v>
      </c>
      <c r="C46" s="187">
        <v>0</v>
      </c>
      <c r="D46" s="184">
        <v>702.2</v>
      </c>
      <c r="E46" s="184">
        <v>702.2</v>
      </c>
      <c r="F46" s="185"/>
      <c r="G46" s="185"/>
      <c r="H46" s="185">
        <v>0</v>
      </c>
      <c r="I46" s="185"/>
      <c r="J46" s="185">
        <v>3</v>
      </c>
    </row>
    <row r="47" spans="1:10" ht="14.25" customHeight="1" thickBot="1" x14ac:dyDescent="0.3">
      <c r="A47" s="198" t="s">
        <v>67</v>
      </c>
      <c r="B47" s="186" t="s">
        <v>11</v>
      </c>
      <c r="C47" s="187">
        <v>0</v>
      </c>
      <c r="D47" s="184">
        <v>702.2</v>
      </c>
      <c r="E47" s="184">
        <v>702.2</v>
      </c>
      <c r="F47" s="185"/>
      <c r="G47" s="185"/>
      <c r="H47" s="185">
        <v>0</v>
      </c>
      <c r="I47" s="185"/>
      <c r="J47" s="185">
        <v>3</v>
      </c>
    </row>
    <row r="48" spans="1:10" ht="14.25" customHeight="1" thickBot="1" x14ac:dyDescent="0.3">
      <c r="A48" s="198" t="s">
        <v>67</v>
      </c>
      <c r="B48" s="186" t="s">
        <v>12</v>
      </c>
      <c r="C48" s="187">
        <v>0</v>
      </c>
      <c r="D48" s="184">
        <v>702.2</v>
      </c>
      <c r="E48" s="184">
        <v>702.2</v>
      </c>
      <c r="F48" s="185"/>
      <c r="G48" s="185"/>
      <c r="H48" s="185">
        <v>0</v>
      </c>
      <c r="I48" s="185"/>
      <c r="J48" s="185">
        <v>3</v>
      </c>
    </row>
    <row r="49" spans="1:10" ht="14.25" customHeight="1" thickBot="1" x14ac:dyDescent="0.3">
      <c r="A49" s="198" t="s">
        <v>67</v>
      </c>
      <c r="B49" s="188" t="s">
        <v>13</v>
      </c>
      <c r="C49" s="189">
        <v>0</v>
      </c>
      <c r="D49" s="184">
        <v>702.2</v>
      </c>
      <c r="E49" s="184">
        <v>702.2</v>
      </c>
      <c r="F49" s="185"/>
      <c r="G49" s="185"/>
      <c r="H49" s="185">
        <v>0</v>
      </c>
      <c r="I49" s="185"/>
      <c r="J49" s="185">
        <v>3</v>
      </c>
    </row>
    <row r="50" spans="1:10" ht="14.25" customHeight="1" x14ac:dyDescent="0.25"/>
    <row r="51" spans="1:10" ht="14.25" customHeight="1" x14ac:dyDescent="0.25"/>
    <row r="52" spans="1:10" ht="14.25" customHeight="1" x14ac:dyDescent="0.25"/>
    <row r="53" spans="1:10" ht="14.25" customHeight="1" x14ac:dyDescent="0.25"/>
    <row r="54" spans="1:10" ht="14.25" customHeight="1" x14ac:dyDescent="0.25"/>
    <row r="55" spans="1:10" ht="14.25" customHeight="1" x14ac:dyDescent="0.25"/>
    <row r="56" spans="1:10" ht="14.25" customHeight="1" x14ac:dyDescent="0.25"/>
    <row r="57" spans="1:10" ht="14.25" customHeight="1" x14ac:dyDescent="0.25"/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4B183"/>
  </sheetPr>
  <dimension ref="A1:H433"/>
  <sheetViews>
    <sheetView zoomScaleNormal="100" workbookViewId="0">
      <pane ySplit="1" topLeftCell="A2" activePane="bottomLeft" state="frozen"/>
      <selection pane="bottomLeft" activeCell="C2" sqref="C2:C433"/>
    </sheetView>
  </sheetViews>
  <sheetFormatPr defaultColWidth="8.85546875" defaultRowHeight="15" x14ac:dyDescent="0.25"/>
  <cols>
    <col min="1" max="1" width="23" customWidth="1"/>
    <col min="2" max="2" width="14" customWidth="1"/>
    <col min="3" max="3" width="10" customWidth="1"/>
    <col min="4" max="4" width="29.5703125" customWidth="1"/>
    <col min="5" max="5" width="33.42578125" customWidth="1"/>
    <col min="6" max="6" width="8.85546875" customWidth="1"/>
    <col min="7" max="7" width="10" customWidth="1"/>
    <col min="8" max="8" width="12.42578125" customWidth="1"/>
    <col min="9" max="14" width="8.85546875" customWidth="1"/>
    <col min="15" max="1025" width="14.42578125" customWidth="1"/>
  </cols>
  <sheetData>
    <row r="1" spans="1:8" ht="14.25" customHeight="1" thickBot="1" x14ac:dyDescent="0.3">
      <c r="A1" s="41" t="s">
        <v>17</v>
      </c>
      <c r="B1" s="59" t="s">
        <v>90</v>
      </c>
      <c r="C1" s="86" t="s">
        <v>147</v>
      </c>
      <c r="D1" s="87" t="s">
        <v>148</v>
      </c>
      <c r="E1" s="87" t="s">
        <v>149</v>
      </c>
      <c r="G1" s="88" t="s">
        <v>150</v>
      </c>
      <c r="H1" s="88" t="s">
        <v>151</v>
      </c>
    </row>
    <row r="2" spans="1:8" ht="14.25" customHeight="1" thickBot="1" x14ac:dyDescent="0.3">
      <c r="A2" s="199" t="s">
        <v>66</v>
      </c>
      <c r="B2" s="200" t="s">
        <v>8</v>
      </c>
      <c r="C2" s="91">
        <v>0</v>
      </c>
      <c r="D2" s="201">
        <v>43831</v>
      </c>
      <c r="E2" s="202">
        <v>43861</v>
      </c>
      <c r="F2" s="203"/>
      <c r="G2" s="91">
        <v>0</v>
      </c>
      <c r="H2" s="92">
        <v>1</v>
      </c>
    </row>
    <row r="3" spans="1:8" ht="14.25" customHeight="1" thickBot="1" x14ac:dyDescent="0.3">
      <c r="A3" s="199" t="s">
        <v>66</v>
      </c>
      <c r="B3" s="204" t="s">
        <v>9</v>
      </c>
      <c r="C3" s="91">
        <v>0</v>
      </c>
      <c r="D3" s="201">
        <v>43831</v>
      </c>
      <c r="E3" s="202">
        <v>43861</v>
      </c>
      <c r="F3" s="203"/>
      <c r="G3" s="91">
        <v>0</v>
      </c>
    </row>
    <row r="4" spans="1:8" ht="14.25" customHeight="1" thickBot="1" x14ac:dyDescent="0.3">
      <c r="A4" s="199" t="s">
        <v>66</v>
      </c>
      <c r="B4" s="204" t="s">
        <v>10</v>
      </c>
      <c r="C4" s="91">
        <v>0</v>
      </c>
      <c r="D4" s="201">
        <v>43831</v>
      </c>
      <c r="E4" s="202">
        <v>43861</v>
      </c>
      <c r="F4" s="203"/>
      <c r="G4" s="91">
        <v>0</v>
      </c>
    </row>
    <row r="5" spans="1:8" ht="14.25" customHeight="1" thickBot="1" x14ac:dyDescent="0.3">
      <c r="A5" s="199" t="s">
        <v>66</v>
      </c>
      <c r="B5" s="204" t="s">
        <v>11</v>
      </c>
      <c r="C5" s="91">
        <v>0</v>
      </c>
      <c r="D5" s="201">
        <v>43831</v>
      </c>
      <c r="E5" s="202">
        <v>43861</v>
      </c>
      <c r="F5" s="203"/>
      <c r="G5" s="91">
        <v>0</v>
      </c>
    </row>
    <row r="6" spans="1:8" ht="14.25" customHeight="1" thickBot="1" x14ac:dyDescent="0.3">
      <c r="A6" s="199" t="s">
        <v>66</v>
      </c>
      <c r="B6" s="204" t="s">
        <v>12</v>
      </c>
      <c r="C6" s="91">
        <v>0</v>
      </c>
      <c r="D6" s="201">
        <v>43831</v>
      </c>
      <c r="E6" s="202">
        <v>43861</v>
      </c>
      <c r="F6" s="203"/>
      <c r="G6" s="91">
        <v>0</v>
      </c>
    </row>
    <row r="7" spans="1:8" ht="14.25" customHeight="1" thickBot="1" x14ac:dyDescent="0.3">
      <c r="A7" s="199" t="s">
        <v>66</v>
      </c>
      <c r="B7" s="205" t="s">
        <v>13</v>
      </c>
      <c r="C7" s="91">
        <v>0</v>
      </c>
      <c r="D7" s="201">
        <v>43831</v>
      </c>
      <c r="E7" s="202">
        <v>43861</v>
      </c>
      <c r="F7" s="203"/>
      <c r="G7" s="91">
        <v>0</v>
      </c>
    </row>
    <row r="8" spans="1:8" ht="14.25" customHeight="1" thickBot="1" x14ac:dyDescent="0.3">
      <c r="A8" s="199" t="s">
        <v>66</v>
      </c>
      <c r="B8" s="200" t="s">
        <v>8</v>
      </c>
      <c r="C8" s="91">
        <v>0</v>
      </c>
      <c r="D8" s="201">
        <v>43862</v>
      </c>
      <c r="E8" s="202">
        <v>43890</v>
      </c>
      <c r="F8" s="203"/>
      <c r="G8" s="91">
        <v>0</v>
      </c>
    </row>
    <row r="9" spans="1:8" ht="14.25" customHeight="1" thickBot="1" x14ac:dyDescent="0.3">
      <c r="A9" s="199" t="s">
        <v>66</v>
      </c>
      <c r="B9" s="204" t="s">
        <v>9</v>
      </c>
      <c r="C9" s="91">
        <v>0</v>
      </c>
      <c r="D9" s="201">
        <v>43862</v>
      </c>
      <c r="E9" s="202">
        <v>43890</v>
      </c>
      <c r="F9" s="203"/>
      <c r="G9" s="91">
        <v>0</v>
      </c>
    </row>
    <row r="10" spans="1:8" ht="14.25" customHeight="1" thickBot="1" x14ac:dyDescent="0.3">
      <c r="A10" s="199" t="s">
        <v>66</v>
      </c>
      <c r="B10" s="204" t="s">
        <v>10</v>
      </c>
      <c r="C10" s="91">
        <v>0</v>
      </c>
      <c r="D10" s="201">
        <v>43862</v>
      </c>
      <c r="E10" s="202">
        <v>43890</v>
      </c>
      <c r="F10" s="203"/>
      <c r="G10" s="91">
        <v>0</v>
      </c>
    </row>
    <row r="11" spans="1:8" ht="14.25" customHeight="1" thickBot="1" x14ac:dyDescent="0.3">
      <c r="A11" s="199" t="s">
        <v>66</v>
      </c>
      <c r="B11" s="204" t="s">
        <v>11</v>
      </c>
      <c r="C11" s="91">
        <v>0</v>
      </c>
      <c r="D11" s="201">
        <v>43862</v>
      </c>
      <c r="E11" s="202">
        <v>43890</v>
      </c>
      <c r="F11" s="203"/>
      <c r="G11" s="91">
        <v>0</v>
      </c>
    </row>
    <row r="12" spans="1:8" ht="14.25" customHeight="1" thickBot="1" x14ac:dyDescent="0.3">
      <c r="A12" s="199" t="s">
        <v>66</v>
      </c>
      <c r="B12" s="204" t="s">
        <v>12</v>
      </c>
      <c r="C12" s="91">
        <v>0</v>
      </c>
      <c r="D12" s="201">
        <v>43862</v>
      </c>
      <c r="E12" s="202">
        <v>43890</v>
      </c>
      <c r="F12" s="203"/>
      <c r="G12" s="91">
        <v>0</v>
      </c>
    </row>
    <row r="13" spans="1:8" ht="14.25" customHeight="1" thickBot="1" x14ac:dyDescent="0.3">
      <c r="A13" s="199" t="s">
        <v>66</v>
      </c>
      <c r="B13" s="205" t="s">
        <v>13</v>
      </c>
      <c r="C13" s="91">
        <v>0</v>
      </c>
      <c r="D13" s="201">
        <v>43862</v>
      </c>
      <c r="E13" s="202">
        <v>43890</v>
      </c>
      <c r="F13" s="203"/>
      <c r="G13" s="91">
        <v>0</v>
      </c>
    </row>
    <row r="14" spans="1:8" ht="14.25" customHeight="1" thickBot="1" x14ac:dyDescent="0.3">
      <c r="A14" s="199" t="s">
        <v>66</v>
      </c>
      <c r="B14" s="200" t="s">
        <v>8</v>
      </c>
      <c r="C14" s="91">
        <v>0</v>
      </c>
      <c r="D14" s="201">
        <v>43891</v>
      </c>
      <c r="E14" s="202">
        <v>43921</v>
      </c>
      <c r="F14" s="203"/>
      <c r="G14" s="91">
        <v>0</v>
      </c>
    </row>
    <row r="15" spans="1:8" ht="14.25" customHeight="1" thickBot="1" x14ac:dyDescent="0.3">
      <c r="A15" s="199" t="s">
        <v>66</v>
      </c>
      <c r="B15" s="204" t="s">
        <v>9</v>
      </c>
      <c r="C15" s="91">
        <v>0</v>
      </c>
      <c r="D15" s="206">
        <v>43891</v>
      </c>
      <c r="E15" s="207">
        <v>43921</v>
      </c>
      <c r="F15" s="203"/>
      <c r="G15" s="91">
        <v>0</v>
      </c>
    </row>
    <row r="16" spans="1:8" ht="14.25" customHeight="1" thickBot="1" x14ac:dyDescent="0.3">
      <c r="A16" s="199" t="s">
        <v>66</v>
      </c>
      <c r="B16" s="204" t="s">
        <v>10</v>
      </c>
      <c r="C16" s="91">
        <v>0</v>
      </c>
      <c r="D16" s="206">
        <v>43891</v>
      </c>
      <c r="E16" s="207">
        <v>43921</v>
      </c>
      <c r="F16" s="203"/>
      <c r="G16" s="91">
        <v>0</v>
      </c>
    </row>
    <row r="17" spans="1:7" ht="14.25" customHeight="1" thickBot="1" x14ac:dyDescent="0.3">
      <c r="A17" s="199" t="s">
        <v>66</v>
      </c>
      <c r="B17" s="204" t="s">
        <v>11</v>
      </c>
      <c r="C17" s="91">
        <v>0</v>
      </c>
      <c r="D17" s="206">
        <v>43891</v>
      </c>
      <c r="E17" s="207">
        <v>43921</v>
      </c>
      <c r="F17" s="203"/>
      <c r="G17" s="91">
        <v>0</v>
      </c>
    </row>
    <row r="18" spans="1:7" ht="14.25" customHeight="1" thickBot="1" x14ac:dyDescent="0.3">
      <c r="A18" s="199" t="s">
        <v>66</v>
      </c>
      <c r="B18" s="204" t="s">
        <v>12</v>
      </c>
      <c r="C18" s="91">
        <v>0</v>
      </c>
      <c r="D18" s="206">
        <v>43891</v>
      </c>
      <c r="E18" s="207">
        <v>43921</v>
      </c>
      <c r="F18" s="203"/>
      <c r="G18" s="91">
        <v>0</v>
      </c>
    </row>
    <row r="19" spans="1:7" ht="14.25" customHeight="1" thickBot="1" x14ac:dyDescent="0.3">
      <c r="A19" s="199" t="s">
        <v>66</v>
      </c>
      <c r="B19" s="205" t="s">
        <v>13</v>
      </c>
      <c r="C19" s="91">
        <v>0</v>
      </c>
      <c r="D19" s="208">
        <v>43891</v>
      </c>
      <c r="E19" s="209">
        <v>43921</v>
      </c>
      <c r="F19" s="203"/>
      <c r="G19" s="91">
        <v>0</v>
      </c>
    </row>
    <row r="20" spans="1:7" ht="14.25" customHeight="1" thickBot="1" x14ac:dyDescent="0.3">
      <c r="A20" s="199" t="s">
        <v>66</v>
      </c>
      <c r="B20" s="200" t="s">
        <v>8</v>
      </c>
      <c r="C20" s="91">
        <v>0</v>
      </c>
      <c r="D20" s="201">
        <v>43922</v>
      </c>
      <c r="E20" s="202">
        <v>43951</v>
      </c>
      <c r="F20" s="203"/>
      <c r="G20" s="91">
        <v>0</v>
      </c>
    </row>
    <row r="21" spans="1:7" ht="14.25" customHeight="1" thickBot="1" x14ac:dyDescent="0.3">
      <c r="A21" s="199" t="s">
        <v>66</v>
      </c>
      <c r="B21" s="204" t="s">
        <v>9</v>
      </c>
      <c r="C21" s="91">
        <v>0</v>
      </c>
      <c r="D21" s="206">
        <v>43922</v>
      </c>
      <c r="E21" s="207">
        <v>43951</v>
      </c>
      <c r="F21" s="203"/>
      <c r="G21" s="91">
        <v>0</v>
      </c>
    </row>
    <row r="22" spans="1:7" ht="14.25" customHeight="1" thickBot="1" x14ac:dyDescent="0.3">
      <c r="A22" s="199" t="s">
        <v>66</v>
      </c>
      <c r="B22" s="204" t="s">
        <v>10</v>
      </c>
      <c r="C22" s="91">
        <v>0</v>
      </c>
      <c r="D22" s="206">
        <v>43922</v>
      </c>
      <c r="E22" s="207">
        <v>43951</v>
      </c>
      <c r="F22" s="203"/>
      <c r="G22" s="91">
        <v>0</v>
      </c>
    </row>
    <row r="23" spans="1:7" ht="14.25" customHeight="1" thickBot="1" x14ac:dyDescent="0.3">
      <c r="A23" s="199" t="s">
        <v>66</v>
      </c>
      <c r="B23" s="204" t="s">
        <v>11</v>
      </c>
      <c r="C23" s="91">
        <v>0</v>
      </c>
      <c r="D23" s="206">
        <v>43922</v>
      </c>
      <c r="E23" s="207">
        <v>43951</v>
      </c>
      <c r="F23" s="203"/>
      <c r="G23" s="91">
        <v>0</v>
      </c>
    </row>
    <row r="24" spans="1:7" ht="14.25" customHeight="1" thickBot="1" x14ac:dyDescent="0.3">
      <c r="A24" s="199" t="s">
        <v>66</v>
      </c>
      <c r="B24" s="204" t="s">
        <v>12</v>
      </c>
      <c r="C24" s="91">
        <v>0</v>
      </c>
      <c r="D24" s="206">
        <v>43922</v>
      </c>
      <c r="E24" s="207">
        <v>43951</v>
      </c>
      <c r="F24" s="203"/>
      <c r="G24" s="91">
        <v>0</v>
      </c>
    </row>
    <row r="25" spans="1:7" ht="14.25" customHeight="1" thickBot="1" x14ac:dyDescent="0.3">
      <c r="A25" s="199" t="s">
        <v>66</v>
      </c>
      <c r="B25" s="205" t="s">
        <v>13</v>
      </c>
      <c r="C25" s="91">
        <v>0</v>
      </c>
      <c r="D25" s="208">
        <v>43922</v>
      </c>
      <c r="E25" s="209">
        <v>43951</v>
      </c>
      <c r="F25" s="203"/>
      <c r="G25" s="91">
        <v>0</v>
      </c>
    </row>
    <row r="26" spans="1:7" ht="14.25" customHeight="1" thickBot="1" x14ac:dyDescent="0.3">
      <c r="A26" s="199" t="s">
        <v>66</v>
      </c>
      <c r="B26" s="200" t="s">
        <v>8</v>
      </c>
      <c r="C26" s="91">
        <v>0</v>
      </c>
      <c r="D26" s="201">
        <v>43952</v>
      </c>
      <c r="E26" s="202">
        <v>43982</v>
      </c>
      <c r="F26" s="203"/>
      <c r="G26" s="91">
        <v>0</v>
      </c>
    </row>
    <row r="27" spans="1:7" ht="14.25" customHeight="1" thickBot="1" x14ac:dyDescent="0.3">
      <c r="A27" s="199" t="s">
        <v>66</v>
      </c>
      <c r="B27" s="204" t="s">
        <v>9</v>
      </c>
      <c r="C27" s="91">
        <v>0</v>
      </c>
      <c r="D27" s="206">
        <v>43952</v>
      </c>
      <c r="E27" s="207">
        <v>43982</v>
      </c>
      <c r="F27" s="203"/>
      <c r="G27" s="91">
        <v>0</v>
      </c>
    </row>
    <row r="28" spans="1:7" ht="14.25" customHeight="1" thickBot="1" x14ac:dyDescent="0.3">
      <c r="A28" s="199" t="s">
        <v>66</v>
      </c>
      <c r="B28" s="204" t="s">
        <v>10</v>
      </c>
      <c r="C28" s="91">
        <v>0</v>
      </c>
      <c r="D28" s="206">
        <v>43952</v>
      </c>
      <c r="E28" s="207">
        <v>43982</v>
      </c>
      <c r="F28" s="203"/>
      <c r="G28" s="91">
        <v>0</v>
      </c>
    </row>
    <row r="29" spans="1:7" ht="14.25" customHeight="1" thickBot="1" x14ac:dyDescent="0.3">
      <c r="A29" s="199" t="s">
        <v>66</v>
      </c>
      <c r="B29" s="204" t="s">
        <v>11</v>
      </c>
      <c r="C29" s="91">
        <v>0</v>
      </c>
      <c r="D29" s="206">
        <v>43952</v>
      </c>
      <c r="E29" s="207">
        <v>43982</v>
      </c>
      <c r="F29" s="203"/>
      <c r="G29" s="91">
        <v>0</v>
      </c>
    </row>
    <row r="30" spans="1:7" ht="14.25" customHeight="1" thickBot="1" x14ac:dyDescent="0.3">
      <c r="A30" s="199" t="s">
        <v>66</v>
      </c>
      <c r="B30" s="204" t="s">
        <v>12</v>
      </c>
      <c r="C30" s="91">
        <v>0</v>
      </c>
      <c r="D30" s="206">
        <v>43952</v>
      </c>
      <c r="E30" s="207">
        <v>43982</v>
      </c>
      <c r="F30" s="203"/>
      <c r="G30" s="91">
        <v>0</v>
      </c>
    </row>
    <row r="31" spans="1:7" ht="14.25" customHeight="1" thickBot="1" x14ac:dyDescent="0.3">
      <c r="A31" s="199" t="s">
        <v>66</v>
      </c>
      <c r="B31" s="205" t="s">
        <v>13</v>
      </c>
      <c r="C31" s="91">
        <v>0</v>
      </c>
      <c r="D31" s="208">
        <v>43952</v>
      </c>
      <c r="E31" s="209">
        <v>43982</v>
      </c>
      <c r="F31" s="203"/>
      <c r="G31" s="91">
        <v>0</v>
      </c>
    </row>
    <row r="32" spans="1:7" ht="14.25" customHeight="1" thickBot="1" x14ac:dyDescent="0.3">
      <c r="A32" s="199" t="s">
        <v>66</v>
      </c>
      <c r="B32" s="200" t="s">
        <v>8</v>
      </c>
      <c r="C32" s="91">
        <v>0</v>
      </c>
      <c r="D32" s="201">
        <v>43983</v>
      </c>
      <c r="E32" s="202">
        <v>44012</v>
      </c>
      <c r="F32" s="203"/>
      <c r="G32" s="91">
        <v>0</v>
      </c>
    </row>
    <row r="33" spans="1:7" ht="14.25" customHeight="1" thickBot="1" x14ac:dyDescent="0.3">
      <c r="A33" s="199" t="s">
        <v>66</v>
      </c>
      <c r="B33" s="204" t="s">
        <v>9</v>
      </c>
      <c r="C33" s="91">
        <v>0</v>
      </c>
      <c r="D33" s="206">
        <v>43983</v>
      </c>
      <c r="E33" s="207">
        <v>44012</v>
      </c>
      <c r="F33" s="203"/>
      <c r="G33" s="91">
        <v>0</v>
      </c>
    </row>
    <row r="34" spans="1:7" ht="14.25" customHeight="1" thickBot="1" x14ac:dyDescent="0.3">
      <c r="A34" s="199" t="s">
        <v>66</v>
      </c>
      <c r="B34" s="204" t="s">
        <v>10</v>
      </c>
      <c r="C34" s="91">
        <v>0</v>
      </c>
      <c r="D34" s="206">
        <v>43983</v>
      </c>
      <c r="E34" s="207">
        <v>44012</v>
      </c>
      <c r="F34" s="203"/>
      <c r="G34" s="91">
        <v>0</v>
      </c>
    </row>
    <row r="35" spans="1:7" ht="14.25" customHeight="1" thickBot="1" x14ac:dyDescent="0.3">
      <c r="A35" s="199" t="s">
        <v>66</v>
      </c>
      <c r="B35" s="204" t="s">
        <v>11</v>
      </c>
      <c r="C35" s="91">
        <v>0</v>
      </c>
      <c r="D35" s="206">
        <v>43983</v>
      </c>
      <c r="E35" s="207">
        <v>44012</v>
      </c>
      <c r="F35" s="203"/>
      <c r="G35" s="91">
        <v>0</v>
      </c>
    </row>
    <row r="36" spans="1:7" ht="14.25" customHeight="1" thickBot="1" x14ac:dyDescent="0.3">
      <c r="A36" s="199" t="s">
        <v>66</v>
      </c>
      <c r="B36" s="204" t="s">
        <v>12</v>
      </c>
      <c r="C36" s="91">
        <v>0</v>
      </c>
      <c r="D36" s="206">
        <v>43983</v>
      </c>
      <c r="E36" s="207">
        <v>44012</v>
      </c>
      <c r="F36" s="203"/>
      <c r="G36" s="91">
        <v>0</v>
      </c>
    </row>
    <row r="37" spans="1:7" ht="14.25" customHeight="1" thickBot="1" x14ac:dyDescent="0.3">
      <c r="A37" s="199" t="s">
        <v>66</v>
      </c>
      <c r="B37" s="205" t="s">
        <v>13</v>
      </c>
      <c r="C37" s="91">
        <v>0</v>
      </c>
      <c r="D37" s="208">
        <v>43983</v>
      </c>
      <c r="E37" s="209">
        <v>44012</v>
      </c>
      <c r="F37" s="203"/>
      <c r="G37" s="91">
        <v>0</v>
      </c>
    </row>
    <row r="38" spans="1:7" ht="14.25" customHeight="1" thickBot="1" x14ac:dyDescent="0.3">
      <c r="A38" s="199" t="s">
        <v>66</v>
      </c>
      <c r="B38" s="200" t="s">
        <v>8</v>
      </c>
      <c r="C38" s="91">
        <v>1451.6323709999974</v>
      </c>
      <c r="D38" s="201">
        <v>44013</v>
      </c>
      <c r="E38" s="202">
        <v>44043</v>
      </c>
      <c r="F38" s="203"/>
      <c r="G38" s="91">
        <v>1451.6323709999974</v>
      </c>
    </row>
    <row r="39" spans="1:7" ht="14.25" customHeight="1" thickBot="1" x14ac:dyDescent="0.3">
      <c r="A39" s="199" t="s">
        <v>66</v>
      </c>
      <c r="B39" s="204" t="s">
        <v>9</v>
      </c>
      <c r="C39" s="91">
        <v>1411.0374999999997</v>
      </c>
      <c r="D39" s="206">
        <v>44013</v>
      </c>
      <c r="E39" s="207">
        <v>44043</v>
      </c>
      <c r="F39" s="203"/>
      <c r="G39" s="91">
        <v>1411.0374999999997</v>
      </c>
    </row>
    <row r="40" spans="1:7" ht="14.25" customHeight="1" thickBot="1" x14ac:dyDescent="0.3">
      <c r="A40" s="199" t="s">
        <v>66</v>
      </c>
      <c r="B40" s="204" t="s">
        <v>10</v>
      </c>
      <c r="C40" s="91">
        <v>0</v>
      </c>
      <c r="D40" s="206">
        <v>44013</v>
      </c>
      <c r="E40" s="207">
        <v>44043</v>
      </c>
      <c r="F40" s="203"/>
      <c r="G40" s="91">
        <v>0</v>
      </c>
    </row>
    <row r="41" spans="1:7" ht="14.25" customHeight="1" thickBot="1" x14ac:dyDescent="0.3">
      <c r="A41" s="199" t="s">
        <v>66</v>
      </c>
      <c r="B41" s="204" t="s">
        <v>11</v>
      </c>
      <c r="C41" s="91">
        <v>0</v>
      </c>
      <c r="D41" s="206">
        <v>44013</v>
      </c>
      <c r="E41" s="207">
        <v>44043</v>
      </c>
      <c r="F41" s="203"/>
      <c r="G41" s="91">
        <v>0</v>
      </c>
    </row>
    <row r="42" spans="1:7" ht="14.25" customHeight="1" thickBot="1" x14ac:dyDescent="0.3">
      <c r="A42" s="199" t="s">
        <v>66</v>
      </c>
      <c r="B42" s="204" t="s">
        <v>12</v>
      </c>
      <c r="C42" s="91">
        <v>111.44208333333331</v>
      </c>
      <c r="D42" s="206">
        <v>44013</v>
      </c>
      <c r="E42" s="207">
        <v>44043</v>
      </c>
      <c r="F42" s="203"/>
      <c r="G42" s="91">
        <v>111.44208333333331</v>
      </c>
    </row>
    <row r="43" spans="1:7" ht="14.25" customHeight="1" thickBot="1" x14ac:dyDescent="0.3">
      <c r="A43" s="199" t="s">
        <v>66</v>
      </c>
      <c r="B43" s="205" t="s">
        <v>13</v>
      </c>
      <c r="C43" s="91">
        <v>780.15000000000009</v>
      </c>
      <c r="D43" s="208">
        <v>44013</v>
      </c>
      <c r="E43" s="209">
        <v>44043</v>
      </c>
      <c r="F43" s="203"/>
      <c r="G43" s="91">
        <v>780.15000000000009</v>
      </c>
    </row>
    <row r="44" spans="1:7" ht="14.25" customHeight="1" thickBot="1" x14ac:dyDescent="0.3">
      <c r="A44" s="199" t="s">
        <v>66</v>
      </c>
      <c r="B44" s="200" t="s">
        <v>8</v>
      </c>
      <c r="C44" s="91">
        <v>1451.6323709999974</v>
      </c>
      <c r="D44" s="201">
        <v>44044</v>
      </c>
      <c r="E44" s="202">
        <v>44074</v>
      </c>
      <c r="F44" s="203"/>
      <c r="G44" s="91">
        <v>1451.6323709999974</v>
      </c>
    </row>
    <row r="45" spans="1:7" ht="14.25" customHeight="1" thickBot="1" x14ac:dyDescent="0.3">
      <c r="A45" s="199" t="s">
        <v>66</v>
      </c>
      <c r="B45" s="204" t="s">
        <v>9</v>
      </c>
      <c r="C45" s="91">
        <v>1411.0374999999997</v>
      </c>
      <c r="D45" s="206">
        <v>44044</v>
      </c>
      <c r="E45" s="202">
        <v>44074</v>
      </c>
      <c r="F45" s="203"/>
      <c r="G45" s="91">
        <v>1411.0374999999997</v>
      </c>
    </row>
    <row r="46" spans="1:7" ht="14.25" customHeight="1" thickBot="1" x14ac:dyDescent="0.3">
      <c r="A46" s="199" t="s">
        <v>66</v>
      </c>
      <c r="B46" s="204" t="s">
        <v>10</v>
      </c>
      <c r="C46" s="91">
        <v>0</v>
      </c>
      <c r="D46" s="206">
        <v>44044</v>
      </c>
      <c r="E46" s="202">
        <v>44074</v>
      </c>
      <c r="F46" s="203"/>
      <c r="G46" s="91">
        <v>0</v>
      </c>
    </row>
    <row r="47" spans="1:7" ht="14.25" customHeight="1" thickBot="1" x14ac:dyDescent="0.3">
      <c r="A47" s="199" t="s">
        <v>66</v>
      </c>
      <c r="B47" s="204" t="s">
        <v>11</v>
      </c>
      <c r="C47" s="91">
        <v>0</v>
      </c>
      <c r="D47" s="206">
        <v>44044</v>
      </c>
      <c r="E47" s="202">
        <v>44074</v>
      </c>
      <c r="F47" s="203"/>
      <c r="G47" s="91">
        <v>0</v>
      </c>
    </row>
    <row r="48" spans="1:7" ht="14.25" customHeight="1" thickBot="1" x14ac:dyDescent="0.3">
      <c r="A48" s="199" t="s">
        <v>66</v>
      </c>
      <c r="B48" s="204" t="s">
        <v>12</v>
      </c>
      <c r="C48" s="91">
        <v>111.44208333333331</v>
      </c>
      <c r="D48" s="206">
        <v>44044</v>
      </c>
      <c r="E48" s="202">
        <v>44074</v>
      </c>
      <c r="F48" s="203"/>
      <c r="G48" s="91">
        <v>111.44208333333331</v>
      </c>
    </row>
    <row r="49" spans="1:7" ht="14.25" customHeight="1" thickBot="1" x14ac:dyDescent="0.3">
      <c r="A49" s="199" t="s">
        <v>66</v>
      </c>
      <c r="B49" s="205" t="s">
        <v>13</v>
      </c>
      <c r="C49" s="91">
        <v>780.15000000000009</v>
      </c>
      <c r="D49" s="208">
        <v>44044</v>
      </c>
      <c r="E49" s="202">
        <v>44074</v>
      </c>
      <c r="F49" s="203"/>
      <c r="G49" s="91">
        <v>780.15000000000009</v>
      </c>
    </row>
    <row r="50" spans="1:7" ht="14.25" customHeight="1" thickBot="1" x14ac:dyDescent="0.3">
      <c r="A50" s="199" t="s">
        <v>66</v>
      </c>
      <c r="B50" s="200" t="s">
        <v>8</v>
      </c>
      <c r="C50" s="91">
        <v>1451.6323709999974</v>
      </c>
      <c r="D50" s="201">
        <v>44075</v>
      </c>
      <c r="E50" s="202">
        <v>44104</v>
      </c>
      <c r="F50" s="203"/>
      <c r="G50" s="91">
        <v>1451.6323709999974</v>
      </c>
    </row>
    <row r="51" spans="1:7" ht="14.25" customHeight="1" thickBot="1" x14ac:dyDescent="0.3">
      <c r="A51" s="199" t="s">
        <v>66</v>
      </c>
      <c r="B51" s="204" t="s">
        <v>9</v>
      </c>
      <c r="C51" s="91">
        <v>1411.0374999999997</v>
      </c>
      <c r="D51" s="206">
        <v>44075</v>
      </c>
      <c r="E51" s="207">
        <v>44104</v>
      </c>
      <c r="F51" s="203"/>
      <c r="G51" s="91">
        <v>1411.0374999999997</v>
      </c>
    </row>
    <row r="52" spans="1:7" ht="14.25" customHeight="1" thickBot="1" x14ac:dyDescent="0.3">
      <c r="A52" s="199" t="s">
        <v>66</v>
      </c>
      <c r="B52" s="204" t="s">
        <v>10</v>
      </c>
      <c r="C52" s="91">
        <v>0</v>
      </c>
      <c r="D52" s="206">
        <v>44075</v>
      </c>
      <c r="E52" s="207">
        <v>44104</v>
      </c>
      <c r="F52" s="203"/>
      <c r="G52" s="91">
        <v>0</v>
      </c>
    </row>
    <row r="53" spans="1:7" ht="14.25" customHeight="1" thickBot="1" x14ac:dyDescent="0.3">
      <c r="A53" s="199" t="s">
        <v>66</v>
      </c>
      <c r="B53" s="204" t="s">
        <v>11</v>
      </c>
      <c r="C53" s="91">
        <v>0</v>
      </c>
      <c r="D53" s="206">
        <v>44075</v>
      </c>
      <c r="E53" s="207">
        <v>44104</v>
      </c>
      <c r="F53" s="203"/>
      <c r="G53" s="91">
        <v>0</v>
      </c>
    </row>
    <row r="54" spans="1:7" ht="14.25" customHeight="1" thickBot="1" x14ac:dyDescent="0.3">
      <c r="A54" s="199" t="s">
        <v>66</v>
      </c>
      <c r="B54" s="204" t="s">
        <v>12</v>
      </c>
      <c r="C54" s="91">
        <v>111.44208333333331</v>
      </c>
      <c r="D54" s="206">
        <v>44075</v>
      </c>
      <c r="E54" s="207">
        <v>44104</v>
      </c>
      <c r="F54" s="203"/>
      <c r="G54" s="91">
        <v>111.44208333333331</v>
      </c>
    </row>
    <row r="55" spans="1:7" ht="15.75" thickBot="1" x14ac:dyDescent="0.3">
      <c r="A55" s="199" t="s">
        <v>66</v>
      </c>
      <c r="B55" s="205" t="s">
        <v>13</v>
      </c>
      <c r="C55" s="91">
        <v>780.15000000000009</v>
      </c>
      <c r="D55" s="208">
        <v>44075</v>
      </c>
      <c r="E55" s="209">
        <v>44104</v>
      </c>
      <c r="F55" s="203"/>
      <c r="G55" s="91">
        <v>780.15000000000009</v>
      </c>
    </row>
    <row r="56" spans="1:7" ht="15.75" thickBot="1" x14ac:dyDescent="0.3">
      <c r="A56" s="199" t="s">
        <v>66</v>
      </c>
      <c r="B56" s="200" t="s">
        <v>8</v>
      </c>
      <c r="C56" s="91">
        <v>1451.6323709999974</v>
      </c>
      <c r="D56" s="201">
        <v>44105</v>
      </c>
      <c r="E56" s="202">
        <v>44135</v>
      </c>
      <c r="F56" s="203"/>
      <c r="G56" s="91">
        <v>1451.6323709999974</v>
      </c>
    </row>
    <row r="57" spans="1:7" ht="15.75" thickBot="1" x14ac:dyDescent="0.3">
      <c r="A57" s="199" t="s">
        <v>66</v>
      </c>
      <c r="B57" s="204" t="s">
        <v>9</v>
      </c>
      <c r="C57" s="91">
        <v>1411.0374999999997</v>
      </c>
      <c r="D57" s="206">
        <v>44105</v>
      </c>
      <c r="E57" s="207">
        <v>44135</v>
      </c>
      <c r="F57" s="203"/>
      <c r="G57" s="91">
        <v>1411.0374999999997</v>
      </c>
    </row>
    <row r="58" spans="1:7" ht="15.75" thickBot="1" x14ac:dyDescent="0.3">
      <c r="A58" s="199" t="s">
        <v>66</v>
      </c>
      <c r="B58" s="204" t="s">
        <v>10</v>
      </c>
      <c r="C58" s="91">
        <v>0</v>
      </c>
      <c r="D58" s="206">
        <v>44105</v>
      </c>
      <c r="E58" s="207">
        <v>44135</v>
      </c>
      <c r="F58" s="203"/>
      <c r="G58" s="91">
        <v>0</v>
      </c>
    </row>
    <row r="59" spans="1:7" ht="15.75" thickBot="1" x14ac:dyDescent="0.3">
      <c r="A59" s="199" t="s">
        <v>66</v>
      </c>
      <c r="B59" s="204" t="s">
        <v>11</v>
      </c>
      <c r="C59" s="91">
        <v>0</v>
      </c>
      <c r="D59" s="206">
        <v>44105</v>
      </c>
      <c r="E59" s="207">
        <v>44135</v>
      </c>
      <c r="F59" s="203"/>
      <c r="G59" s="91">
        <v>0</v>
      </c>
    </row>
    <row r="60" spans="1:7" ht="15.75" thickBot="1" x14ac:dyDescent="0.3">
      <c r="A60" s="199" t="s">
        <v>66</v>
      </c>
      <c r="B60" s="204" t="s">
        <v>12</v>
      </c>
      <c r="C60" s="91">
        <v>111.44208333333331</v>
      </c>
      <c r="D60" s="206">
        <v>44105</v>
      </c>
      <c r="E60" s="207">
        <v>44135</v>
      </c>
      <c r="F60" s="203"/>
      <c r="G60" s="91">
        <v>111.44208333333331</v>
      </c>
    </row>
    <row r="61" spans="1:7" ht="15.75" thickBot="1" x14ac:dyDescent="0.3">
      <c r="A61" s="199" t="s">
        <v>66</v>
      </c>
      <c r="B61" s="205" t="s">
        <v>13</v>
      </c>
      <c r="C61" s="91">
        <v>780.15000000000009</v>
      </c>
      <c r="D61" s="208">
        <v>44105</v>
      </c>
      <c r="E61" s="209">
        <v>44135</v>
      </c>
      <c r="F61" s="203"/>
      <c r="G61" s="91">
        <v>780.15000000000009</v>
      </c>
    </row>
    <row r="62" spans="1:7" ht="15.75" thickBot="1" x14ac:dyDescent="0.3">
      <c r="A62" s="199" t="s">
        <v>66</v>
      </c>
      <c r="B62" s="200" t="s">
        <v>8</v>
      </c>
      <c r="C62" s="91">
        <v>1451.6323709999974</v>
      </c>
      <c r="D62" s="201">
        <v>44136</v>
      </c>
      <c r="E62" s="210">
        <v>44165</v>
      </c>
      <c r="F62" s="203"/>
      <c r="G62" s="91">
        <v>1451.6323709999974</v>
      </c>
    </row>
    <row r="63" spans="1:7" ht="15.75" thickBot="1" x14ac:dyDescent="0.3">
      <c r="A63" s="199" t="s">
        <v>66</v>
      </c>
      <c r="B63" s="204" t="s">
        <v>9</v>
      </c>
      <c r="C63" s="91">
        <v>1411.0374999999997</v>
      </c>
      <c r="D63" s="201">
        <v>44136</v>
      </c>
      <c r="E63" s="210">
        <v>44165</v>
      </c>
      <c r="F63" s="203"/>
      <c r="G63" s="91">
        <v>1411.0374999999997</v>
      </c>
    </row>
    <row r="64" spans="1:7" ht="15.75" thickBot="1" x14ac:dyDescent="0.3">
      <c r="A64" s="199" t="s">
        <v>66</v>
      </c>
      <c r="B64" s="204" t="s">
        <v>10</v>
      </c>
      <c r="C64" s="91">
        <v>0</v>
      </c>
      <c r="D64" s="201">
        <v>44136</v>
      </c>
      <c r="E64" s="210">
        <v>44165</v>
      </c>
      <c r="F64" s="203"/>
      <c r="G64" s="91">
        <v>0</v>
      </c>
    </row>
    <row r="65" spans="1:7" ht="15.75" thickBot="1" x14ac:dyDescent="0.3">
      <c r="A65" s="199" t="s">
        <v>66</v>
      </c>
      <c r="B65" s="204" t="s">
        <v>11</v>
      </c>
      <c r="C65" s="91">
        <v>0</v>
      </c>
      <c r="D65" s="201">
        <v>44136</v>
      </c>
      <c r="E65" s="210">
        <v>44165</v>
      </c>
      <c r="F65" s="203"/>
      <c r="G65" s="91">
        <v>0</v>
      </c>
    </row>
    <row r="66" spans="1:7" ht="15.75" thickBot="1" x14ac:dyDescent="0.3">
      <c r="A66" s="199" t="s">
        <v>66</v>
      </c>
      <c r="B66" s="204" t="s">
        <v>12</v>
      </c>
      <c r="C66" s="91">
        <v>111.44208333333331</v>
      </c>
      <c r="D66" s="201">
        <v>44136</v>
      </c>
      <c r="E66" s="210">
        <v>44165</v>
      </c>
      <c r="F66" s="203"/>
      <c r="G66" s="91">
        <v>111.44208333333331</v>
      </c>
    </row>
    <row r="67" spans="1:7" ht="15.75" thickBot="1" x14ac:dyDescent="0.3">
      <c r="A67" s="199" t="s">
        <v>66</v>
      </c>
      <c r="B67" s="205" t="s">
        <v>13</v>
      </c>
      <c r="C67" s="91">
        <v>780.15000000000009</v>
      </c>
      <c r="D67" s="201">
        <v>44136</v>
      </c>
      <c r="E67" s="210">
        <v>44165</v>
      </c>
      <c r="F67" s="203"/>
      <c r="G67" s="91">
        <v>780.15000000000009</v>
      </c>
    </row>
    <row r="68" spans="1:7" ht="15.75" thickBot="1" x14ac:dyDescent="0.3">
      <c r="A68" s="199" t="s">
        <v>66</v>
      </c>
      <c r="B68" s="200" t="s">
        <v>8</v>
      </c>
      <c r="C68" s="91">
        <v>1451.6323709999974</v>
      </c>
      <c r="D68" s="201">
        <v>44166</v>
      </c>
      <c r="E68" s="202">
        <v>44196</v>
      </c>
      <c r="F68" s="203"/>
      <c r="G68" s="91">
        <v>1451.6323709999974</v>
      </c>
    </row>
    <row r="69" spans="1:7" ht="15.75" thickBot="1" x14ac:dyDescent="0.3">
      <c r="A69" s="199" t="s">
        <v>66</v>
      </c>
      <c r="B69" s="204" t="s">
        <v>9</v>
      </c>
      <c r="C69" s="91">
        <v>1411.0374999999997</v>
      </c>
      <c r="D69" s="206">
        <v>44166</v>
      </c>
      <c r="E69" s="207">
        <v>44196</v>
      </c>
      <c r="F69" s="203"/>
      <c r="G69" s="91">
        <v>1411.0374999999997</v>
      </c>
    </row>
    <row r="70" spans="1:7" ht="15.75" thickBot="1" x14ac:dyDescent="0.3">
      <c r="A70" s="199" t="s">
        <v>66</v>
      </c>
      <c r="B70" s="204" t="s">
        <v>10</v>
      </c>
      <c r="C70" s="91">
        <v>0</v>
      </c>
      <c r="D70" s="201">
        <v>44166</v>
      </c>
      <c r="E70" s="202">
        <v>44196</v>
      </c>
      <c r="F70" s="203"/>
      <c r="G70" s="91">
        <v>0</v>
      </c>
    </row>
    <row r="71" spans="1:7" ht="15.75" thickBot="1" x14ac:dyDescent="0.3">
      <c r="A71" s="199" t="s">
        <v>66</v>
      </c>
      <c r="B71" s="204" t="s">
        <v>11</v>
      </c>
      <c r="C71" s="91">
        <v>0</v>
      </c>
      <c r="D71" s="206">
        <v>44166</v>
      </c>
      <c r="E71" s="207">
        <v>44196</v>
      </c>
      <c r="F71" s="203"/>
      <c r="G71" s="91">
        <v>0</v>
      </c>
    </row>
    <row r="72" spans="1:7" ht="15.75" thickBot="1" x14ac:dyDescent="0.3">
      <c r="A72" s="199" t="s">
        <v>66</v>
      </c>
      <c r="B72" s="204" t="s">
        <v>12</v>
      </c>
      <c r="C72" s="91">
        <v>111.44208333333331</v>
      </c>
      <c r="D72" s="201">
        <v>44166</v>
      </c>
      <c r="E72" s="202">
        <v>44196</v>
      </c>
      <c r="F72" s="203"/>
      <c r="G72" s="91">
        <v>111.44208333333331</v>
      </c>
    </row>
    <row r="73" spans="1:7" ht="15.75" thickBot="1" x14ac:dyDescent="0.3">
      <c r="A73" s="199" t="s">
        <v>66</v>
      </c>
      <c r="B73" s="205" t="s">
        <v>13</v>
      </c>
      <c r="C73" s="91">
        <v>780.15000000000009</v>
      </c>
      <c r="D73" s="208">
        <v>44166</v>
      </c>
      <c r="E73" s="202">
        <v>44196</v>
      </c>
      <c r="F73" s="203"/>
      <c r="G73" s="91">
        <v>780.15000000000009</v>
      </c>
    </row>
    <row r="74" spans="1:7" ht="15.75" thickBot="1" x14ac:dyDescent="0.3">
      <c r="A74" s="199" t="s">
        <v>66</v>
      </c>
      <c r="B74" s="200" t="s">
        <v>8</v>
      </c>
      <c r="C74" s="91">
        <v>0</v>
      </c>
      <c r="D74" s="201">
        <v>44197</v>
      </c>
      <c r="E74" s="202">
        <v>44227</v>
      </c>
      <c r="F74" s="203"/>
      <c r="G74" s="91">
        <v>0</v>
      </c>
    </row>
    <row r="75" spans="1:7" ht="15.75" thickBot="1" x14ac:dyDescent="0.3">
      <c r="A75" s="199" t="s">
        <v>66</v>
      </c>
      <c r="B75" s="204" t="s">
        <v>9</v>
      </c>
      <c r="C75" s="91">
        <v>0</v>
      </c>
      <c r="D75" s="201">
        <v>44197</v>
      </c>
      <c r="E75" s="202">
        <v>44227</v>
      </c>
      <c r="F75" s="203"/>
      <c r="G75" s="91">
        <v>0</v>
      </c>
    </row>
    <row r="76" spans="1:7" ht="15.75" thickBot="1" x14ac:dyDescent="0.3">
      <c r="A76" s="199" t="s">
        <v>66</v>
      </c>
      <c r="B76" s="204" t="s">
        <v>10</v>
      </c>
      <c r="C76" s="91">
        <v>0</v>
      </c>
      <c r="D76" s="201">
        <v>44197</v>
      </c>
      <c r="E76" s="202">
        <v>44227</v>
      </c>
      <c r="F76" s="203"/>
      <c r="G76" s="91">
        <v>0</v>
      </c>
    </row>
    <row r="77" spans="1:7" ht="15.75" thickBot="1" x14ac:dyDescent="0.3">
      <c r="A77" s="199" t="s">
        <v>66</v>
      </c>
      <c r="B77" s="204" t="s">
        <v>11</v>
      </c>
      <c r="C77" s="91">
        <v>0</v>
      </c>
      <c r="D77" s="201">
        <v>44197</v>
      </c>
      <c r="E77" s="202">
        <v>44227</v>
      </c>
      <c r="F77" s="203"/>
      <c r="G77" s="91">
        <v>0</v>
      </c>
    </row>
    <row r="78" spans="1:7" ht="15.75" thickBot="1" x14ac:dyDescent="0.3">
      <c r="A78" s="199" t="s">
        <v>66</v>
      </c>
      <c r="B78" s="204" t="s">
        <v>12</v>
      </c>
      <c r="C78" s="91">
        <v>0</v>
      </c>
      <c r="D78" s="201">
        <v>44197</v>
      </c>
      <c r="E78" s="202">
        <v>44227</v>
      </c>
      <c r="F78" s="203"/>
      <c r="G78" s="91">
        <v>0</v>
      </c>
    </row>
    <row r="79" spans="1:7" ht="15.75" thickBot="1" x14ac:dyDescent="0.3">
      <c r="A79" s="199" t="s">
        <v>66</v>
      </c>
      <c r="B79" s="205" t="s">
        <v>13</v>
      </c>
      <c r="C79" s="91">
        <v>0</v>
      </c>
      <c r="D79" s="201">
        <v>44197</v>
      </c>
      <c r="E79" s="202">
        <v>44227</v>
      </c>
      <c r="F79" s="203"/>
      <c r="G79" s="91">
        <v>0</v>
      </c>
    </row>
    <row r="80" spans="1:7" ht="15.75" thickBot="1" x14ac:dyDescent="0.3">
      <c r="A80" s="199" t="s">
        <v>66</v>
      </c>
      <c r="B80" s="200" t="s">
        <v>8</v>
      </c>
      <c r="C80" s="91">
        <v>0</v>
      </c>
      <c r="D80" s="201">
        <v>44228</v>
      </c>
      <c r="E80" s="211">
        <v>44255</v>
      </c>
      <c r="F80" s="203"/>
      <c r="G80" s="91">
        <v>0</v>
      </c>
    </row>
    <row r="81" spans="1:7" ht="15.75" thickBot="1" x14ac:dyDescent="0.3">
      <c r="A81" s="199" t="s">
        <v>66</v>
      </c>
      <c r="B81" s="204" t="s">
        <v>9</v>
      </c>
      <c r="C81" s="91">
        <v>0</v>
      </c>
      <c r="D81" s="201">
        <v>44228</v>
      </c>
      <c r="E81" s="211">
        <v>44255</v>
      </c>
      <c r="F81" s="203"/>
      <c r="G81" s="91">
        <v>0</v>
      </c>
    </row>
    <row r="82" spans="1:7" ht="15.75" thickBot="1" x14ac:dyDescent="0.3">
      <c r="A82" s="199" t="s">
        <v>66</v>
      </c>
      <c r="B82" s="204" t="s">
        <v>10</v>
      </c>
      <c r="C82" s="91">
        <v>0</v>
      </c>
      <c r="D82" s="201">
        <v>44228</v>
      </c>
      <c r="E82" s="211">
        <v>44255</v>
      </c>
      <c r="F82" s="203"/>
      <c r="G82" s="91">
        <v>0</v>
      </c>
    </row>
    <row r="83" spans="1:7" ht="15.75" thickBot="1" x14ac:dyDescent="0.3">
      <c r="A83" s="199" t="s">
        <v>66</v>
      </c>
      <c r="B83" s="204" t="s">
        <v>11</v>
      </c>
      <c r="C83" s="91">
        <v>0</v>
      </c>
      <c r="D83" s="201">
        <v>44228</v>
      </c>
      <c r="E83" s="211">
        <v>44255</v>
      </c>
      <c r="F83" s="203"/>
      <c r="G83" s="91">
        <v>0</v>
      </c>
    </row>
    <row r="84" spans="1:7" ht="15.75" thickBot="1" x14ac:dyDescent="0.3">
      <c r="A84" s="199" t="s">
        <v>66</v>
      </c>
      <c r="B84" s="204" t="s">
        <v>12</v>
      </c>
      <c r="C84" s="91">
        <v>0</v>
      </c>
      <c r="D84" s="201">
        <v>44228</v>
      </c>
      <c r="E84" s="211">
        <v>44255</v>
      </c>
      <c r="F84" s="203"/>
      <c r="G84" s="91">
        <v>0</v>
      </c>
    </row>
    <row r="85" spans="1:7" ht="15.75" thickBot="1" x14ac:dyDescent="0.3">
      <c r="A85" s="199" t="s">
        <v>66</v>
      </c>
      <c r="B85" s="205" t="s">
        <v>13</v>
      </c>
      <c r="C85" s="91">
        <v>0</v>
      </c>
      <c r="D85" s="201">
        <v>44228</v>
      </c>
      <c r="E85" s="211">
        <v>44255</v>
      </c>
      <c r="F85" s="203"/>
      <c r="G85" s="91">
        <v>0</v>
      </c>
    </row>
    <row r="86" spans="1:7" ht="15.75" thickBot="1" x14ac:dyDescent="0.3">
      <c r="A86" s="199" t="s">
        <v>66</v>
      </c>
      <c r="B86" s="200" t="s">
        <v>8</v>
      </c>
      <c r="C86" s="91">
        <v>0</v>
      </c>
      <c r="D86" s="201">
        <v>44256</v>
      </c>
      <c r="E86" s="202">
        <v>44286</v>
      </c>
      <c r="F86" s="203"/>
      <c r="G86" s="91">
        <v>0</v>
      </c>
    </row>
    <row r="87" spans="1:7" ht="15.75" thickBot="1" x14ac:dyDescent="0.3">
      <c r="A87" s="199" t="s">
        <v>66</v>
      </c>
      <c r="B87" s="204" t="s">
        <v>9</v>
      </c>
      <c r="C87" s="91">
        <v>0</v>
      </c>
      <c r="D87" s="206">
        <v>44256</v>
      </c>
      <c r="E87" s="207">
        <v>44286</v>
      </c>
      <c r="F87" s="203"/>
      <c r="G87" s="91">
        <v>0</v>
      </c>
    </row>
    <row r="88" spans="1:7" ht="15.75" thickBot="1" x14ac:dyDescent="0.3">
      <c r="A88" s="199" t="s">
        <v>66</v>
      </c>
      <c r="B88" s="204" t="s">
        <v>10</v>
      </c>
      <c r="C88" s="91">
        <v>0</v>
      </c>
      <c r="D88" s="206">
        <v>44256</v>
      </c>
      <c r="E88" s="207">
        <v>44286</v>
      </c>
      <c r="F88" s="203"/>
      <c r="G88" s="91">
        <v>0</v>
      </c>
    </row>
    <row r="89" spans="1:7" ht="15.75" thickBot="1" x14ac:dyDescent="0.3">
      <c r="A89" s="199" t="s">
        <v>66</v>
      </c>
      <c r="B89" s="204" t="s">
        <v>11</v>
      </c>
      <c r="C89" s="91">
        <v>0</v>
      </c>
      <c r="D89" s="206">
        <v>44256</v>
      </c>
      <c r="E89" s="207">
        <v>44286</v>
      </c>
      <c r="F89" s="203"/>
      <c r="G89" s="91">
        <v>0</v>
      </c>
    </row>
    <row r="90" spans="1:7" ht="15.75" thickBot="1" x14ac:dyDescent="0.3">
      <c r="A90" s="199" t="s">
        <v>66</v>
      </c>
      <c r="B90" s="204" t="s">
        <v>12</v>
      </c>
      <c r="C90" s="91">
        <v>0</v>
      </c>
      <c r="D90" s="206">
        <v>44256</v>
      </c>
      <c r="E90" s="207">
        <v>44286</v>
      </c>
      <c r="F90" s="203"/>
      <c r="G90" s="91">
        <v>0</v>
      </c>
    </row>
    <row r="91" spans="1:7" ht="15.75" thickBot="1" x14ac:dyDescent="0.3">
      <c r="A91" s="199" t="s">
        <v>66</v>
      </c>
      <c r="B91" s="205" t="s">
        <v>13</v>
      </c>
      <c r="C91" s="91">
        <v>0</v>
      </c>
      <c r="D91" s="208">
        <v>44256</v>
      </c>
      <c r="E91" s="209">
        <v>44286</v>
      </c>
      <c r="F91" s="203"/>
      <c r="G91" s="91">
        <v>0</v>
      </c>
    </row>
    <row r="92" spans="1:7" ht="15.75" thickBot="1" x14ac:dyDescent="0.3">
      <c r="A92" s="199" t="s">
        <v>66</v>
      </c>
      <c r="B92" s="200" t="s">
        <v>8</v>
      </c>
      <c r="C92" s="91">
        <v>0</v>
      </c>
      <c r="D92" s="201">
        <v>44287</v>
      </c>
      <c r="E92" s="202">
        <v>44316</v>
      </c>
      <c r="F92" s="203"/>
      <c r="G92" s="91">
        <v>0</v>
      </c>
    </row>
    <row r="93" spans="1:7" ht="15.75" thickBot="1" x14ac:dyDescent="0.3">
      <c r="A93" s="199" t="s">
        <v>66</v>
      </c>
      <c r="B93" s="204" t="s">
        <v>9</v>
      </c>
      <c r="C93" s="91">
        <v>0</v>
      </c>
      <c r="D93" s="206">
        <v>44287</v>
      </c>
      <c r="E93" s="207">
        <v>44316</v>
      </c>
      <c r="F93" s="203"/>
      <c r="G93" s="91">
        <v>0</v>
      </c>
    </row>
    <row r="94" spans="1:7" ht="15.75" thickBot="1" x14ac:dyDescent="0.3">
      <c r="A94" s="199" t="s">
        <v>66</v>
      </c>
      <c r="B94" s="204" t="s">
        <v>10</v>
      </c>
      <c r="C94" s="91">
        <v>0</v>
      </c>
      <c r="D94" s="206">
        <v>44287</v>
      </c>
      <c r="E94" s="207">
        <v>44316</v>
      </c>
      <c r="F94" s="203"/>
      <c r="G94" s="91">
        <v>0</v>
      </c>
    </row>
    <row r="95" spans="1:7" ht="15.75" thickBot="1" x14ac:dyDescent="0.3">
      <c r="A95" s="199" t="s">
        <v>66</v>
      </c>
      <c r="B95" s="204" t="s">
        <v>11</v>
      </c>
      <c r="C95" s="91">
        <v>0</v>
      </c>
      <c r="D95" s="206">
        <v>44287</v>
      </c>
      <c r="E95" s="207">
        <v>44316</v>
      </c>
      <c r="F95" s="203"/>
      <c r="G95" s="91">
        <v>0</v>
      </c>
    </row>
    <row r="96" spans="1:7" ht="15.75" thickBot="1" x14ac:dyDescent="0.3">
      <c r="A96" s="199" t="s">
        <v>66</v>
      </c>
      <c r="B96" s="204" t="s">
        <v>12</v>
      </c>
      <c r="C96" s="91">
        <v>0</v>
      </c>
      <c r="D96" s="206">
        <v>44287</v>
      </c>
      <c r="E96" s="207">
        <v>44316</v>
      </c>
      <c r="F96" s="203"/>
      <c r="G96" s="91">
        <v>0</v>
      </c>
    </row>
    <row r="97" spans="1:7" ht="15.75" thickBot="1" x14ac:dyDescent="0.3">
      <c r="A97" s="199" t="s">
        <v>66</v>
      </c>
      <c r="B97" s="205" t="s">
        <v>13</v>
      </c>
      <c r="C97" s="91">
        <v>0</v>
      </c>
      <c r="D97" s="208">
        <v>44287</v>
      </c>
      <c r="E97" s="209">
        <v>44316</v>
      </c>
      <c r="F97" s="203"/>
      <c r="G97" s="91">
        <v>0</v>
      </c>
    </row>
    <row r="98" spans="1:7" ht="15.75" thickBot="1" x14ac:dyDescent="0.3">
      <c r="A98" s="199" t="s">
        <v>66</v>
      </c>
      <c r="B98" s="200" t="s">
        <v>8</v>
      </c>
      <c r="C98" s="91">
        <v>0</v>
      </c>
      <c r="D98" s="201">
        <v>44317</v>
      </c>
      <c r="E98" s="202">
        <v>44347</v>
      </c>
      <c r="F98" s="203"/>
      <c r="G98" s="91">
        <v>0</v>
      </c>
    </row>
    <row r="99" spans="1:7" ht="15.75" thickBot="1" x14ac:dyDescent="0.3">
      <c r="A99" s="199" t="s">
        <v>66</v>
      </c>
      <c r="B99" s="204" t="s">
        <v>9</v>
      </c>
      <c r="C99" s="91">
        <v>0</v>
      </c>
      <c r="D99" s="206">
        <v>44317</v>
      </c>
      <c r="E99" s="207">
        <v>44347</v>
      </c>
      <c r="F99" s="203"/>
      <c r="G99" s="91">
        <v>0</v>
      </c>
    </row>
    <row r="100" spans="1:7" ht="15.75" thickBot="1" x14ac:dyDescent="0.3">
      <c r="A100" s="199" t="s">
        <v>66</v>
      </c>
      <c r="B100" s="204" t="s">
        <v>10</v>
      </c>
      <c r="C100" s="91">
        <v>0</v>
      </c>
      <c r="D100" s="206">
        <v>44317</v>
      </c>
      <c r="E100" s="207">
        <v>44347</v>
      </c>
      <c r="F100" s="203"/>
      <c r="G100" s="91">
        <v>0</v>
      </c>
    </row>
    <row r="101" spans="1:7" ht="15.75" thickBot="1" x14ac:dyDescent="0.3">
      <c r="A101" s="199" t="s">
        <v>66</v>
      </c>
      <c r="B101" s="204" t="s">
        <v>11</v>
      </c>
      <c r="C101" s="91">
        <v>0</v>
      </c>
      <c r="D101" s="206">
        <v>44317</v>
      </c>
      <c r="E101" s="207">
        <v>44347</v>
      </c>
      <c r="F101" s="203"/>
      <c r="G101" s="91">
        <v>0</v>
      </c>
    </row>
    <row r="102" spans="1:7" ht="15.75" thickBot="1" x14ac:dyDescent="0.3">
      <c r="A102" s="199" t="s">
        <v>66</v>
      </c>
      <c r="B102" s="204" t="s">
        <v>12</v>
      </c>
      <c r="C102" s="91">
        <v>0</v>
      </c>
      <c r="D102" s="206">
        <v>44317</v>
      </c>
      <c r="E102" s="207">
        <v>44347</v>
      </c>
      <c r="F102" s="203"/>
      <c r="G102" s="91">
        <v>0</v>
      </c>
    </row>
    <row r="103" spans="1:7" ht="15.75" thickBot="1" x14ac:dyDescent="0.3">
      <c r="A103" s="199" t="s">
        <v>66</v>
      </c>
      <c r="B103" s="205" t="s">
        <v>13</v>
      </c>
      <c r="C103" s="91">
        <v>0</v>
      </c>
      <c r="D103" s="208">
        <v>44317</v>
      </c>
      <c r="E103" s="209">
        <v>44347</v>
      </c>
      <c r="F103" s="203"/>
      <c r="G103" s="91">
        <v>0</v>
      </c>
    </row>
    <row r="104" spans="1:7" ht="15.75" thickBot="1" x14ac:dyDescent="0.3">
      <c r="A104" s="199" t="s">
        <v>66</v>
      </c>
      <c r="B104" s="200" t="s">
        <v>8</v>
      </c>
      <c r="C104" s="91">
        <v>0</v>
      </c>
      <c r="D104" s="201">
        <v>44348</v>
      </c>
      <c r="E104" s="202">
        <v>44377</v>
      </c>
      <c r="F104" s="203"/>
      <c r="G104" s="91">
        <v>0</v>
      </c>
    </row>
    <row r="105" spans="1:7" ht="15.75" thickBot="1" x14ac:dyDescent="0.3">
      <c r="A105" s="199" t="s">
        <v>66</v>
      </c>
      <c r="B105" s="204" t="s">
        <v>9</v>
      </c>
      <c r="C105" s="91">
        <v>0</v>
      </c>
      <c r="D105" s="206">
        <v>44348</v>
      </c>
      <c r="E105" s="207">
        <v>44377</v>
      </c>
      <c r="F105" s="203"/>
      <c r="G105" s="91">
        <v>0</v>
      </c>
    </row>
    <row r="106" spans="1:7" ht="15.75" thickBot="1" x14ac:dyDescent="0.3">
      <c r="A106" s="199" t="s">
        <v>66</v>
      </c>
      <c r="B106" s="204" t="s">
        <v>10</v>
      </c>
      <c r="C106" s="91">
        <v>0</v>
      </c>
      <c r="D106" s="206">
        <v>44348</v>
      </c>
      <c r="E106" s="207">
        <v>44377</v>
      </c>
      <c r="F106" s="203"/>
      <c r="G106" s="91">
        <v>0</v>
      </c>
    </row>
    <row r="107" spans="1:7" ht="15.75" thickBot="1" x14ac:dyDescent="0.3">
      <c r="A107" s="199" t="s">
        <v>66</v>
      </c>
      <c r="B107" s="204" t="s">
        <v>11</v>
      </c>
      <c r="C107" s="91">
        <v>0</v>
      </c>
      <c r="D107" s="206">
        <v>44348</v>
      </c>
      <c r="E107" s="207">
        <v>44377</v>
      </c>
      <c r="F107" s="203"/>
      <c r="G107" s="91">
        <v>0</v>
      </c>
    </row>
    <row r="108" spans="1:7" ht="15.75" thickBot="1" x14ac:dyDescent="0.3">
      <c r="A108" s="199" t="s">
        <v>66</v>
      </c>
      <c r="B108" s="204" t="s">
        <v>12</v>
      </c>
      <c r="C108" s="91">
        <v>0</v>
      </c>
      <c r="D108" s="206">
        <v>44348</v>
      </c>
      <c r="E108" s="207">
        <v>44377</v>
      </c>
      <c r="F108" s="203"/>
      <c r="G108" s="91">
        <v>0</v>
      </c>
    </row>
    <row r="109" spans="1:7" ht="15.75" thickBot="1" x14ac:dyDescent="0.3">
      <c r="A109" s="199" t="s">
        <v>66</v>
      </c>
      <c r="B109" s="205" t="s">
        <v>13</v>
      </c>
      <c r="C109" s="91">
        <v>0</v>
      </c>
      <c r="D109" s="208">
        <v>44348</v>
      </c>
      <c r="E109" s="209">
        <v>44377</v>
      </c>
      <c r="F109" s="203"/>
      <c r="G109" s="91">
        <v>0</v>
      </c>
    </row>
    <row r="110" spans="1:7" ht="15.75" thickBot="1" x14ac:dyDescent="0.3">
      <c r="A110" s="199" t="s">
        <v>66</v>
      </c>
      <c r="B110" s="200" t="s">
        <v>8</v>
      </c>
      <c r="C110" s="91">
        <v>3950.9011466235729</v>
      </c>
      <c r="D110" s="201">
        <v>44378</v>
      </c>
      <c r="E110" s="202">
        <v>44408</v>
      </c>
      <c r="F110" s="203"/>
      <c r="G110" s="91">
        <v>3950.9011466235729</v>
      </c>
    </row>
    <row r="111" spans="1:7" ht="15.75" thickBot="1" x14ac:dyDescent="0.3">
      <c r="A111" s="199" t="s">
        <v>66</v>
      </c>
      <c r="B111" s="204" t="s">
        <v>9</v>
      </c>
      <c r="C111" s="91">
        <v>1757.983146526768</v>
      </c>
      <c r="D111" s="206">
        <v>44378</v>
      </c>
      <c r="E111" s="207">
        <v>44408</v>
      </c>
      <c r="F111" s="203"/>
      <c r="G111" s="91">
        <v>1757.983146526768</v>
      </c>
    </row>
    <row r="112" spans="1:7" ht="15.75" thickBot="1" x14ac:dyDescent="0.3">
      <c r="A112" s="199" t="s">
        <v>66</v>
      </c>
      <c r="B112" s="204" t="s">
        <v>10</v>
      </c>
      <c r="C112" s="91">
        <v>0</v>
      </c>
      <c r="D112" s="206">
        <v>44378</v>
      </c>
      <c r="E112" s="207">
        <v>44408</v>
      </c>
      <c r="F112" s="203"/>
      <c r="G112" s="91">
        <v>0</v>
      </c>
    </row>
    <row r="113" spans="1:7" ht="15.75" thickBot="1" x14ac:dyDescent="0.3">
      <c r="A113" s="199" t="s">
        <v>66</v>
      </c>
      <c r="B113" s="204" t="s">
        <v>11</v>
      </c>
      <c r="C113" s="91">
        <v>0</v>
      </c>
      <c r="D113" s="206">
        <v>44378</v>
      </c>
      <c r="E113" s="207">
        <v>44408</v>
      </c>
      <c r="F113" s="203"/>
      <c r="G113" s="91">
        <v>0</v>
      </c>
    </row>
    <row r="114" spans="1:7" ht="15.75" thickBot="1" x14ac:dyDescent="0.3">
      <c r="A114" s="199" t="s">
        <v>66</v>
      </c>
      <c r="B114" s="204" t="s">
        <v>12</v>
      </c>
      <c r="C114" s="91">
        <v>150.28342334427043</v>
      </c>
      <c r="D114" s="206">
        <v>44378</v>
      </c>
      <c r="E114" s="207">
        <v>44408</v>
      </c>
      <c r="F114" s="203"/>
      <c r="G114" s="91">
        <v>150.28342334427043</v>
      </c>
    </row>
    <row r="115" spans="1:7" ht="15.75" thickBot="1" x14ac:dyDescent="0.3">
      <c r="A115" s="199" t="s">
        <v>66</v>
      </c>
      <c r="B115" s="205" t="s">
        <v>13</v>
      </c>
      <c r="C115" s="91">
        <v>832.41561683872158</v>
      </c>
      <c r="D115" s="208">
        <v>44378</v>
      </c>
      <c r="E115" s="209">
        <v>44408</v>
      </c>
      <c r="F115" s="203"/>
      <c r="G115" s="91">
        <v>832.41561683872158</v>
      </c>
    </row>
    <row r="116" spans="1:7" ht="15.75" thickBot="1" x14ac:dyDescent="0.3">
      <c r="A116" s="199" t="s">
        <v>66</v>
      </c>
      <c r="B116" s="200" t="s">
        <v>8</v>
      </c>
      <c r="C116" s="91">
        <v>3950.9011466235729</v>
      </c>
      <c r="D116" s="201">
        <v>44409</v>
      </c>
      <c r="E116" s="202">
        <v>44439</v>
      </c>
      <c r="F116" s="203"/>
      <c r="G116" s="91">
        <v>3950.9011466235729</v>
      </c>
    </row>
    <row r="117" spans="1:7" ht="15.75" thickBot="1" x14ac:dyDescent="0.3">
      <c r="A117" s="199" t="s">
        <v>66</v>
      </c>
      <c r="B117" s="204" t="s">
        <v>9</v>
      </c>
      <c r="C117" s="91">
        <v>1757.983146526768</v>
      </c>
      <c r="D117" s="206">
        <v>44409</v>
      </c>
      <c r="E117" s="202">
        <v>44439</v>
      </c>
      <c r="F117" s="203"/>
      <c r="G117" s="91">
        <v>1757.983146526768</v>
      </c>
    </row>
    <row r="118" spans="1:7" ht="15.75" thickBot="1" x14ac:dyDescent="0.3">
      <c r="A118" s="199" t="s">
        <v>66</v>
      </c>
      <c r="B118" s="204" t="s">
        <v>10</v>
      </c>
      <c r="C118" s="91">
        <v>0</v>
      </c>
      <c r="D118" s="206">
        <v>44409</v>
      </c>
      <c r="E118" s="202">
        <v>44439</v>
      </c>
      <c r="F118" s="203"/>
      <c r="G118" s="91">
        <v>0</v>
      </c>
    </row>
    <row r="119" spans="1:7" ht="15.75" thickBot="1" x14ac:dyDescent="0.3">
      <c r="A119" s="199" t="s">
        <v>66</v>
      </c>
      <c r="B119" s="204" t="s">
        <v>11</v>
      </c>
      <c r="C119" s="91">
        <v>0</v>
      </c>
      <c r="D119" s="206">
        <v>44409</v>
      </c>
      <c r="E119" s="202">
        <v>44439</v>
      </c>
      <c r="F119" s="203"/>
      <c r="G119" s="91">
        <v>0</v>
      </c>
    </row>
    <row r="120" spans="1:7" ht="15.75" thickBot="1" x14ac:dyDescent="0.3">
      <c r="A120" s="199" t="s">
        <v>66</v>
      </c>
      <c r="B120" s="204" t="s">
        <v>12</v>
      </c>
      <c r="C120" s="91">
        <v>150.28342334427043</v>
      </c>
      <c r="D120" s="206">
        <v>44409</v>
      </c>
      <c r="E120" s="202">
        <v>44439</v>
      </c>
      <c r="F120" s="203"/>
      <c r="G120" s="91">
        <v>150.28342334427043</v>
      </c>
    </row>
    <row r="121" spans="1:7" ht="15.75" thickBot="1" x14ac:dyDescent="0.3">
      <c r="A121" s="199" t="s">
        <v>66</v>
      </c>
      <c r="B121" s="205" t="s">
        <v>13</v>
      </c>
      <c r="C121" s="91">
        <v>832.41561683872158</v>
      </c>
      <c r="D121" s="208">
        <v>44409</v>
      </c>
      <c r="E121" s="202">
        <v>44439</v>
      </c>
      <c r="F121" s="203"/>
      <c r="G121" s="91">
        <v>832.41561683872158</v>
      </c>
    </row>
    <row r="122" spans="1:7" ht="15.75" thickBot="1" x14ac:dyDescent="0.3">
      <c r="A122" s="199" t="s">
        <v>66</v>
      </c>
      <c r="B122" s="200" t="s">
        <v>8</v>
      </c>
      <c r="C122" s="91">
        <v>3950.9011466235729</v>
      </c>
      <c r="D122" s="201">
        <v>44440</v>
      </c>
      <c r="E122" s="202">
        <v>44469</v>
      </c>
      <c r="F122" s="203"/>
      <c r="G122" s="91">
        <v>3950.9011466235729</v>
      </c>
    </row>
    <row r="123" spans="1:7" ht="15.75" thickBot="1" x14ac:dyDescent="0.3">
      <c r="A123" s="199" t="s">
        <v>66</v>
      </c>
      <c r="B123" s="204" t="s">
        <v>9</v>
      </c>
      <c r="C123" s="91">
        <v>1757.983146526768</v>
      </c>
      <c r="D123" s="206">
        <v>44440</v>
      </c>
      <c r="E123" s="207">
        <v>44469</v>
      </c>
      <c r="F123" s="203"/>
      <c r="G123" s="91">
        <v>1757.983146526768</v>
      </c>
    </row>
    <row r="124" spans="1:7" ht="15.75" thickBot="1" x14ac:dyDescent="0.3">
      <c r="A124" s="199" t="s">
        <v>66</v>
      </c>
      <c r="B124" s="204" t="s">
        <v>10</v>
      </c>
      <c r="C124" s="91">
        <v>0</v>
      </c>
      <c r="D124" s="206">
        <v>44440</v>
      </c>
      <c r="E124" s="207">
        <v>44469</v>
      </c>
      <c r="F124" s="203"/>
      <c r="G124" s="91">
        <v>0</v>
      </c>
    </row>
    <row r="125" spans="1:7" ht="15.75" thickBot="1" x14ac:dyDescent="0.3">
      <c r="A125" s="199" t="s">
        <v>66</v>
      </c>
      <c r="B125" s="204" t="s">
        <v>11</v>
      </c>
      <c r="C125" s="91">
        <v>0</v>
      </c>
      <c r="D125" s="206">
        <v>44440</v>
      </c>
      <c r="E125" s="207">
        <v>44469</v>
      </c>
      <c r="F125" s="203"/>
      <c r="G125" s="91">
        <v>0</v>
      </c>
    </row>
    <row r="126" spans="1:7" ht="15.75" thickBot="1" x14ac:dyDescent="0.3">
      <c r="A126" s="199" t="s">
        <v>66</v>
      </c>
      <c r="B126" s="204" t="s">
        <v>12</v>
      </c>
      <c r="C126" s="91">
        <v>150.28342334427043</v>
      </c>
      <c r="D126" s="206">
        <v>44440</v>
      </c>
      <c r="E126" s="207">
        <v>44469</v>
      </c>
      <c r="F126" s="203"/>
      <c r="G126" s="91">
        <v>150.28342334427043</v>
      </c>
    </row>
    <row r="127" spans="1:7" ht="15.75" thickBot="1" x14ac:dyDescent="0.3">
      <c r="A127" s="199" t="s">
        <v>66</v>
      </c>
      <c r="B127" s="205" t="s">
        <v>13</v>
      </c>
      <c r="C127" s="91">
        <v>832.41561683872158</v>
      </c>
      <c r="D127" s="208">
        <v>44440</v>
      </c>
      <c r="E127" s="209">
        <v>44469</v>
      </c>
      <c r="F127" s="203"/>
      <c r="G127" s="91">
        <v>832.41561683872158</v>
      </c>
    </row>
    <row r="128" spans="1:7" ht="15.75" thickBot="1" x14ac:dyDescent="0.3">
      <c r="A128" s="199" t="s">
        <v>66</v>
      </c>
      <c r="B128" s="200" t="s">
        <v>8</v>
      </c>
      <c r="C128" s="91">
        <v>3950.9011466235729</v>
      </c>
      <c r="D128" s="201">
        <v>44470</v>
      </c>
      <c r="E128" s="202">
        <v>44500</v>
      </c>
      <c r="F128" s="203"/>
      <c r="G128" s="91">
        <v>3950.9011466235729</v>
      </c>
    </row>
    <row r="129" spans="1:7" ht="15.75" thickBot="1" x14ac:dyDescent="0.3">
      <c r="A129" s="199" t="s">
        <v>66</v>
      </c>
      <c r="B129" s="204" t="s">
        <v>9</v>
      </c>
      <c r="C129" s="91">
        <v>1757.983146526768</v>
      </c>
      <c r="D129" s="206">
        <v>44470</v>
      </c>
      <c r="E129" s="207">
        <v>44500</v>
      </c>
      <c r="F129" s="203"/>
      <c r="G129" s="91">
        <v>1757.983146526768</v>
      </c>
    </row>
    <row r="130" spans="1:7" ht="15.75" thickBot="1" x14ac:dyDescent="0.3">
      <c r="A130" s="199" t="s">
        <v>66</v>
      </c>
      <c r="B130" s="204" t="s">
        <v>10</v>
      </c>
      <c r="C130" s="91">
        <v>0</v>
      </c>
      <c r="D130" s="206">
        <v>44470</v>
      </c>
      <c r="E130" s="207">
        <v>44500</v>
      </c>
      <c r="F130" s="203"/>
      <c r="G130" s="91">
        <v>0</v>
      </c>
    </row>
    <row r="131" spans="1:7" ht="15.75" thickBot="1" x14ac:dyDescent="0.3">
      <c r="A131" s="199" t="s">
        <v>66</v>
      </c>
      <c r="B131" s="204" t="s">
        <v>11</v>
      </c>
      <c r="C131" s="91">
        <v>0</v>
      </c>
      <c r="D131" s="206">
        <v>44470</v>
      </c>
      <c r="E131" s="207">
        <v>44500</v>
      </c>
      <c r="F131" s="203"/>
      <c r="G131" s="91">
        <v>0</v>
      </c>
    </row>
    <row r="132" spans="1:7" ht="15.75" thickBot="1" x14ac:dyDescent="0.3">
      <c r="A132" s="199" t="s">
        <v>66</v>
      </c>
      <c r="B132" s="204" t="s">
        <v>12</v>
      </c>
      <c r="C132" s="91">
        <v>150.28342334427043</v>
      </c>
      <c r="D132" s="206">
        <v>44470</v>
      </c>
      <c r="E132" s="207">
        <v>44500</v>
      </c>
      <c r="F132" s="203"/>
      <c r="G132" s="91">
        <v>150.28342334427043</v>
      </c>
    </row>
    <row r="133" spans="1:7" ht="15.75" thickBot="1" x14ac:dyDescent="0.3">
      <c r="A133" s="199" t="s">
        <v>66</v>
      </c>
      <c r="B133" s="205" t="s">
        <v>13</v>
      </c>
      <c r="C133" s="91">
        <v>832.41561683872158</v>
      </c>
      <c r="D133" s="208">
        <v>44470</v>
      </c>
      <c r="E133" s="209">
        <v>44500</v>
      </c>
      <c r="F133" s="203"/>
      <c r="G133" s="91">
        <v>832.41561683872158</v>
      </c>
    </row>
    <row r="134" spans="1:7" ht="15.75" thickBot="1" x14ac:dyDescent="0.3">
      <c r="A134" s="199" t="s">
        <v>66</v>
      </c>
      <c r="B134" s="200" t="s">
        <v>8</v>
      </c>
      <c r="C134" s="91">
        <v>3950.9011466235729</v>
      </c>
      <c r="D134" s="201">
        <v>44501</v>
      </c>
      <c r="E134" s="210">
        <v>44530</v>
      </c>
      <c r="F134" s="203"/>
      <c r="G134" s="91">
        <v>3950.9011466235729</v>
      </c>
    </row>
    <row r="135" spans="1:7" ht="15.75" thickBot="1" x14ac:dyDescent="0.3">
      <c r="A135" s="199" t="s">
        <v>66</v>
      </c>
      <c r="B135" s="204" t="s">
        <v>9</v>
      </c>
      <c r="C135" s="91">
        <v>1757.983146526768</v>
      </c>
      <c r="D135" s="201">
        <v>44501</v>
      </c>
      <c r="E135" s="210">
        <v>44530</v>
      </c>
      <c r="F135" s="203"/>
      <c r="G135" s="91">
        <v>1757.983146526768</v>
      </c>
    </row>
    <row r="136" spans="1:7" ht="15.75" thickBot="1" x14ac:dyDescent="0.3">
      <c r="A136" s="199" t="s">
        <v>66</v>
      </c>
      <c r="B136" s="204" t="s">
        <v>10</v>
      </c>
      <c r="C136" s="91">
        <v>0</v>
      </c>
      <c r="D136" s="201">
        <v>44501</v>
      </c>
      <c r="E136" s="210">
        <v>44530</v>
      </c>
      <c r="F136" s="203"/>
      <c r="G136" s="91">
        <v>0</v>
      </c>
    </row>
    <row r="137" spans="1:7" ht="15.75" thickBot="1" x14ac:dyDescent="0.3">
      <c r="A137" s="199" t="s">
        <v>66</v>
      </c>
      <c r="B137" s="204" t="s">
        <v>11</v>
      </c>
      <c r="C137" s="91">
        <v>0</v>
      </c>
      <c r="D137" s="201">
        <v>44501</v>
      </c>
      <c r="E137" s="210">
        <v>44530</v>
      </c>
      <c r="F137" s="203"/>
      <c r="G137" s="91">
        <v>0</v>
      </c>
    </row>
    <row r="138" spans="1:7" ht="15.75" thickBot="1" x14ac:dyDescent="0.3">
      <c r="A138" s="199" t="s">
        <v>66</v>
      </c>
      <c r="B138" s="204" t="s">
        <v>12</v>
      </c>
      <c r="C138" s="91">
        <v>150.28342334427043</v>
      </c>
      <c r="D138" s="201">
        <v>44501</v>
      </c>
      <c r="E138" s="210">
        <v>44530</v>
      </c>
      <c r="F138" s="203"/>
      <c r="G138" s="91">
        <v>150.28342334427043</v>
      </c>
    </row>
    <row r="139" spans="1:7" ht="15.75" thickBot="1" x14ac:dyDescent="0.3">
      <c r="A139" s="199" t="s">
        <v>66</v>
      </c>
      <c r="B139" s="205" t="s">
        <v>13</v>
      </c>
      <c r="C139" s="91">
        <v>832.41561683872158</v>
      </c>
      <c r="D139" s="201">
        <v>44501</v>
      </c>
      <c r="E139" s="210">
        <v>44530</v>
      </c>
      <c r="F139" s="203"/>
      <c r="G139" s="91">
        <v>832.41561683872158</v>
      </c>
    </row>
    <row r="140" spans="1:7" ht="15.75" thickBot="1" x14ac:dyDescent="0.3">
      <c r="A140" s="199" t="s">
        <v>66</v>
      </c>
      <c r="B140" s="200" t="s">
        <v>8</v>
      </c>
      <c r="C140" s="91">
        <v>3950.9011466235729</v>
      </c>
      <c r="D140" s="201">
        <v>44531</v>
      </c>
      <c r="E140" s="202">
        <v>44561</v>
      </c>
      <c r="F140" s="203"/>
      <c r="G140" s="91">
        <v>3950.9011466235729</v>
      </c>
    </row>
    <row r="141" spans="1:7" ht="15.75" thickBot="1" x14ac:dyDescent="0.3">
      <c r="A141" s="199" t="s">
        <v>66</v>
      </c>
      <c r="B141" s="204" t="s">
        <v>9</v>
      </c>
      <c r="C141" s="91">
        <v>1757.983146526768</v>
      </c>
      <c r="D141" s="206">
        <v>44531</v>
      </c>
      <c r="E141" s="207">
        <v>44561</v>
      </c>
      <c r="F141" s="203"/>
      <c r="G141" s="91">
        <v>1757.983146526768</v>
      </c>
    </row>
    <row r="142" spans="1:7" ht="15.75" thickBot="1" x14ac:dyDescent="0.3">
      <c r="A142" s="199" t="s">
        <v>66</v>
      </c>
      <c r="B142" s="204" t="s">
        <v>10</v>
      </c>
      <c r="C142" s="91">
        <v>0</v>
      </c>
      <c r="D142" s="201">
        <v>44531</v>
      </c>
      <c r="E142" s="202">
        <v>44561</v>
      </c>
      <c r="F142" s="203"/>
      <c r="G142" s="91">
        <v>0</v>
      </c>
    </row>
    <row r="143" spans="1:7" ht="15.75" thickBot="1" x14ac:dyDescent="0.3">
      <c r="A143" s="199" t="s">
        <v>66</v>
      </c>
      <c r="B143" s="204" t="s">
        <v>11</v>
      </c>
      <c r="C143" s="91">
        <v>0</v>
      </c>
      <c r="D143" s="206">
        <v>44531</v>
      </c>
      <c r="E143" s="207">
        <v>44561</v>
      </c>
      <c r="F143" s="203"/>
      <c r="G143" s="91">
        <v>0</v>
      </c>
    </row>
    <row r="144" spans="1:7" ht="15.75" thickBot="1" x14ac:dyDescent="0.3">
      <c r="A144" s="199" t="s">
        <v>66</v>
      </c>
      <c r="B144" s="204" t="s">
        <v>12</v>
      </c>
      <c r="C144" s="91">
        <v>150.28342334427043</v>
      </c>
      <c r="D144" s="201">
        <v>44531</v>
      </c>
      <c r="E144" s="202">
        <v>44561</v>
      </c>
      <c r="F144" s="203"/>
      <c r="G144" s="91">
        <v>150.28342334427043</v>
      </c>
    </row>
    <row r="145" spans="1:7" ht="15.75" thickBot="1" x14ac:dyDescent="0.3">
      <c r="A145" s="199" t="s">
        <v>66</v>
      </c>
      <c r="B145" s="205" t="s">
        <v>13</v>
      </c>
      <c r="C145" s="91">
        <v>832.41561683872158</v>
      </c>
      <c r="D145" s="208">
        <v>44531</v>
      </c>
      <c r="E145" s="202">
        <v>44561</v>
      </c>
      <c r="F145" s="203"/>
      <c r="G145" s="91">
        <v>832.41561683872158</v>
      </c>
    </row>
    <row r="146" spans="1:7" ht="15.75" thickBot="1" x14ac:dyDescent="0.3">
      <c r="A146" s="199" t="s">
        <v>66</v>
      </c>
      <c r="B146" s="200" t="s">
        <v>8</v>
      </c>
      <c r="C146" s="91">
        <v>0</v>
      </c>
      <c r="D146" s="201">
        <v>44562</v>
      </c>
      <c r="E146" s="202">
        <v>44592</v>
      </c>
      <c r="F146" s="203"/>
      <c r="G146" s="91">
        <v>0</v>
      </c>
    </row>
    <row r="147" spans="1:7" ht="15.75" thickBot="1" x14ac:dyDescent="0.3">
      <c r="A147" s="199" t="s">
        <v>66</v>
      </c>
      <c r="B147" s="204" t="s">
        <v>9</v>
      </c>
      <c r="C147" s="91">
        <v>0</v>
      </c>
      <c r="D147" s="201">
        <v>44562</v>
      </c>
      <c r="E147" s="202">
        <v>44592</v>
      </c>
      <c r="F147" s="203"/>
      <c r="G147" s="91">
        <v>0</v>
      </c>
    </row>
    <row r="148" spans="1:7" ht="15.75" thickBot="1" x14ac:dyDescent="0.3">
      <c r="A148" s="199" t="s">
        <v>66</v>
      </c>
      <c r="B148" s="204" t="s">
        <v>10</v>
      </c>
      <c r="C148" s="91">
        <v>0</v>
      </c>
      <c r="D148" s="201">
        <v>44562</v>
      </c>
      <c r="E148" s="202">
        <v>44592</v>
      </c>
      <c r="F148" s="203"/>
      <c r="G148" s="91">
        <v>0</v>
      </c>
    </row>
    <row r="149" spans="1:7" ht="15.75" thickBot="1" x14ac:dyDescent="0.3">
      <c r="A149" s="199" t="s">
        <v>66</v>
      </c>
      <c r="B149" s="204" t="s">
        <v>11</v>
      </c>
      <c r="C149" s="91">
        <v>0</v>
      </c>
      <c r="D149" s="201">
        <v>44562</v>
      </c>
      <c r="E149" s="202">
        <v>44592</v>
      </c>
      <c r="F149" s="203"/>
      <c r="G149" s="91">
        <v>0</v>
      </c>
    </row>
    <row r="150" spans="1:7" ht="15.75" thickBot="1" x14ac:dyDescent="0.3">
      <c r="A150" s="199" t="s">
        <v>66</v>
      </c>
      <c r="B150" s="204" t="s">
        <v>12</v>
      </c>
      <c r="C150" s="91">
        <v>0</v>
      </c>
      <c r="D150" s="201">
        <v>44562</v>
      </c>
      <c r="E150" s="202">
        <v>44592</v>
      </c>
      <c r="F150" s="203"/>
      <c r="G150" s="91">
        <v>0</v>
      </c>
    </row>
    <row r="151" spans="1:7" ht="15.75" thickBot="1" x14ac:dyDescent="0.3">
      <c r="A151" s="199" t="s">
        <v>66</v>
      </c>
      <c r="B151" s="205" t="s">
        <v>13</v>
      </c>
      <c r="C151" s="91">
        <v>0</v>
      </c>
      <c r="D151" s="201">
        <v>44562</v>
      </c>
      <c r="E151" s="202">
        <v>44592</v>
      </c>
      <c r="F151" s="203"/>
      <c r="G151" s="91">
        <v>0</v>
      </c>
    </row>
    <row r="152" spans="1:7" ht="15.75" thickBot="1" x14ac:dyDescent="0.3">
      <c r="A152" s="199" t="s">
        <v>66</v>
      </c>
      <c r="B152" s="200" t="s">
        <v>8</v>
      </c>
      <c r="C152" s="91">
        <v>0</v>
      </c>
      <c r="D152" s="201">
        <v>44593</v>
      </c>
      <c r="E152" s="211">
        <v>44620</v>
      </c>
      <c r="F152" s="203"/>
      <c r="G152" s="91">
        <v>0</v>
      </c>
    </row>
    <row r="153" spans="1:7" ht="15.75" thickBot="1" x14ac:dyDescent="0.3">
      <c r="A153" s="199" t="s">
        <v>66</v>
      </c>
      <c r="B153" s="204" t="s">
        <v>9</v>
      </c>
      <c r="C153" s="91">
        <v>0</v>
      </c>
      <c r="D153" s="201">
        <v>44593</v>
      </c>
      <c r="E153" s="211">
        <v>44620</v>
      </c>
      <c r="F153" s="203"/>
      <c r="G153" s="91">
        <v>0</v>
      </c>
    </row>
    <row r="154" spans="1:7" ht="15.75" thickBot="1" x14ac:dyDescent="0.3">
      <c r="A154" s="199" t="s">
        <v>66</v>
      </c>
      <c r="B154" s="204" t="s">
        <v>10</v>
      </c>
      <c r="C154" s="91">
        <v>0</v>
      </c>
      <c r="D154" s="201">
        <v>44593</v>
      </c>
      <c r="E154" s="211">
        <v>44620</v>
      </c>
      <c r="F154" s="203"/>
      <c r="G154" s="91">
        <v>0</v>
      </c>
    </row>
    <row r="155" spans="1:7" ht="15.75" thickBot="1" x14ac:dyDescent="0.3">
      <c r="A155" s="199" t="s">
        <v>66</v>
      </c>
      <c r="B155" s="204" t="s">
        <v>11</v>
      </c>
      <c r="C155" s="91">
        <v>0</v>
      </c>
      <c r="D155" s="201">
        <v>44593</v>
      </c>
      <c r="E155" s="211">
        <v>44620</v>
      </c>
      <c r="F155" s="203"/>
      <c r="G155" s="91">
        <v>0</v>
      </c>
    </row>
    <row r="156" spans="1:7" ht="15.75" thickBot="1" x14ac:dyDescent="0.3">
      <c r="A156" s="199" t="s">
        <v>66</v>
      </c>
      <c r="B156" s="204" t="s">
        <v>12</v>
      </c>
      <c r="C156" s="91">
        <v>0</v>
      </c>
      <c r="D156" s="201">
        <v>44593</v>
      </c>
      <c r="E156" s="211">
        <v>44620</v>
      </c>
      <c r="F156" s="203"/>
      <c r="G156" s="91">
        <v>0</v>
      </c>
    </row>
    <row r="157" spans="1:7" ht="15.75" thickBot="1" x14ac:dyDescent="0.3">
      <c r="A157" s="199" t="s">
        <v>66</v>
      </c>
      <c r="B157" s="205" t="s">
        <v>13</v>
      </c>
      <c r="C157" s="91">
        <v>0</v>
      </c>
      <c r="D157" s="201">
        <v>44593</v>
      </c>
      <c r="E157" s="211">
        <v>44620</v>
      </c>
      <c r="F157" s="203"/>
      <c r="G157" s="91">
        <v>0</v>
      </c>
    </row>
    <row r="158" spans="1:7" ht="15.75" thickBot="1" x14ac:dyDescent="0.3">
      <c r="A158" s="199" t="s">
        <v>66</v>
      </c>
      <c r="B158" s="200" t="s">
        <v>8</v>
      </c>
      <c r="C158" s="91">
        <v>0</v>
      </c>
      <c r="D158" s="201">
        <v>44621</v>
      </c>
      <c r="E158" s="202">
        <v>44651</v>
      </c>
      <c r="F158" s="203"/>
      <c r="G158" s="91">
        <v>0</v>
      </c>
    </row>
    <row r="159" spans="1:7" ht="15.75" thickBot="1" x14ac:dyDescent="0.3">
      <c r="A159" s="199" t="s">
        <v>66</v>
      </c>
      <c r="B159" s="204" t="s">
        <v>9</v>
      </c>
      <c r="C159" s="91">
        <v>0</v>
      </c>
      <c r="D159" s="206">
        <v>44621</v>
      </c>
      <c r="E159" s="207">
        <v>44651</v>
      </c>
      <c r="F159" s="203"/>
      <c r="G159" s="91">
        <v>0</v>
      </c>
    </row>
    <row r="160" spans="1:7" ht="15.75" thickBot="1" x14ac:dyDescent="0.3">
      <c r="A160" s="199" t="s">
        <v>66</v>
      </c>
      <c r="B160" s="204" t="s">
        <v>10</v>
      </c>
      <c r="C160" s="91">
        <v>0</v>
      </c>
      <c r="D160" s="206">
        <v>44621</v>
      </c>
      <c r="E160" s="207">
        <v>44651</v>
      </c>
      <c r="F160" s="203"/>
      <c r="G160" s="91">
        <v>0</v>
      </c>
    </row>
    <row r="161" spans="1:7" ht="15.75" thickBot="1" x14ac:dyDescent="0.3">
      <c r="A161" s="199" t="s">
        <v>66</v>
      </c>
      <c r="B161" s="204" t="s">
        <v>11</v>
      </c>
      <c r="C161" s="91">
        <v>0</v>
      </c>
      <c r="D161" s="206">
        <v>44621</v>
      </c>
      <c r="E161" s="207">
        <v>44651</v>
      </c>
      <c r="F161" s="203"/>
      <c r="G161" s="91">
        <v>0</v>
      </c>
    </row>
    <row r="162" spans="1:7" ht="15.75" thickBot="1" x14ac:dyDescent="0.3">
      <c r="A162" s="199" t="s">
        <v>66</v>
      </c>
      <c r="B162" s="204" t="s">
        <v>12</v>
      </c>
      <c r="C162" s="91">
        <v>0</v>
      </c>
      <c r="D162" s="206">
        <v>44621</v>
      </c>
      <c r="E162" s="207">
        <v>44651</v>
      </c>
      <c r="F162" s="203"/>
      <c r="G162" s="91">
        <v>0</v>
      </c>
    </row>
    <row r="163" spans="1:7" ht="15.75" thickBot="1" x14ac:dyDescent="0.3">
      <c r="A163" s="199" t="s">
        <v>66</v>
      </c>
      <c r="B163" s="205" t="s">
        <v>13</v>
      </c>
      <c r="C163" s="91">
        <v>0</v>
      </c>
      <c r="D163" s="208">
        <v>44621</v>
      </c>
      <c r="E163" s="209">
        <v>44651</v>
      </c>
      <c r="F163" s="203"/>
      <c r="G163" s="91">
        <v>0</v>
      </c>
    </row>
    <row r="164" spans="1:7" ht="15.75" thickBot="1" x14ac:dyDescent="0.3">
      <c r="A164" s="199" t="s">
        <v>66</v>
      </c>
      <c r="B164" s="200" t="s">
        <v>8</v>
      </c>
      <c r="C164" s="91">
        <v>0</v>
      </c>
      <c r="D164" s="201">
        <v>44652</v>
      </c>
      <c r="E164" s="202">
        <v>44681</v>
      </c>
      <c r="F164" s="203"/>
      <c r="G164" s="91">
        <v>0</v>
      </c>
    </row>
    <row r="165" spans="1:7" ht="15.75" thickBot="1" x14ac:dyDescent="0.3">
      <c r="A165" s="199" t="s">
        <v>66</v>
      </c>
      <c r="B165" s="204" t="s">
        <v>9</v>
      </c>
      <c r="C165" s="91">
        <v>0</v>
      </c>
      <c r="D165" s="206">
        <v>44652</v>
      </c>
      <c r="E165" s="207">
        <v>44681</v>
      </c>
      <c r="F165" s="203"/>
      <c r="G165" s="91">
        <v>0</v>
      </c>
    </row>
    <row r="166" spans="1:7" ht="15.75" thickBot="1" x14ac:dyDescent="0.3">
      <c r="A166" s="199" t="s">
        <v>66</v>
      </c>
      <c r="B166" s="204" t="s">
        <v>10</v>
      </c>
      <c r="C166" s="91">
        <v>0</v>
      </c>
      <c r="D166" s="206">
        <v>44652</v>
      </c>
      <c r="E166" s="207">
        <v>44681</v>
      </c>
      <c r="F166" s="203"/>
      <c r="G166" s="91">
        <v>0</v>
      </c>
    </row>
    <row r="167" spans="1:7" ht="15.75" thickBot="1" x14ac:dyDescent="0.3">
      <c r="A167" s="199" t="s">
        <v>66</v>
      </c>
      <c r="B167" s="204" t="s">
        <v>11</v>
      </c>
      <c r="C167" s="91">
        <v>0</v>
      </c>
      <c r="D167" s="206">
        <v>44652</v>
      </c>
      <c r="E167" s="207">
        <v>44681</v>
      </c>
      <c r="F167" s="203"/>
      <c r="G167" s="91">
        <v>0</v>
      </c>
    </row>
    <row r="168" spans="1:7" ht="15.75" thickBot="1" x14ac:dyDescent="0.3">
      <c r="A168" s="199" t="s">
        <v>66</v>
      </c>
      <c r="B168" s="204" t="s">
        <v>12</v>
      </c>
      <c r="C168" s="91">
        <v>0</v>
      </c>
      <c r="D168" s="206">
        <v>44652</v>
      </c>
      <c r="E168" s="207">
        <v>44681</v>
      </c>
      <c r="F168" s="203"/>
      <c r="G168" s="91">
        <v>0</v>
      </c>
    </row>
    <row r="169" spans="1:7" ht="15.75" thickBot="1" x14ac:dyDescent="0.3">
      <c r="A169" s="199" t="s">
        <v>66</v>
      </c>
      <c r="B169" s="205" t="s">
        <v>13</v>
      </c>
      <c r="C169" s="91">
        <v>0</v>
      </c>
      <c r="D169" s="208">
        <v>44652</v>
      </c>
      <c r="E169" s="209">
        <v>44681</v>
      </c>
      <c r="F169" s="203"/>
      <c r="G169" s="91">
        <v>0</v>
      </c>
    </row>
    <row r="170" spans="1:7" ht="15.75" thickBot="1" x14ac:dyDescent="0.3">
      <c r="A170" s="199" t="s">
        <v>66</v>
      </c>
      <c r="B170" s="200" t="s">
        <v>8</v>
      </c>
      <c r="C170" s="91">
        <v>0</v>
      </c>
      <c r="D170" s="201">
        <v>44682</v>
      </c>
      <c r="E170" s="202">
        <v>44712</v>
      </c>
      <c r="F170" s="203"/>
      <c r="G170" s="91">
        <v>0</v>
      </c>
    </row>
    <row r="171" spans="1:7" ht="15.75" thickBot="1" x14ac:dyDescent="0.3">
      <c r="A171" s="199" t="s">
        <v>66</v>
      </c>
      <c r="B171" s="204" t="s">
        <v>9</v>
      </c>
      <c r="C171" s="91">
        <v>0</v>
      </c>
      <c r="D171" s="206">
        <v>44682</v>
      </c>
      <c r="E171" s="207">
        <v>44712</v>
      </c>
      <c r="F171" s="203"/>
      <c r="G171" s="91">
        <v>0</v>
      </c>
    </row>
    <row r="172" spans="1:7" ht="15.75" thickBot="1" x14ac:dyDescent="0.3">
      <c r="A172" s="199" t="s">
        <v>66</v>
      </c>
      <c r="B172" s="204" t="s">
        <v>10</v>
      </c>
      <c r="C172" s="91">
        <v>0</v>
      </c>
      <c r="D172" s="206">
        <v>44682</v>
      </c>
      <c r="E172" s="207">
        <v>44712</v>
      </c>
      <c r="F172" s="203"/>
      <c r="G172" s="91">
        <v>0</v>
      </c>
    </row>
    <row r="173" spans="1:7" ht="15.75" thickBot="1" x14ac:dyDescent="0.3">
      <c r="A173" s="199" t="s">
        <v>66</v>
      </c>
      <c r="B173" s="204" t="s">
        <v>11</v>
      </c>
      <c r="C173" s="91">
        <v>0</v>
      </c>
      <c r="D173" s="206">
        <v>44682</v>
      </c>
      <c r="E173" s="207">
        <v>44712</v>
      </c>
      <c r="F173" s="203"/>
      <c r="G173" s="91">
        <v>0</v>
      </c>
    </row>
    <row r="174" spans="1:7" ht="15.75" thickBot="1" x14ac:dyDescent="0.3">
      <c r="A174" s="199" t="s">
        <v>66</v>
      </c>
      <c r="B174" s="204" t="s">
        <v>12</v>
      </c>
      <c r="C174" s="91">
        <v>0</v>
      </c>
      <c r="D174" s="206">
        <v>44682</v>
      </c>
      <c r="E174" s="207">
        <v>44712</v>
      </c>
      <c r="F174" s="203"/>
      <c r="G174" s="91">
        <v>0</v>
      </c>
    </row>
    <row r="175" spans="1:7" ht="15.75" thickBot="1" x14ac:dyDescent="0.3">
      <c r="A175" s="199" t="s">
        <v>66</v>
      </c>
      <c r="B175" s="205" t="s">
        <v>13</v>
      </c>
      <c r="C175" s="91">
        <v>0</v>
      </c>
      <c r="D175" s="208">
        <v>44682</v>
      </c>
      <c r="E175" s="209">
        <v>44712</v>
      </c>
      <c r="F175" s="203"/>
      <c r="G175" s="91">
        <v>0</v>
      </c>
    </row>
    <row r="176" spans="1:7" ht="15.75" thickBot="1" x14ac:dyDescent="0.3">
      <c r="A176" s="199" t="s">
        <v>66</v>
      </c>
      <c r="B176" s="200" t="s">
        <v>8</v>
      </c>
      <c r="C176" s="91">
        <v>0</v>
      </c>
      <c r="D176" s="201">
        <v>44713</v>
      </c>
      <c r="E176" s="202">
        <v>44742</v>
      </c>
      <c r="F176" s="203"/>
      <c r="G176" s="91">
        <v>0</v>
      </c>
    </row>
    <row r="177" spans="1:7" ht="15.75" thickBot="1" x14ac:dyDescent="0.3">
      <c r="A177" s="199" t="s">
        <v>66</v>
      </c>
      <c r="B177" s="204" t="s">
        <v>9</v>
      </c>
      <c r="C177" s="91">
        <v>0</v>
      </c>
      <c r="D177" s="206">
        <v>44713</v>
      </c>
      <c r="E177" s="207">
        <v>44742</v>
      </c>
      <c r="F177" s="203"/>
      <c r="G177" s="91">
        <v>0</v>
      </c>
    </row>
    <row r="178" spans="1:7" ht="15.75" thickBot="1" x14ac:dyDescent="0.3">
      <c r="A178" s="199" t="s">
        <v>66</v>
      </c>
      <c r="B178" s="204" t="s">
        <v>10</v>
      </c>
      <c r="C178" s="91">
        <v>0</v>
      </c>
      <c r="D178" s="206">
        <v>44713</v>
      </c>
      <c r="E178" s="207">
        <v>44742</v>
      </c>
      <c r="F178" s="203"/>
      <c r="G178" s="91">
        <v>0</v>
      </c>
    </row>
    <row r="179" spans="1:7" ht="15.75" thickBot="1" x14ac:dyDescent="0.3">
      <c r="A179" s="199" t="s">
        <v>66</v>
      </c>
      <c r="B179" s="204" t="s">
        <v>11</v>
      </c>
      <c r="C179" s="91">
        <v>0</v>
      </c>
      <c r="D179" s="206">
        <v>44713</v>
      </c>
      <c r="E179" s="207">
        <v>44742</v>
      </c>
      <c r="F179" s="203"/>
      <c r="G179" s="91">
        <v>0</v>
      </c>
    </row>
    <row r="180" spans="1:7" ht="15.75" thickBot="1" x14ac:dyDescent="0.3">
      <c r="A180" s="199" t="s">
        <v>66</v>
      </c>
      <c r="B180" s="204" t="s">
        <v>12</v>
      </c>
      <c r="C180" s="91">
        <v>0</v>
      </c>
      <c r="D180" s="206">
        <v>44713</v>
      </c>
      <c r="E180" s="207">
        <v>44742</v>
      </c>
      <c r="F180" s="203"/>
      <c r="G180" s="91">
        <v>0</v>
      </c>
    </row>
    <row r="181" spans="1:7" ht="15.75" thickBot="1" x14ac:dyDescent="0.3">
      <c r="A181" s="199" t="s">
        <v>66</v>
      </c>
      <c r="B181" s="205" t="s">
        <v>13</v>
      </c>
      <c r="C181" s="91">
        <v>0</v>
      </c>
      <c r="D181" s="208">
        <v>44713</v>
      </c>
      <c r="E181" s="209">
        <v>44742</v>
      </c>
      <c r="F181" s="203"/>
      <c r="G181" s="91">
        <v>0</v>
      </c>
    </row>
    <row r="182" spans="1:7" ht="15.75" thickBot="1" x14ac:dyDescent="0.3">
      <c r="A182" s="199" t="s">
        <v>66</v>
      </c>
      <c r="B182" s="200" t="s">
        <v>8</v>
      </c>
      <c r="C182" s="91">
        <v>16620.638206499996</v>
      </c>
      <c r="D182" s="201">
        <v>44743</v>
      </c>
      <c r="E182" s="202">
        <v>44773</v>
      </c>
      <c r="F182" s="203"/>
      <c r="G182" s="91">
        <v>16620.638206499996</v>
      </c>
    </row>
    <row r="183" spans="1:7" ht="15.75" thickBot="1" x14ac:dyDescent="0.3">
      <c r="A183" s="199" t="s">
        <v>66</v>
      </c>
      <c r="B183" s="204" t="s">
        <v>9</v>
      </c>
      <c r="C183" s="91">
        <v>7395.4778333333334</v>
      </c>
      <c r="D183" s="206">
        <v>44743</v>
      </c>
      <c r="E183" s="207">
        <v>44773</v>
      </c>
      <c r="F183" s="203"/>
      <c r="G183" s="91">
        <v>7395.4778333333334</v>
      </c>
    </row>
    <row r="184" spans="1:7" ht="15.75" thickBot="1" x14ac:dyDescent="0.3">
      <c r="A184" s="199" t="s">
        <v>66</v>
      </c>
      <c r="B184" s="204" t="s">
        <v>10</v>
      </c>
      <c r="C184" s="91">
        <v>0</v>
      </c>
      <c r="D184" s="206">
        <v>44743</v>
      </c>
      <c r="E184" s="207">
        <v>44773</v>
      </c>
      <c r="F184" s="203"/>
      <c r="G184" s="91">
        <v>0</v>
      </c>
    </row>
    <row r="185" spans="1:7" ht="15.75" thickBot="1" x14ac:dyDescent="0.3">
      <c r="A185" s="199" t="s">
        <v>66</v>
      </c>
      <c r="B185" s="204" t="s">
        <v>11</v>
      </c>
      <c r="C185" s="91">
        <v>0</v>
      </c>
      <c r="D185" s="206">
        <v>44743</v>
      </c>
      <c r="E185" s="207">
        <v>44773</v>
      </c>
      <c r="F185" s="203"/>
      <c r="G185" s="91">
        <v>0</v>
      </c>
    </row>
    <row r="186" spans="1:7" ht="15.75" thickBot="1" x14ac:dyDescent="0.3">
      <c r="A186" s="199" t="s">
        <v>66</v>
      </c>
      <c r="B186" s="204" t="s">
        <v>12</v>
      </c>
      <c r="C186" s="91">
        <v>632.21182083333349</v>
      </c>
      <c r="D186" s="206">
        <v>44743</v>
      </c>
      <c r="E186" s="207">
        <v>44773</v>
      </c>
      <c r="F186" s="203"/>
      <c r="G186" s="91">
        <v>632.21182083333349</v>
      </c>
    </row>
    <row r="187" spans="1:7" ht="15.75" thickBot="1" x14ac:dyDescent="0.3">
      <c r="A187" s="199" t="s">
        <v>66</v>
      </c>
      <c r="B187" s="205" t="s">
        <v>13</v>
      </c>
      <c r="C187" s="91">
        <v>3501.8033333333333</v>
      </c>
      <c r="D187" s="208">
        <v>44743</v>
      </c>
      <c r="E187" s="209">
        <v>44773</v>
      </c>
      <c r="F187" s="203"/>
      <c r="G187" s="91">
        <v>3501.8033333333333</v>
      </c>
    </row>
    <row r="188" spans="1:7" ht="15.75" thickBot="1" x14ac:dyDescent="0.3">
      <c r="A188" s="199" t="s">
        <v>66</v>
      </c>
      <c r="B188" s="200" t="s">
        <v>8</v>
      </c>
      <c r="C188" s="91">
        <v>16620.638206499996</v>
      </c>
      <c r="D188" s="201">
        <v>44774</v>
      </c>
      <c r="E188" s="202">
        <v>44804</v>
      </c>
      <c r="F188" s="203"/>
      <c r="G188" s="91">
        <v>16620.638206499996</v>
      </c>
    </row>
    <row r="189" spans="1:7" ht="15.75" thickBot="1" x14ac:dyDescent="0.3">
      <c r="A189" s="199" t="s">
        <v>66</v>
      </c>
      <c r="B189" s="204" t="s">
        <v>9</v>
      </c>
      <c r="C189" s="91">
        <v>7395.4778333333334</v>
      </c>
      <c r="D189" s="206">
        <v>44774</v>
      </c>
      <c r="E189" s="202">
        <v>44804</v>
      </c>
      <c r="F189" s="203"/>
      <c r="G189" s="91">
        <v>7395.4778333333334</v>
      </c>
    </row>
    <row r="190" spans="1:7" ht="15.75" thickBot="1" x14ac:dyDescent="0.3">
      <c r="A190" s="199" t="s">
        <v>66</v>
      </c>
      <c r="B190" s="204" t="s">
        <v>10</v>
      </c>
      <c r="C190" s="91">
        <v>0</v>
      </c>
      <c r="D190" s="206">
        <v>44774</v>
      </c>
      <c r="E190" s="202">
        <v>44804</v>
      </c>
      <c r="F190" s="203"/>
      <c r="G190" s="91">
        <v>0</v>
      </c>
    </row>
    <row r="191" spans="1:7" ht="15.75" thickBot="1" x14ac:dyDescent="0.3">
      <c r="A191" s="199" t="s">
        <v>66</v>
      </c>
      <c r="B191" s="204" t="s">
        <v>11</v>
      </c>
      <c r="C191" s="91">
        <v>0</v>
      </c>
      <c r="D191" s="206">
        <v>44774</v>
      </c>
      <c r="E191" s="202">
        <v>44804</v>
      </c>
      <c r="F191" s="203"/>
      <c r="G191" s="91">
        <v>0</v>
      </c>
    </row>
    <row r="192" spans="1:7" ht="15.75" thickBot="1" x14ac:dyDescent="0.3">
      <c r="A192" s="199" t="s">
        <v>66</v>
      </c>
      <c r="B192" s="204" t="s">
        <v>12</v>
      </c>
      <c r="C192" s="91">
        <v>632.21182083333349</v>
      </c>
      <c r="D192" s="206">
        <v>44774</v>
      </c>
      <c r="E192" s="202">
        <v>44804</v>
      </c>
      <c r="F192" s="203"/>
      <c r="G192" s="91">
        <v>632.21182083333349</v>
      </c>
    </row>
    <row r="193" spans="1:7" ht="15.75" thickBot="1" x14ac:dyDescent="0.3">
      <c r="A193" s="199" t="s">
        <v>66</v>
      </c>
      <c r="B193" s="205" t="s">
        <v>13</v>
      </c>
      <c r="C193" s="91">
        <v>3501.8033333333333</v>
      </c>
      <c r="D193" s="208">
        <v>44774</v>
      </c>
      <c r="E193" s="202">
        <v>44804</v>
      </c>
      <c r="F193" s="203"/>
      <c r="G193" s="91">
        <v>3501.8033333333333</v>
      </c>
    </row>
    <row r="194" spans="1:7" ht="15.75" thickBot="1" x14ac:dyDescent="0.3">
      <c r="A194" s="199" t="s">
        <v>66</v>
      </c>
      <c r="B194" s="200" t="s">
        <v>8</v>
      </c>
      <c r="C194" s="91">
        <v>16620.638206499996</v>
      </c>
      <c r="D194" s="201">
        <v>44805</v>
      </c>
      <c r="E194" s="202">
        <v>44834</v>
      </c>
      <c r="F194" s="203"/>
      <c r="G194" s="91">
        <v>16620.638206499996</v>
      </c>
    </row>
    <row r="195" spans="1:7" ht="15.75" thickBot="1" x14ac:dyDescent="0.3">
      <c r="A195" s="199" t="s">
        <v>66</v>
      </c>
      <c r="B195" s="204" t="s">
        <v>9</v>
      </c>
      <c r="C195" s="91">
        <v>7395.4778333333334</v>
      </c>
      <c r="D195" s="206">
        <v>44805</v>
      </c>
      <c r="E195" s="207">
        <v>44834</v>
      </c>
      <c r="F195" s="203"/>
      <c r="G195" s="91">
        <v>7395.4778333333334</v>
      </c>
    </row>
    <row r="196" spans="1:7" ht="15.75" thickBot="1" x14ac:dyDescent="0.3">
      <c r="A196" s="199" t="s">
        <v>66</v>
      </c>
      <c r="B196" s="204" t="s">
        <v>10</v>
      </c>
      <c r="C196" s="91">
        <v>0</v>
      </c>
      <c r="D196" s="206">
        <v>44805</v>
      </c>
      <c r="E196" s="207">
        <v>44834</v>
      </c>
      <c r="F196" s="203"/>
      <c r="G196" s="91">
        <v>0</v>
      </c>
    </row>
    <row r="197" spans="1:7" ht="15.75" thickBot="1" x14ac:dyDescent="0.3">
      <c r="A197" s="199" t="s">
        <v>66</v>
      </c>
      <c r="B197" s="204" t="s">
        <v>11</v>
      </c>
      <c r="C197" s="91">
        <v>0</v>
      </c>
      <c r="D197" s="206">
        <v>44805</v>
      </c>
      <c r="E197" s="207">
        <v>44834</v>
      </c>
      <c r="F197" s="203"/>
      <c r="G197" s="91">
        <v>0</v>
      </c>
    </row>
    <row r="198" spans="1:7" ht="15.75" thickBot="1" x14ac:dyDescent="0.3">
      <c r="A198" s="199" t="s">
        <v>66</v>
      </c>
      <c r="B198" s="204" t="s">
        <v>12</v>
      </c>
      <c r="C198" s="91">
        <v>632.21182083333349</v>
      </c>
      <c r="D198" s="206">
        <v>44805</v>
      </c>
      <c r="E198" s="207">
        <v>44834</v>
      </c>
      <c r="F198" s="203"/>
      <c r="G198" s="91">
        <v>632.21182083333349</v>
      </c>
    </row>
    <row r="199" spans="1:7" ht="15.75" thickBot="1" x14ac:dyDescent="0.3">
      <c r="A199" s="199" t="s">
        <v>66</v>
      </c>
      <c r="B199" s="205" t="s">
        <v>13</v>
      </c>
      <c r="C199" s="91">
        <v>3501.8033333333333</v>
      </c>
      <c r="D199" s="208">
        <v>44805</v>
      </c>
      <c r="E199" s="209">
        <v>44834</v>
      </c>
      <c r="F199" s="203"/>
      <c r="G199" s="91">
        <v>3501.8033333333333</v>
      </c>
    </row>
    <row r="200" spans="1:7" ht="15.75" thickBot="1" x14ac:dyDescent="0.3">
      <c r="A200" s="199" t="s">
        <v>66</v>
      </c>
      <c r="B200" s="200" t="s">
        <v>8</v>
      </c>
      <c r="C200" s="91">
        <v>16620.638206499996</v>
      </c>
      <c r="D200" s="201">
        <v>44835</v>
      </c>
      <c r="E200" s="202">
        <v>44865</v>
      </c>
      <c r="F200" s="203"/>
      <c r="G200" s="91">
        <v>16620.638206499996</v>
      </c>
    </row>
    <row r="201" spans="1:7" ht="15.75" thickBot="1" x14ac:dyDescent="0.3">
      <c r="A201" s="199" t="s">
        <v>66</v>
      </c>
      <c r="B201" s="204" t="s">
        <v>9</v>
      </c>
      <c r="C201" s="91">
        <v>7395.4778333333334</v>
      </c>
      <c r="D201" s="206">
        <v>44835</v>
      </c>
      <c r="E201" s="207">
        <v>44865</v>
      </c>
      <c r="F201" s="203"/>
      <c r="G201" s="91">
        <v>7395.4778333333334</v>
      </c>
    </row>
    <row r="202" spans="1:7" ht="15.75" thickBot="1" x14ac:dyDescent="0.3">
      <c r="A202" s="199" t="s">
        <v>66</v>
      </c>
      <c r="B202" s="204" t="s">
        <v>10</v>
      </c>
      <c r="C202" s="91">
        <v>0</v>
      </c>
      <c r="D202" s="206">
        <v>44835</v>
      </c>
      <c r="E202" s="207">
        <v>44865</v>
      </c>
      <c r="F202" s="203"/>
      <c r="G202" s="91">
        <v>0</v>
      </c>
    </row>
    <row r="203" spans="1:7" ht="15.75" thickBot="1" x14ac:dyDescent="0.3">
      <c r="A203" s="199" t="s">
        <v>66</v>
      </c>
      <c r="B203" s="204" t="s">
        <v>11</v>
      </c>
      <c r="C203" s="91">
        <v>0</v>
      </c>
      <c r="D203" s="206">
        <v>44835</v>
      </c>
      <c r="E203" s="207">
        <v>44865</v>
      </c>
      <c r="F203" s="203"/>
      <c r="G203" s="91">
        <v>0</v>
      </c>
    </row>
    <row r="204" spans="1:7" ht="15.75" thickBot="1" x14ac:dyDescent="0.3">
      <c r="A204" s="199" t="s">
        <v>66</v>
      </c>
      <c r="B204" s="204" t="s">
        <v>12</v>
      </c>
      <c r="C204" s="91">
        <v>632.21182083333349</v>
      </c>
      <c r="D204" s="206">
        <v>44835</v>
      </c>
      <c r="E204" s="207">
        <v>44865</v>
      </c>
      <c r="F204" s="203"/>
      <c r="G204" s="91">
        <v>632.21182083333349</v>
      </c>
    </row>
    <row r="205" spans="1:7" ht="15.75" thickBot="1" x14ac:dyDescent="0.3">
      <c r="A205" s="199" t="s">
        <v>66</v>
      </c>
      <c r="B205" s="205" t="s">
        <v>13</v>
      </c>
      <c r="C205" s="91">
        <v>3501.8033333333333</v>
      </c>
      <c r="D205" s="208">
        <v>44835</v>
      </c>
      <c r="E205" s="209">
        <v>44865</v>
      </c>
      <c r="F205" s="203"/>
      <c r="G205" s="91">
        <v>3501.8033333333333</v>
      </c>
    </row>
    <row r="206" spans="1:7" ht="15.75" thickBot="1" x14ac:dyDescent="0.3">
      <c r="A206" s="199" t="s">
        <v>66</v>
      </c>
      <c r="B206" s="200" t="s">
        <v>8</v>
      </c>
      <c r="C206" s="91">
        <v>16620.638206499996</v>
      </c>
      <c r="D206" s="201">
        <v>44866</v>
      </c>
      <c r="E206" s="210">
        <v>44895</v>
      </c>
      <c r="F206" s="203"/>
      <c r="G206" s="91">
        <v>16620.638206499996</v>
      </c>
    </row>
    <row r="207" spans="1:7" ht="15.75" thickBot="1" x14ac:dyDescent="0.3">
      <c r="A207" s="199" t="s">
        <v>66</v>
      </c>
      <c r="B207" s="204" t="s">
        <v>9</v>
      </c>
      <c r="C207" s="91">
        <v>7395.4778333333334</v>
      </c>
      <c r="D207" s="201">
        <v>44866</v>
      </c>
      <c r="E207" s="210">
        <v>44895</v>
      </c>
      <c r="F207" s="203"/>
      <c r="G207" s="91">
        <v>7395.4778333333334</v>
      </c>
    </row>
    <row r="208" spans="1:7" ht="15.75" thickBot="1" x14ac:dyDescent="0.3">
      <c r="A208" s="199" t="s">
        <v>66</v>
      </c>
      <c r="B208" s="204" t="s">
        <v>10</v>
      </c>
      <c r="C208" s="91">
        <v>0</v>
      </c>
      <c r="D208" s="201">
        <v>44866</v>
      </c>
      <c r="E208" s="210">
        <v>44895</v>
      </c>
      <c r="F208" s="203"/>
      <c r="G208" s="91">
        <v>0</v>
      </c>
    </row>
    <row r="209" spans="1:7" ht="15.75" thickBot="1" x14ac:dyDescent="0.3">
      <c r="A209" s="199" t="s">
        <v>66</v>
      </c>
      <c r="B209" s="204" t="s">
        <v>11</v>
      </c>
      <c r="C209" s="91">
        <v>0</v>
      </c>
      <c r="D209" s="201">
        <v>44866</v>
      </c>
      <c r="E209" s="210">
        <v>44895</v>
      </c>
      <c r="F209" s="203"/>
      <c r="G209" s="91">
        <v>0</v>
      </c>
    </row>
    <row r="210" spans="1:7" ht="15.75" thickBot="1" x14ac:dyDescent="0.3">
      <c r="A210" s="199" t="s">
        <v>66</v>
      </c>
      <c r="B210" s="204" t="s">
        <v>12</v>
      </c>
      <c r="C210" s="91">
        <v>632.21182083333349</v>
      </c>
      <c r="D210" s="201">
        <v>44866</v>
      </c>
      <c r="E210" s="210">
        <v>44895</v>
      </c>
      <c r="F210" s="203"/>
      <c r="G210" s="91">
        <v>632.21182083333349</v>
      </c>
    </row>
    <row r="211" spans="1:7" ht="15.75" thickBot="1" x14ac:dyDescent="0.3">
      <c r="A211" s="199" t="s">
        <v>66</v>
      </c>
      <c r="B211" s="205" t="s">
        <v>13</v>
      </c>
      <c r="C211" s="91">
        <v>3501.8033333333333</v>
      </c>
      <c r="D211" s="201">
        <v>44866</v>
      </c>
      <c r="E211" s="210">
        <v>44895</v>
      </c>
      <c r="F211" s="203"/>
      <c r="G211" s="91">
        <v>3501.8033333333333</v>
      </c>
    </row>
    <row r="212" spans="1:7" ht="15.75" thickBot="1" x14ac:dyDescent="0.3">
      <c r="A212" s="199" t="s">
        <v>66</v>
      </c>
      <c r="B212" s="200" t="s">
        <v>8</v>
      </c>
      <c r="C212" s="91">
        <v>16620.638206499996</v>
      </c>
      <c r="D212" s="201">
        <v>44896</v>
      </c>
      <c r="E212" s="202">
        <v>44926</v>
      </c>
      <c r="F212" s="203"/>
      <c r="G212" s="91">
        <v>16620.638206499996</v>
      </c>
    </row>
    <row r="213" spans="1:7" ht="15.75" thickBot="1" x14ac:dyDescent="0.3">
      <c r="A213" s="199" t="s">
        <v>66</v>
      </c>
      <c r="B213" s="204" t="s">
        <v>9</v>
      </c>
      <c r="C213" s="91">
        <v>7395.4778333333334</v>
      </c>
      <c r="D213" s="206">
        <v>44896</v>
      </c>
      <c r="E213" s="207">
        <v>44926</v>
      </c>
      <c r="F213" s="203"/>
      <c r="G213" s="91">
        <v>7395.4778333333334</v>
      </c>
    </row>
    <row r="214" spans="1:7" ht="15.75" thickBot="1" x14ac:dyDescent="0.3">
      <c r="A214" s="199" t="s">
        <v>66</v>
      </c>
      <c r="B214" s="204" t="s">
        <v>10</v>
      </c>
      <c r="C214" s="91">
        <v>0</v>
      </c>
      <c r="D214" s="201">
        <v>44896</v>
      </c>
      <c r="E214" s="202">
        <v>44926</v>
      </c>
      <c r="F214" s="203"/>
      <c r="G214" s="91">
        <v>0</v>
      </c>
    </row>
    <row r="215" spans="1:7" ht="15.75" thickBot="1" x14ac:dyDescent="0.3">
      <c r="A215" s="199" t="s">
        <v>66</v>
      </c>
      <c r="B215" s="204" t="s">
        <v>11</v>
      </c>
      <c r="C215" s="91">
        <v>0</v>
      </c>
      <c r="D215" s="206">
        <v>44896</v>
      </c>
      <c r="E215" s="207">
        <v>44926</v>
      </c>
      <c r="F215" s="203"/>
      <c r="G215" s="91">
        <v>0</v>
      </c>
    </row>
    <row r="216" spans="1:7" ht="15.75" thickBot="1" x14ac:dyDescent="0.3">
      <c r="A216" s="199" t="s">
        <v>66</v>
      </c>
      <c r="B216" s="204" t="s">
        <v>12</v>
      </c>
      <c r="C216" s="91">
        <v>632.21182083333349</v>
      </c>
      <c r="D216" s="201">
        <v>44896</v>
      </c>
      <c r="E216" s="202">
        <v>44926</v>
      </c>
      <c r="F216" s="203"/>
      <c r="G216" s="91">
        <v>632.21182083333349</v>
      </c>
    </row>
    <row r="217" spans="1:7" ht="15.75" thickBot="1" x14ac:dyDescent="0.3">
      <c r="A217" s="199" t="s">
        <v>66</v>
      </c>
      <c r="B217" s="205" t="s">
        <v>13</v>
      </c>
      <c r="C217" s="91">
        <v>3501.8033333333333</v>
      </c>
      <c r="D217" s="208">
        <v>44896</v>
      </c>
      <c r="E217" s="202">
        <v>44926</v>
      </c>
      <c r="F217" s="203"/>
      <c r="G217" s="91">
        <v>3501.8033333333333</v>
      </c>
    </row>
    <row r="218" spans="1:7" ht="15.75" thickBot="1" x14ac:dyDescent="0.3">
      <c r="A218" s="199" t="s">
        <v>66</v>
      </c>
      <c r="B218" s="200" t="s">
        <v>8</v>
      </c>
      <c r="C218" s="91">
        <v>0</v>
      </c>
      <c r="D218" s="201">
        <v>44927</v>
      </c>
      <c r="E218" s="202">
        <v>44957</v>
      </c>
      <c r="F218" s="203"/>
      <c r="G218" s="91">
        <v>0</v>
      </c>
    </row>
    <row r="219" spans="1:7" ht="15.75" thickBot="1" x14ac:dyDescent="0.3">
      <c r="A219" s="199" t="s">
        <v>66</v>
      </c>
      <c r="B219" s="204" t="s">
        <v>9</v>
      </c>
      <c r="C219" s="91">
        <v>0</v>
      </c>
      <c r="D219" s="201">
        <v>44927</v>
      </c>
      <c r="E219" s="202">
        <v>44957</v>
      </c>
      <c r="F219" s="203"/>
      <c r="G219" s="91">
        <v>0</v>
      </c>
    </row>
    <row r="220" spans="1:7" ht="15.75" thickBot="1" x14ac:dyDescent="0.3">
      <c r="A220" s="199" t="s">
        <v>66</v>
      </c>
      <c r="B220" s="204" t="s">
        <v>10</v>
      </c>
      <c r="C220" s="91">
        <v>0</v>
      </c>
      <c r="D220" s="201">
        <v>44927</v>
      </c>
      <c r="E220" s="202">
        <v>44957</v>
      </c>
      <c r="F220" s="203"/>
      <c r="G220" s="91">
        <v>0</v>
      </c>
    </row>
    <row r="221" spans="1:7" ht="15.75" thickBot="1" x14ac:dyDescent="0.3">
      <c r="A221" s="199" t="s">
        <v>66</v>
      </c>
      <c r="B221" s="204" t="s">
        <v>11</v>
      </c>
      <c r="C221" s="91">
        <v>0</v>
      </c>
      <c r="D221" s="201">
        <v>44927</v>
      </c>
      <c r="E221" s="202">
        <v>44957</v>
      </c>
      <c r="F221" s="203"/>
      <c r="G221" s="91">
        <v>0</v>
      </c>
    </row>
    <row r="222" spans="1:7" ht="15.75" thickBot="1" x14ac:dyDescent="0.3">
      <c r="A222" s="199" t="s">
        <v>66</v>
      </c>
      <c r="B222" s="204" t="s">
        <v>12</v>
      </c>
      <c r="C222" s="91">
        <v>0</v>
      </c>
      <c r="D222" s="201">
        <v>44927</v>
      </c>
      <c r="E222" s="202">
        <v>44957</v>
      </c>
      <c r="F222" s="203"/>
      <c r="G222" s="91">
        <v>0</v>
      </c>
    </row>
    <row r="223" spans="1:7" ht="15.75" thickBot="1" x14ac:dyDescent="0.3">
      <c r="A223" s="199" t="s">
        <v>66</v>
      </c>
      <c r="B223" s="205" t="s">
        <v>13</v>
      </c>
      <c r="C223" s="91">
        <v>0</v>
      </c>
      <c r="D223" s="201">
        <v>44927</v>
      </c>
      <c r="E223" s="202">
        <v>44957</v>
      </c>
      <c r="F223" s="203"/>
      <c r="G223" s="91">
        <v>0</v>
      </c>
    </row>
    <row r="224" spans="1:7" ht="15.75" thickBot="1" x14ac:dyDescent="0.3">
      <c r="A224" s="199" t="s">
        <v>66</v>
      </c>
      <c r="B224" s="200" t="s">
        <v>8</v>
      </c>
      <c r="C224" s="91">
        <v>0</v>
      </c>
      <c r="D224" s="201">
        <v>44958</v>
      </c>
      <c r="E224" s="211">
        <v>44985</v>
      </c>
      <c r="F224" s="203"/>
      <c r="G224" s="91">
        <v>0</v>
      </c>
    </row>
    <row r="225" spans="1:7" ht="15.75" thickBot="1" x14ac:dyDescent="0.3">
      <c r="A225" s="199" t="s">
        <v>66</v>
      </c>
      <c r="B225" s="204" t="s">
        <v>9</v>
      </c>
      <c r="C225" s="91">
        <v>0</v>
      </c>
      <c r="D225" s="201">
        <v>44958</v>
      </c>
      <c r="E225" s="211">
        <v>44985</v>
      </c>
      <c r="F225" s="203"/>
      <c r="G225" s="91">
        <v>0</v>
      </c>
    </row>
    <row r="226" spans="1:7" ht="15.75" thickBot="1" x14ac:dyDescent="0.3">
      <c r="A226" s="199" t="s">
        <v>66</v>
      </c>
      <c r="B226" s="204" t="s">
        <v>10</v>
      </c>
      <c r="C226" s="91">
        <v>0</v>
      </c>
      <c r="D226" s="201">
        <v>44958</v>
      </c>
      <c r="E226" s="211">
        <v>44985</v>
      </c>
      <c r="F226" s="203"/>
      <c r="G226" s="91">
        <v>0</v>
      </c>
    </row>
    <row r="227" spans="1:7" ht="15.75" thickBot="1" x14ac:dyDescent="0.3">
      <c r="A227" s="199" t="s">
        <v>66</v>
      </c>
      <c r="B227" s="204" t="s">
        <v>11</v>
      </c>
      <c r="C227" s="91">
        <v>0</v>
      </c>
      <c r="D227" s="201">
        <v>44958</v>
      </c>
      <c r="E227" s="211">
        <v>44985</v>
      </c>
      <c r="F227" s="203"/>
      <c r="G227" s="91">
        <v>0</v>
      </c>
    </row>
    <row r="228" spans="1:7" ht="15.75" thickBot="1" x14ac:dyDescent="0.3">
      <c r="A228" s="199" t="s">
        <v>66</v>
      </c>
      <c r="B228" s="204" t="s">
        <v>12</v>
      </c>
      <c r="C228" s="91">
        <v>0</v>
      </c>
      <c r="D228" s="201">
        <v>44958</v>
      </c>
      <c r="E228" s="211">
        <v>44985</v>
      </c>
      <c r="F228" s="203"/>
      <c r="G228" s="91">
        <v>0</v>
      </c>
    </row>
    <row r="229" spans="1:7" ht="15.75" thickBot="1" x14ac:dyDescent="0.3">
      <c r="A229" s="199" t="s">
        <v>66</v>
      </c>
      <c r="B229" s="205" t="s">
        <v>13</v>
      </c>
      <c r="C229" s="91">
        <v>0</v>
      </c>
      <c r="D229" s="201">
        <v>44958</v>
      </c>
      <c r="E229" s="211">
        <v>44985</v>
      </c>
      <c r="F229" s="203"/>
      <c r="G229" s="91">
        <v>0</v>
      </c>
    </row>
    <row r="230" spans="1:7" ht="15.75" thickBot="1" x14ac:dyDescent="0.3">
      <c r="A230" s="199" t="s">
        <v>66</v>
      </c>
      <c r="B230" s="200" t="s">
        <v>8</v>
      </c>
      <c r="C230" s="91">
        <v>0</v>
      </c>
      <c r="D230" s="201">
        <v>44986</v>
      </c>
      <c r="E230" s="202">
        <v>45016</v>
      </c>
      <c r="F230" s="203"/>
      <c r="G230" s="91">
        <v>0</v>
      </c>
    </row>
    <row r="231" spans="1:7" ht="15.75" thickBot="1" x14ac:dyDescent="0.3">
      <c r="A231" s="199" t="s">
        <v>66</v>
      </c>
      <c r="B231" s="204" t="s">
        <v>9</v>
      </c>
      <c r="C231" s="91">
        <v>0</v>
      </c>
      <c r="D231" s="206">
        <v>44986</v>
      </c>
      <c r="E231" s="207">
        <v>45016</v>
      </c>
      <c r="F231" s="203"/>
      <c r="G231" s="91">
        <v>0</v>
      </c>
    </row>
    <row r="232" spans="1:7" ht="15.75" thickBot="1" x14ac:dyDescent="0.3">
      <c r="A232" s="199" t="s">
        <v>66</v>
      </c>
      <c r="B232" s="204" t="s">
        <v>10</v>
      </c>
      <c r="C232" s="91">
        <v>0</v>
      </c>
      <c r="D232" s="206">
        <v>44986</v>
      </c>
      <c r="E232" s="207">
        <v>45016</v>
      </c>
      <c r="F232" s="203"/>
      <c r="G232" s="91">
        <v>0</v>
      </c>
    </row>
    <row r="233" spans="1:7" ht="15.75" thickBot="1" x14ac:dyDescent="0.3">
      <c r="A233" s="199" t="s">
        <v>66</v>
      </c>
      <c r="B233" s="204" t="s">
        <v>11</v>
      </c>
      <c r="C233" s="91">
        <v>0</v>
      </c>
      <c r="D233" s="206">
        <v>44986</v>
      </c>
      <c r="E233" s="207">
        <v>45016</v>
      </c>
      <c r="F233" s="203"/>
      <c r="G233" s="91">
        <v>0</v>
      </c>
    </row>
    <row r="234" spans="1:7" ht="15.75" thickBot="1" x14ac:dyDescent="0.3">
      <c r="A234" s="199" t="s">
        <v>66</v>
      </c>
      <c r="B234" s="204" t="s">
        <v>12</v>
      </c>
      <c r="C234" s="91">
        <v>0</v>
      </c>
      <c r="D234" s="206">
        <v>44986</v>
      </c>
      <c r="E234" s="207">
        <v>45016</v>
      </c>
      <c r="F234" s="203"/>
      <c r="G234" s="91">
        <v>0</v>
      </c>
    </row>
    <row r="235" spans="1:7" ht="15.75" thickBot="1" x14ac:dyDescent="0.3">
      <c r="A235" s="199" t="s">
        <v>66</v>
      </c>
      <c r="B235" s="205" t="s">
        <v>13</v>
      </c>
      <c r="C235" s="91">
        <v>0</v>
      </c>
      <c r="D235" s="208">
        <v>44986</v>
      </c>
      <c r="E235" s="209">
        <v>45016</v>
      </c>
      <c r="F235" s="203"/>
      <c r="G235" s="91">
        <v>0</v>
      </c>
    </row>
    <row r="236" spans="1:7" ht="15.75" thickBot="1" x14ac:dyDescent="0.3">
      <c r="A236" s="199" t="s">
        <v>66</v>
      </c>
      <c r="B236" s="200" t="s">
        <v>8</v>
      </c>
      <c r="C236" s="91">
        <v>0</v>
      </c>
      <c r="D236" s="201">
        <v>45017</v>
      </c>
      <c r="E236" s="202">
        <v>45046</v>
      </c>
      <c r="F236" s="203"/>
      <c r="G236" s="91">
        <v>0</v>
      </c>
    </row>
    <row r="237" spans="1:7" ht="15.75" thickBot="1" x14ac:dyDescent="0.3">
      <c r="A237" s="199" t="s">
        <v>66</v>
      </c>
      <c r="B237" s="204" t="s">
        <v>9</v>
      </c>
      <c r="C237" s="91">
        <v>0</v>
      </c>
      <c r="D237" s="206">
        <v>45017</v>
      </c>
      <c r="E237" s="207">
        <v>45046</v>
      </c>
      <c r="F237" s="203"/>
      <c r="G237" s="91">
        <v>0</v>
      </c>
    </row>
    <row r="238" spans="1:7" ht="15.75" thickBot="1" x14ac:dyDescent="0.3">
      <c r="A238" s="199" t="s">
        <v>66</v>
      </c>
      <c r="B238" s="204" t="s">
        <v>10</v>
      </c>
      <c r="C238" s="91">
        <v>0</v>
      </c>
      <c r="D238" s="206">
        <v>45017</v>
      </c>
      <c r="E238" s="207">
        <v>45046</v>
      </c>
      <c r="F238" s="203"/>
      <c r="G238" s="91">
        <v>0</v>
      </c>
    </row>
    <row r="239" spans="1:7" ht="15.75" thickBot="1" x14ac:dyDescent="0.3">
      <c r="A239" s="199" t="s">
        <v>66</v>
      </c>
      <c r="B239" s="204" t="s">
        <v>11</v>
      </c>
      <c r="C239" s="91">
        <v>0</v>
      </c>
      <c r="D239" s="206">
        <v>45017</v>
      </c>
      <c r="E239" s="207">
        <v>45046</v>
      </c>
      <c r="F239" s="203"/>
      <c r="G239" s="91">
        <v>0</v>
      </c>
    </row>
    <row r="240" spans="1:7" ht="15.75" thickBot="1" x14ac:dyDescent="0.3">
      <c r="A240" s="199" t="s">
        <v>66</v>
      </c>
      <c r="B240" s="204" t="s">
        <v>12</v>
      </c>
      <c r="C240" s="91">
        <v>0</v>
      </c>
      <c r="D240" s="206">
        <v>45017</v>
      </c>
      <c r="E240" s="207">
        <v>45046</v>
      </c>
      <c r="F240" s="203"/>
      <c r="G240" s="91">
        <v>0</v>
      </c>
    </row>
    <row r="241" spans="1:7" ht="15.75" thickBot="1" x14ac:dyDescent="0.3">
      <c r="A241" s="199" t="s">
        <v>66</v>
      </c>
      <c r="B241" s="205" t="s">
        <v>13</v>
      </c>
      <c r="C241" s="91">
        <v>0</v>
      </c>
      <c r="D241" s="208">
        <v>45017</v>
      </c>
      <c r="E241" s="209">
        <v>45046</v>
      </c>
      <c r="F241" s="203"/>
      <c r="G241" s="91">
        <v>0</v>
      </c>
    </row>
    <row r="242" spans="1:7" ht="15.75" thickBot="1" x14ac:dyDescent="0.3">
      <c r="A242" s="199" t="s">
        <v>66</v>
      </c>
      <c r="B242" s="200" t="s">
        <v>8</v>
      </c>
      <c r="C242" s="91">
        <v>0</v>
      </c>
      <c r="D242" s="201">
        <v>45047</v>
      </c>
      <c r="E242" s="202">
        <v>45077</v>
      </c>
      <c r="F242" s="203"/>
      <c r="G242" s="91">
        <v>0</v>
      </c>
    </row>
    <row r="243" spans="1:7" ht="15.75" thickBot="1" x14ac:dyDescent="0.3">
      <c r="A243" s="199" t="s">
        <v>66</v>
      </c>
      <c r="B243" s="204" t="s">
        <v>9</v>
      </c>
      <c r="C243" s="91">
        <v>0</v>
      </c>
      <c r="D243" s="206">
        <v>45047</v>
      </c>
      <c r="E243" s="207">
        <v>45077</v>
      </c>
      <c r="F243" s="203"/>
      <c r="G243" s="91">
        <v>0</v>
      </c>
    </row>
    <row r="244" spans="1:7" ht="15.75" thickBot="1" x14ac:dyDescent="0.3">
      <c r="A244" s="199" t="s">
        <v>66</v>
      </c>
      <c r="B244" s="204" t="s">
        <v>10</v>
      </c>
      <c r="C244" s="91">
        <v>0</v>
      </c>
      <c r="D244" s="206">
        <v>45047</v>
      </c>
      <c r="E244" s="207">
        <v>45077</v>
      </c>
      <c r="F244" s="203"/>
      <c r="G244" s="91">
        <v>0</v>
      </c>
    </row>
    <row r="245" spans="1:7" ht="15.75" thickBot="1" x14ac:dyDescent="0.3">
      <c r="A245" s="199" t="s">
        <v>66</v>
      </c>
      <c r="B245" s="204" t="s">
        <v>11</v>
      </c>
      <c r="C245" s="91">
        <v>0</v>
      </c>
      <c r="D245" s="206">
        <v>45047</v>
      </c>
      <c r="E245" s="207">
        <v>45077</v>
      </c>
      <c r="F245" s="203"/>
      <c r="G245" s="91">
        <v>0</v>
      </c>
    </row>
    <row r="246" spans="1:7" ht="15.75" thickBot="1" x14ac:dyDescent="0.3">
      <c r="A246" s="199" t="s">
        <v>66</v>
      </c>
      <c r="B246" s="204" t="s">
        <v>12</v>
      </c>
      <c r="C246" s="91">
        <v>0</v>
      </c>
      <c r="D246" s="206">
        <v>45047</v>
      </c>
      <c r="E246" s="207">
        <v>45077</v>
      </c>
      <c r="F246" s="203"/>
      <c r="G246" s="91">
        <v>0</v>
      </c>
    </row>
    <row r="247" spans="1:7" ht="15.75" thickBot="1" x14ac:dyDescent="0.3">
      <c r="A247" s="199" t="s">
        <v>66</v>
      </c>
      <c r="B247" s="205" t="s">
        <v>13</v>
      </c>
      <c r="C247" s="91">
        <v>0</v>
      </c>
      <c r="D247" s="208">
        <v>45047</v>
      </c>
      <c r="E247" s="209">
        <v>45077</v>
      </c>
      <c r="F247" s="203"/>
      <c r="G247" s="91">
        <v>0</v>
      </c>
    </row>
    <row r="248" spans="1:7" ht="15.75" thickBot="1" x14ac:dyDescent="0.3">
      <c r="A248" s="199" t="s">
        <v>66</v>
      </c>
      <c r="B248" s="200" t="s">
        <v>8</v>
      </c>
      <c r="C248" s="91">
        <v>0</v>
      </c>
      <c r="D248" s="201">
        <v>45078</v>
      </c>
      <c r="E248" s="202">
        <v>45107</v>
      </c>
      <c r="F248" s="203"/>
      <c r="G248" s="91">
        <v>0</v>
      </c>
    </row>
    <row r="249" spans="1:7" ht="15.75" thickBot="1" x14ac:dyDescent="0.3">
      <c r="A249" s="199" t="s">
        <v>66</v>
      </c>
      <c r="B249" s="204" t="s">
        <v>9</v>
      </c>
      <c r="C249" s="91">
        <v>0</v>
      </c>
      <c r="D249" s="206">
        <v>45078</v>
      </c>
      <c r="E249" s="207">
        <v>45107</v>
      </c>
      <c r="F249" s="203"/>
      <c r="G249" s="91">
        <v>0</v>
      </c>
    </row>
    <row r="250" spans="1:7" ht="15.75" thickBot="1" x14ac:dyDescent="0.3">
      <c r="A250" s="199" t="s">
        <v>66</v>
      </c>
      <c r="B250" s="204" t="s">
        <v>10</v>
      </c>
      <c r="C250" s="91">
        <v>0</v>
      </c>
      <c r="D250" s="206">
        <v>45078</v>
      </c>
      <c r="E250" s="207">
        <v>45107</v>
      </c>
      <c r="F250" s="203"/>
      <c r="G250" s="91">
        <v>0</v>
      </c>
    </row>
    <row r="251" spans="1:7" ht="15.75" thickBot="1" x14ac:dyDescent="0.3">
      <c r="A251" s="199" t="s">
        <v>66</v>
      </c>
      <c r="B251" s="204" t="s">
        <v>11</v>
      </c>
      <c r="C251" s="91">
        <v>0</v>
      </c>
      <c r="D251" s="206">
        <v>45078</v>
      </c>
      <c r="E251" s="207">
        <v>45107</v>
      </c>
      <c r="F251" s="203"/>
      <c r="G251" s="91">
        <v>0</v>
      </c>
    </row>
    <row r="252" spans="1:7" ht="15.75" thickBot="1" x14ac:dyDescent="0.3">
      <c r="A252" s="199" t="s">
        <v>66</v>
      </c>
      <c r="B252" s="204" t="s">
        <v>12</v>
      </c>
      <c r="C252" s="91">
        <v>0</v>
      </c>
      <c r="D252" s="206">
        <v>45078</v>
      </c>
      <c r="E252" s="207">
        <v>45107</v>
      </c>
      <c r="F252" s="203"/>
      <c r="G252" s="91">
        <v>0</v>
      </c>
    </row>
    <row r="253" spans="1:7" ht="15.75" thickBot="1" x14ac:dyDescent="0.3">
      <c r="A253" s="199" t="s">
        <v>66</v>
      </c>
      <c r="B253" s="205" t="s">
        <v>13</v>
      </c>
      <c r="C253" s="91">
        <v>0</v>
      </c>
      <c r="D253" s="208">
        <v>45078</v>
      </c>
      <c r="E253" s="209">
        <v>45107</v>
      </c>
      <c r="F253" s="203"/>
      <c r="G253" s="91">
        <v>0</v>
      </c>
    </row>
    <row r="254" spans="1:7" ht="15.75" thickBot="1" x14ac:dyDescent="0.3">
      <c r="A254" s="199" t="s">
        <v>66</v>
      </c>
      <c r="B254" s="200" t="s">
        <v>8</v>
      </c>
      <c r="C254" s="91">
        <v>27509.227137617032</v>
      </c>
      <c r="D254" s="201">
        <v>45108</v>
      </c>
      <c r="E254" s="202">
        <v>45138</v>
      </c>
      <c r="F254" s="203"/>
      <c r="G254" s="91">
        <v>27509.227137617032</v>
      </c>
    </row>
    <row r="255" spans="1:7" ht="15.75" thickBot="1" x14ac:dyDescent="0.3">
      <c r="A255" s="199" t="s">
        <v>66</v>
      </c>
      <c r="B255" s="204" t="s">
        <v>9</v>
      </c>
      <c r="C255" s="91">
        <v>16031.180370833334</v>
      </c>
      <c r="D255" s="206">
        <v>45108</v>
      </c>
      <c r="E255" s="207">
        <v>45138</v>
      </c>
      <c r="F255" s="203"/>
      <c r="G255" s="91">
        <v>16031.180370833334</v>
      </c>
    </row>
    <row r="256" spans="1:7" ht="15.75" thickBot="1" x14ac:dyDescent="0.3">
      <c r="A256" s="199" t="s">
        <v>66</v>
      </c>
      <c r="B256" s="204" t="s">
        <v>10</v>
      </c>
      <c r="C256" s="91">
        <v>0</v>
      </c>
      <c r="D256" s="206">
        <v>45108</v>
      </c>
      <c r="E256" s="207">
        <v>45138</v>
      </c>
      <c r="F256" s="203"/>
      <c r="G256" s="91">
        <v>0</v>
      </c>
    </row>
    <row r="257" spans="1:7" ht="15.75" thickBot="1" x14ac:dyDescent="0.3">
      <c r="A257" s="199" t="s">
        <v>66</v>
      </c>
      <c r="B257" s="204" t="s">
        <v>11</v>
      </c>
      <c r="C257" s="91">
        <v>0</v>
      </c>
      <c r="D257" s="206">
        <v>45108</v>
      </c>
      <c r="E257" s="207">
        <v>45138</v>
      </c>
      <c r="F257" s="203"/>
      <c r="G257" s="91">
        <v>0</v>
      </c>
    </row>
    <row r="258" spans="1:7" ht="15.75" thickBot="1" x14ac:dyDescent="0.3">
      <c r="A258" s="199" t="s">
        <v>66</v>
      </c>
      <c r="B258" s="204" t="s">
        <v>12</v>
      </c>
      <c r="C258" s="91">
        <v>1460.4949166666665</v>
      </c>
      <c r="D258" s="206">
        <v>45108</v>
      </c>
      <c r="E258" s="207">
        <v>45138</v>
      </c>
      <c r="F258" s="203"/>
      <c r="G258" s="91">
        <v>1460.4949166666665</v>
      </c>
    </row>
    <row r="259" spans="1:7" ht="15.75" thickBot="1" x14ac:dyDescent="0.3">
      <c r="A259" s="199" t="s">
        <v>66</v>
      </c>
      <c r="B259" s="205" t="s">
        <v>13</v>
      </c>
      <c r="C259" s="91">
        <v>8011.7716666666684</v>
      </c>
      <c r="D259" s="208">
        <v>45108</v>
      </c>
      <c r="E259" s="209">
        <v>45138</v>
      </c>
      <c r="F259" s="203"/>
      <c r="G259" s="91">
        <v>8011.7716666666684</v>
      </c>
    </row>
    <row r="260" spans="1:7" ht="15.75" thickBot="1" x14ac:dyDescent="0.3">
      <c r="A260" s="199" t="s">
        <v>66</v>
      </c>
      <c r="B260" s="200" t="s">
        <v>8</v>
      </c>
      <c r="C260" s="91">
        <v>27509.227137617032</v>
      </c>
      <c r="D260" s="201">
        <v>45139</v>
      </c>
      <c r="E260" s="202">
        <v>45169</v>
      </c>
      <c r="F260" s="203"/>
      <c r="G260" s="91">
        <v>27509.227137617032</v>
      </c>
    </row>
    <row r="261" spans="1:7" ht="15.75" thickBot="1" x14ac:dyDescent="0.3">
      <c r="A261" s="199" t="s">
        <v>66</v>
      </c>
      <c r="B261" s="204" t="s">
        <v>9</v>
      </c>
      <c r="C261" s="91">
        <v>16031.180370833334</v>
      </c>
      <c r="D261" s="206">
        <v>45139</v>
      </c>
      <c r="E261" s="202">
        <v>45169</v>
      </c>
      <c r="F261" s="203"/>
      <c r="G261" s="91">
        <v>16031.180370833334</v>
      </c>
    </row>
    <row r="262" spans="1:7" ht="15.75" thickBot="1" x14ac:dyDescent="0.3">
      <c r="A262" s="199" t="s">
        <v>66</v>
      </c>
      <c r="B262" s="204" t="s">
        <v>10</v>
      </c>
      <c r="C262" s="91">
        <v>0</v>
      </c>
      <c r="D262" s="206">
        <v>45139</v>
      </c>
      <c r="E262" s="202">
        <v>45169</v>
      </c>
      <c r="F262" s="203"/>
      <c r="G262" s="91">
        <v>0</v>
      </c>
    </row>
    <row r="263" spans="1:7" ht="15.75" thickBot="1" x14ac:dyDescent="0.3">
      <c r="A263" s="199" t="s">
        <v>66</v>
      </c>
      <c r="B263" s="204" t="s">
        <v>11</v>
      </c>
      <c r="C263" s="91">
        <v>0</v>
      </c>
      <c r="D263" s="206">
        <v>45139</v>
      </c>
      <c r="E263" s="202">
        <v>45169</v>
      </c>
      <c r="F263" s="203"/>
      <c r="G263" s="91">
        <v>0</v>
      </c>
    </row>
    <row r="264" spans="1:7" ht="15.75" thickBot="1" x14ac:dyDescent="0.3">
      <c r="A264" s="199" t="s">
        <v>66</v>
      </c>
      <c r="B264" s="204" t="s">
        <v>12</v>
      </c>
      <c r="C264" s="91">
        <v>1460.4949166666665</v>
      </c>
      <c r="D264" s="206">
        <v>45139</v>
      </c>
      <c r="E264" s="202">
        <v>45169</v>
      </c>
      <c r="F264" s="203"/>
      <c r="G264" s="91">
        <v>1460.4949166666665</v>
      </c>
    </row>
    <row r="265" spans="1:7" ht="15.75" thickBot="1" x14ac:dyDescent="0.3">
      <c r="A265" s="199" t="s">
        <v>66</v>
      </c>
      <c r="B265" s="205" t="s">
        <v>13</v>
      </c>
      <c r="C265" s="91">
        <v>8011.7716666666684</v>
      </c>
      <c r="D265" s="208">
        <v>45139</v>
      </c>
      <c r="E265" s="202">
        <v>45169</v>
      </c>
      <c r="F265" s="203"/>
      <c r="G265" s="91">
        <v>8011.7716666666684</v>
      </c>
    </row>
    <row r="266" spans="1:7" ht="15.75" thickBot="1" x14ac:dyDescent="0.3">
      <c r="A266" s="199" t="s">
        <v>66</v>
      </c>
      <c r="B266" s="200" t="s">
        <v>8</v>
      </c>
      <c r="C266" s="91">
        <v>27509.227137617032</v>
      </c>
      <c r="D266" s="201">
        <v>45170</v>
      </c>
      <c r="E266" s="202">
        <v>45199</v>
      </c>
      <c r="F266" s="203"/>
      <c r="G266" s="91">
        <v>27509.227137617032</v>
      </c>
    </row>
    <row r="267" spans="1:7" ht="15.75" thickBot="1" x14ac:dyDescent="0.3">
      <c r="A267" s="199" t="s">
        <v>66</v>
      </c>
      <c r="B267" s="204" t="s">
        <v>9</v>
      </c>
      <c r="C267" s="91">
        <v>16031.180370833334</v>
      </c>
      <c r="D267" s="206">
        <v>45170</v>
      </c>
      <c r="E267" s="207">
        <v>45199</v>
      </c>
      <c r="F267" s="203"/>
      <c r="G267" s="91">
        <v>16031.180370833334</v>
      </c>
    </row>
    <row r="268" spans="1:7" ht="15.75" thickBot="1" x14ac:dyDescent="0.3">
      <c r="A268" s="199" t="s">
        <v>66</v>
      </c>
      <c r="B268" s="204" t="s">
        <v>10</v>
      </c>
      <c r="C268" s="91">
        <v>0</v>
      </c>
      <c r="D268" s="206">
        <v>45170</v>
      </c>
      <c r="E268" s="207">
        <v>45199</v>
      </c>
      <c r="F268" s="203"/>
      <c r="G268" s="91">
        <v>0</v>
      </c>
    </row>
    <row r="269" spans="1:7" ht="15.75" thickBot="1" x14ac:dyDescent="0.3">
      <c r="A269" s="199" t="s">
        <v>66</v>
      </c>
      <c r="B269" s="204" t="s">
        <v>11</v>
      </c>
      <c r="C269" s="91">
        <v>0</v>
      </c>
      <c r="D269" s="206">
        <v>45170</v>
      </c>
      <c r="E269" s="207">
        <v>45199</v>
      </c>
      <c r="F269" s="203"/>
      <c r="G269" s="91">
        <v>0</v>
      </c>
    </row>
    <row r="270" spans="1:7" ht="15.75" thickBot="1" x14ac:dyDescent="0.3">
      <c r="A270" s="199" t="s">
        <v>66</v>
      </c>
      <c r="B270" s="204" t="s">
        <v>12</v>
      </c>
      <c r="C270" s="91">
        <v>1460.4949166666665</v>
      </c>
      <c r="D270" s="206">
        <v>45170</v>
      </c>
      <c r="E270" s="207">
        <v>45199</v>
      </c>
      <c r="F270" s="203"/>
      <c r="G270" s="91">
        <v>1460.4949166666665</v>
      </c>
    </row>
    <row r="271" spans="1:7" ht="15.75" thickBot="1" x14ac:dyDescent="0.3">
      <c r="A271" s="199" t="s">
        <v>66</v>
      </c>
      <c r="B271" s="205" t="s">
        <v>13</v>
      </c>
      <c r="C271" s="91">
        <v>8011.7716666666684</v>
      </c>
      <c r="D271" s="208">
        <v>45170</v>
      </c>
      <c r="E271" s="209">
        <v>45199</v>
      </c>
      <c r="F271" s="203"/>
      <c r="G271" s="91">
        <v>8011.7716666666684</v>
      </c>
    </row>
    <row r="272" spans="1:7" ht="15.75" thickBot="1" x14ac:dyDescent="0.3">
      <c r="A272" s="199" t="s">
        <v>66</v>
      </c>
      <c r="B272" s="200" t="s">
        <v>8</v>
      </c>
      <c r="C272" s="91">
        <v>27509.227137617032</v>
      </c>
      <c r="D272" s="201">
        <v>45200</v>
      </c>
      <c r="E272" s="202">
        <v>45230</v>
      </c>
      <c r="F272" s="203"/>
      <c r="G272" s="91">
        <v>27509.227137617032</v>
      </c>
    </row>
    <row r="273" spans="1:7" ht="15.75" thickBot="1" x14ac:dyDescent="0.3">
      <c r="A273" s="199" t="s">
        <v>66</v>
      </c>
      <c r="B273" s="204" t="s">
        <v>9</v>
      </c>
      <c r="C273" s="91">
        <v>16031.180370833334</v>
      </c>
      <c r="D273" s="206">
        <v>45200</v>
      </c>
      <c r="E273" s="207">
        <v>45230</v>
      </c>
      <c r="F273" s="203"/>
      <c r="G273" s="91">
        <v>16031.180370833334</v>
      </c>
    </row>
    <row r="274" spans="1:7" ht="15.75" thickBot="1" x14ac:dyDescent="0.3">
      <c r="A274" s="199" t="s">
        <v>66</v>
      </c>
      <c r="B274" s="204" t="s">
        <v>10</v>
      </c>
      <c r="C274" s="91">
        <v>0</v>
      </c>
      <c r="D274" s="206">
        <v>45200</v>
      </c>
      <c r="E274" s="207">
        <v>45230</v>
      </c>
      <c r="F274" s="203"/>
      <c r="G274" s="91">
        <v>0</v>
      </c>
    </row>
    <row r="275" spans="1:7" ht="15.75" thickBot="1" x14ac:dyDescent="0.3">
      <c r="A275" s="199" t="s">
        <v>66</v>
      </c>
      <c r="B275" s="204" t="s">
        <v>11</v>
      </c>
      <c r="C275" s="91">
        <v>0</v>
      </c>
      <c r="D275" s="206">
        <v>45200</v>
      </c>
      <c r="E275" s="207">
        <v>45230</v>
      </c>
      <c r="F275" s="203"/>
      <c r="G275" s="91">
        <v>0</v>
      </c>
    </row>
    <row r="276" spans="1:7" ht="15.75" thickBot="1" x14ac:dyDescent="0.3">
      <c r="A276" s="199" t="s">
        <v>66</v>
      </c>
      <c r="B276" s="204" t="s">
        <v>12</v>
      </c>
      <c r="C276" s="91">
        <v>1460.4949166666665</v>
      </c>
      <c r="D276" s="206">
        <v>45200</v>
      </c>
      <c r="E276" s="207">
        <v>45230</v>
      </c>
      <c r="F276" s="203"/>
      <c r="G276" s="91">
        <v>1460.4949166666665</v>
      </c>
    </row>
    <row r="277" spans="1:7" ht="15.75" thickBot="1" x14ac:dyDescent="0.3">
      <c r="A277" s="199" t="s">
        <v>66</v>
      </c>
      <c r="B277" s="205" t="s">
        <v>13</v>
      </c>
      <c r="C277" s="91">
        <v>8011.7716666666684</v>
      </c>
      <c r="D277" s="208">
        <v>45200</v>
      </c>
      <c r="E277" s="209">
        <v>45230</v>
      </c>
      <c r="F277" s="203"/>
      <c r="G277" s="91">
        <v>8011.7716666666684</v>
      </c>
    </row>
    <row r="278" spans="1:7" ht="15.75" thickBot="1" x14ac:dyDescent="0.3">
      <c r="A278" s="199" t="s">
        <v>66</v>
      </c>
      <c r="B278" s="200" t="s">
        <v>8</v>
      </c>
      <c r="C278" s="91">
        <v>27509.227137617032</v>
      </c>
      <c r="D278" s="201">
        <v>45231</v>
      </c>
      <c r="E278" s="210">
        <v>45260</v>
      </c>
      <c r="F278" s="203"/>
      <c r="G278" s="91">
        <v>27509.227137617032</v>
      </c>
    </row>
    <row r="279" spans="1:7" ht="15.75" thickBot="1" x14ac:dyDescent="0.3">
      <c r="A279" s="199" t="s">
        <v>66</v>
      </c>
      <c r="B279" s="204" t="s">
        <v>9</v>
      </c>
      <c r="C279" s="91">
        <v>16031.180370833334</v>
      </c>
      <c r="D279" s="201">
        <v>45231</v>
      </c>
      <c r="E279" s="210">
        <v>45260</v>
      </c>
      <c r="F279" s="203"/>
      <c r="G279" s="91">
        <v>16031.180370833334</v>
      </c>
    </row>
    <row r="280" spans="1:7" ht="15.75" thickBot="1" x14ac:dyDescent="0.3">
      <c r="A280" s="199" t="s">
        <v>66</v>
      </c>
      <c r="B280" s="204" t="s">
        <v>10</v>
      </c>
      <c r="C280" s="91">
        <v>0</v>
      </c>
      <c r="D280" s="201">
        <v>45231</v>
      </c>
      <c r="E280" s="210">
        <v>45260</v>
      </c>
      <c r="F280" s="203"/>
      <c r="G280" s="91">
        <v>0</v>
      </c>
    </row>
    <row r="281" spans="1:7" ht="15.75" thickBot="1" x14ac:dyDescent="0.3">
      <c r="A281" s="199" t="s">
        <v>66</v>
      </c>
      <c r="B281" s="204" t="s">
        <v>11</v>
      </c>
      <c r="C281" s="91">
        <v>0</v>
      </c>
      <c r="D281" s="201">
        <v>45231</v>
      </c>
      <c r="E281" s="210">
        <v>45260</v>
      </c>
      <c r="F281" s="203"/>
      <c r="G281" s="91">
        <v>0</v>
      </c>
    </row>
    <row r="282" spans="1:7" ht="15.75" thickBot="1" x14ac:dyDescent="0.3">
      <c r="A282" s="199" t="s">
        <v>66</v>
      </c>
      <c r="B282" s="204" t="s">
        <v>12</v>
      </c>
      <c r="C282" s="91">
        <v>1460.4949166666665</v>
      </c>
      <c r="D282" s="201">
        <v>45231</v>
      </c>
      <c r="E282" s="210">
        <v>45260</v>
      </c>
      <c r="F282" s="203"/>
      <c r="G282" s="91">
        <v>1460.4949166666665</v>
      </c>
    </row>
    <row r="283" spans="1:7" ht="15.75" thickBot="1" x14ac:dyDescent="0.3">
      <c r="A283" s="199" t="s">
        <v>66</v>
      </c>
      <c r="B283" s="205" t="s">
        <v>13</v>
      </c>
      <c r="C283" s="91">
        <v>8011.7716666666684</v>
      </c>
      <c r="D283" s="201">
        <v>45231</v>
      </c>
      <c r="E283" s="210">
        <v>45260</v>
      </c>
      <c r="F283" s="203"/>
      <c r="G283" s="91">
        <v>8011.7716666666684</v>
      </c>
    </row>
    <row r="284" spans="1:7" ht="15.75" thickBot="1" x14ac:dyDescent="0.3">
      <c r="A284" s="199" t="s">
        <v>66</v>
      </c>
      <c r="B284" s="200" t="s">
        <v>8</v>
      </c>
      <c r="C284" s="91">
        <v>27509.227137617032</v>
      </c>
      <c r="D284" s="201">
        <v>45261</v>
      </c>
      <c r="E284" s="202">
        <v>45291</v>
      </c>
      <c r="F284" s="203"/>
      <c r="G284" s="91">
        <v>27509.227137617032</v>
      </c>
    </row>
    <row r="285" spans="1:7" ht="15.75" thickBot="1" x14ac:dyDescent="0.3">
      <c r="A285" s="199" t="s">
        <v>66</v>
      </c>
      <c r="B285" s="204" t="s">
        <v>9</v>
      </c>
      <c r="C285" s="91">
        <v>16031.180370833334</v>
      </c>
      <c r="D285" s="206">
        <v>45261</v>
      </c>
      <c r="E285" s="207">
        <v>45291</v>
      </c>
      <c r="F285" s="203"/>
      <c r="G285" s="91">
        <v>16031.180370833334</v>
      </c>
    </row>
    <row r="286" spans="1:7" ht="15.75" thickBot="1" x14ac:dyDescent="0.3">
      <c r="A286" s="199" t="s">
        <v>66</v>
      </c>
      <c r="B286" s="204" t="s">
        <v>10</v>
      </c>
      <c r="C286" s="91">
        <v>0</v>
      </c>
      <c r="D286" s="201">
        <v>45261</v>
      </c>
      <c r="E286" s="202">
        <v>45291</v>
      </c>
      <c r="F286" s="203"/>
      <c r="G286" s="91">
        <v>0</v>
      </c>
    </row>
    <row r="287" spans="1:7" ht="15.75" thickBot="1" x14ac:dyDescent="0.3">
      <c r="A287" s="199" t="s">
        <v>66</v>
      </c>
      <c r="B287" s="204" t="s">
        <v>11</v>
      </c>
      <c r="C287" s="91">
        <v>0</v>
      </c>
      <c r="D287" s="206">
        <v>45261</v>
      </c>
      <c r="E287" s="207">
        <v>45291</v>
      </c>
      <c r="F287" s="203"/>
      <c r="G287" s="91">
        <v>0</v>
      </c>
    </row>
    <row r="288" spans="1:7" ht="15.75" thickBot="1" x14ac:dyDescent="0.3">
      <c r="A288" s="199" t="s">
        <v>66</v>
      </c>
      <c r="B288" s="204" t="s">
        <v>12</v>
      </c>
      <c r="C288" s="91">
        <v>1460.4949166666665</v>
      </c>
      <c r="D288" s="201">
        <v>45261</v>
      </c>
      <c r="E288" s="202">
        <v>45291</v>
      </c>
      <c r="F288" s="203"/>
      <c r="G288" s="91">
        <v>1460.4949166666665</v>
      </c>
    </row>
    <row r="289" spans="1:7" ht="15.75" thickBot="1" x14ac:dyDescent="0.3">
      <c r="A289" s="199" t="s">
        <v>66</v>
      </c>
      <c r="B289" s="205" t="s">
        <v>13</v>
      </c>
      <c r="C289" s="91">
        <v>8011.7716666666684</v>
      </c>
      <c r="D289" s="208">
        <v>45261</v>
      </c>
      <c r="E289" s="202">
        <v>45291</v>
      </c>
      <c r="F289" s="203"/>
      <c r="G289" s="91">
        <v>8011.7716666666684</v>
      </c>
    </row>
    <row r="290" spans="1:7" ht="15.75" thickBot="1" x14ac:dyDescent="0.3">
      <c r="A290" s="199" t="s">
        <v>66</v>
      </c>
      <c r="B290" s="200" t="s">
        <v>8</v>
      </c>
      <c r="C290" s="91">
        <v>0</v>
      </c>
      <c r="D290" s="201">
        <v>45292</v>
      </c>
      <c r="E290" s="202">
        <v>45322</v>
      </c>
      <c r="F290" s="203"/>
      <c r="G290" s="91">
        <v>0</v>
      </c>
    </row>
    <row r="291" spans="1:7" ht="15.75" thickBot="1" x14ac:dyDescent="0.3">
      <c r="A291" s="199" t="s">
        <v>66</v>
      </c>
      <c r="B291" s="204" t="s">
        <v>9</v>
      </c>
      <c r="C291" s="91">
        <v>0</v>
      </c>
      <c r="D291" s="201">
        <v>45292</v>
      </c>
      <c r="E291" s="202">
        <v>45322</v>
      </c>
      <c r="F291" s="203"/>
      <c r="G291" s="91">
        <v>0</v>
      </c>
    </row>
    <row r="292" spans="1:7" ht="15.75" thickBot="1" x14ac:dyDescent="0.3">
      <c r="A292" s="199" t="s">
        <v>66</v>
      </c>
      <c r="B292" s="204" t="s">
        <v>10</v>
      </c>
      <c r="C292" s="91">
        <v>0</v>
      </c>
      <c r="D292" s="201">
        <v>45292</v>
      </c>
      <c r="E292" s="202">
        <v>45322</v>
      </c>
      <c r="F292" s="203"/>
      <c r="G292" s="91">
        <v>0</v>
      </c>
    </row>
    <row r="293" spans="1:7" ht="15.75" thickBot="1" x14ac:dyDescent="0.3">
      <c r="A293" s="199" t="s">
        <v>66</v>
      </c>
      <c r="B293" s="204" t="s">
        <v>11</v>
      </c>
      <c r="C293" s="91">
        <v>0</v>
      </c>
      <c r="D293" s="201">
        <v>45292</v>
      </c>
      <c r="E293" s="202">
        <v>45322</v>
      </c>
      <c r="F293" s="203"/>
      <c r="G293" s="91">
        <v>0</v>
      </c>
    </row>
    <row r="294" spans="1:7" ht="15.75" thickBot="1" x14ac:dyDescent="0.3">
      <c r="A294" s="199" t="s">
        <v>66</v>
      </c>
      <c r="B294" s="204" t="s">
        <v>12</v>
      </c>
      <c r="C294" s="91">
        <v>0</v>
      </c>
      <c r="D294" s="201">
        <v>45292</v>
      </c>
      <c r="E294" s="202">
        <v>45322</v>
      </c>
      <c r="F294" s="203"/>
      <c r="G294" s="91">
        <v>0</v>
      </c>
    </row>
    <row r="295" spans="1:7" ht="15.75" thickBot="1" x14ac:dyDescent="0.3">
      <c r="A295" s="199" t="s">
        <v>66</v>
      </c>
      <c r="B295" s="205" t="s">
        <v>13</v>
      </c>
      <c r="C295" s="91">
        <v>0</v>
      </c>
      <c r="D295" s="201">
        <v>45292</v>
      </c>
      <c r="E295" s="202">
        <v>45322</v>
      </c>
      <c r="F295" s="203"/>
      <c r="G295" s="91">
        <v>0</v>
      </c>
    </row>
    <row r="296" spans="1:7" ht="15.75" thickBot="1" x14ac:dyDescent="0.3">
      <c r="A296" s="199" t="s">
        <v>66</v>
      </c>
      <c r="B296" s="200" t="s">
        <v>8</v>
      </c>
      <c r="C296" s="91">
        <v>0</v>
      </c>
      <c r="D296" s="201">
        <v>45323</v>
      </c>
      <c r="E296" s="211">
        <v>45351</v>
      </c>
      <c r="F296" s="203"/>
      <c r="G296" s="91">
        <v>0</v>
      </c>
    </row>
    <row r="297" spans="1:7" ht="15.75" thickBot="1" x14ac:dyDescent="0.3">
      <c r="A297" s="199" t="s">
        <v>66</v>
      </c>
      <c r="B297" s="204" t="s">
        <v>9</v>
      </c>
      <c r="C297" s="91">
        <v>0</v>
      </c>
      <c r="D297" s="201">
        <v>45323</v>
      </c>
      <c r="E297" s="211">
        <v>45351</v>
      </c>
      <c r="F297" s="203"/>
      <c r="G297" s="91">
        <v>0</v>
      </c>
    </row>
    <row r="298" spans="1:7" ht="15.75" thickBot="1" x14ac:dyDescent="0.3">
      <c r="A298" s="199" t="s">
        <v>66</v>
      </c>
      <c r="B298" s="204" t="s">
        <v>10</v>
      </c>
      <c r="C298" s="91">
        <v>0</v>
      </c>
      <c r="D298" s="201">
        <v>45323</v>
      </c>
      <c r="E298" s="211">
        <v>45351</v>
      </c>
      <c r="F298" s="203"/>
      <c r="G298" s="91">
        <v>0</v>
      </c>
    </row>
    <row r="299" spans="1:7" ht="15.75" thickBot="1" x14ac:dyDescent="0.3">
      <c r="A299" s="199" t="s">
        <v>66</v>
      </c>
      <c r="B299" s="204" t="s">
        <v>11</v>
      </c>
      <c r="C299" s="91">
        <v>0</v>
      </c>
      <c r="D299" s="201">
        <v>45323</v>
      </c>
      <c r="E299" s="211">
        <v>45351</v>
      </c>
      <c r="F299" s="203"/>
      <c r="G299" s="91">
        <v>0</v>
      </c>
    </row>
    <row r="300" spans="1:7" ht="15.75" thickBot="1" x14ac:dyDescent="0.3">
      <c r="A300" s="199" t="s">
        <v>66</v>
      </c>
      <c r="B300" s="204" t="s">
        <v>12</v>
      </c>
      <c r="C300" s="91">
        <v>0</v>
      </c>
      <c r="D300" s="201">
        <v>45323</v>
      </c>
      <c r="E300" s="211">
        <v>45351</v>
      </c>
      <c r="F300" s="203"/>
      <c r="G300" s="91">
        <v>0</v>
      </c>
    </row>
    <row r="301" spans="1:7" ht="15.75" thickBot="1" x14ac:dyDescent="0.3">
      <c r="A301" s="199" t="s">
        <v>66</v>
      </c>
      <c r="B301" s="205" t="s">
        <v>13</v>
      </c>
      <c r="C301" s="91">
        <v>0</v>
      </c>
      <c r="D301" s="201">
        <v>45323</v>
      </c>
      <c r="E301" s="211">
        <v>45351</v>
      </c>
      <c r="F301" s="203"/>
      <c r="G301" s="91">
        <v>0</v>
      </c>
    </row>
    <row r="302" spans="1:7" ht="15.75" thickBot="1" x14ac:dyDescent="0.3">
      <c r="A302" s="199" t="s">
        <v>66</v>
      </c>
      <c r="B302" s="200" t="s">
        <v>8</v>
      </c>
      <c r="C302" s="91">
        <v>0</v>
      </c>
      <c r="D302" s="201">
        <v>45352</v>
      </c>
      <c r="E302" s="202">
        <v>45382</v>
      </c>
      <c r="F302" s="203"/>
      <c r="G302" s="91">
        <v>0</v>
      </c>
    </row>
    <row r="303" spans="1:7" ht="15.75" thickBot="1" x14ac:dyDescent="0.3">
      <c r="A303" s="199" t="s">
        <v>66</v>
      </c>
      <c r="B303" s="204" t="s">
        <v>9</v>
      </c>
      <c r="C303" s="91">
        <v>0</v>
      </c>
      <c r="D303" s="206">
        <v>45352</v>
      </c>
      <c r="E303" s="207">
        <v>45382</v>
      </c>
      <c r="F303" s="203"/>
      <c r="G303" s="91">
        <v>0</v>
      </c>
    </row>
    <row r="304" spans="1:7" ht="15.75" thickBot="1" x14ac:dyDescent="0.3">
      <c r="A304" s="199" t="s">
        <v>66</v>
      </c>
      <c r="B304" s="204" t="s">
        <v>10</v>
      </c>
      <c r="C304" s="91">
        <v>0</v>
      </c>
      <c r="D304" s="206">
        <v>45352</v>
      </c>
      <c r="E304" s="207">
        <v>45382</v>
      </c>
      <c r="F304" s="203"/>
      <c r="G304" s="91">
        <v>0</v>
      </c>
    </row>
    <row r="305" spans="1:7" ht="15.75" thickBot="1" x14ac:dyDescent="0.3">
      <c r="A305" s="199" t="s">
        <v>66</v>
      </c>
      <c r="B305" s="204" t="s">
        <v>11</v>
      </c>
      <c r="C305" s="91">
        <v>0</v>
      </c>
      <c r="D305" s="206">
        <v>45352</v>
      </c>
      <c r="E305" s="207">
        <v>45382</v>
      </c>
      <c r="F305" s="203"/>
      <c r="G305" s="91">
        <v>0</v>
      </c>
    </row>
    <row r="306" spans="1:7" ht="15.75" thickBot="1" x14ac:dyDescent="0.3">
      <c r="A306" s="199" t="s">
        <v>66</v>
      </c>
      <c r="B306" s="204" t="s">
        <v>12</v>
      </c>
      <c r="C306" s="91">
        <v>0</v>
      </c>
      <c r="D306" s="206">
        <v>45352</v>
      </c>
      <c r="E306" s="207">
        <v>45382</v>
      </c>
      <c r="F306" s="203"/>
      <c r="G306" s="91">
        <v>0</v>
      </c>
    </row>
    <row r="307" spans="1:7" ht="15.75" thickBot="1" x14ac:dyDescent="0.3">
      <c r="A307" s="199" t="s">
        <v>66</v>
      </c>
      <c r="B307" s="205" t="s">
        <v>13</v>
      </c>
      <c r="C307" s="91">
        <v>0</v>
      </c>
      <c r="D307" s="208">
        <v>45352</v>
      </c>
      <c r="E307" s="209">
        <v>45382</v>
      </c>
      <c r="F307" s="203"/>
      <c r="G307" s="91">
        <v>0</v>
      </c>
    </row>
    <row r="308" spans="1:7" ht="15.75" thickBot="1" x14ac:dyDescent="0.3">
      <c r="A308" s="199" t="s">
        <v>66</v>
      </c>
      <c r="B308" s="200" t="s">
        <v>8</v>
      </c>
      <c r="C308" s="91">
        <v>0</v>
      </c>
      <c r="D308" s="201">
        <v>45383</v>
      </c>
      <c r="E308" s="202">
        <v>45412</v>
      </c>
      <c r="F308" s="203"/>
      <c r="G308" s="91">
        <v>0</v>
      </c>
    </row>
    <row r="309" spans="1:7" ht="15.75" thickBot="1" x14ac:dyDescent="0.3">
      <c r="A309" s="199" t="s">
        <v>66</v>
      </c>
      <c r="B309" s="204" t="s">
        <v>9</v>
      </c>
      <c r="C309" s="91">
        <v>0</v>
      </c>
      <c r="D309" s="206">
        <v>45383</v>
      </c>
      <c r="E309" s="207">
        <v>45412</v>
      </c>
      <c r="F309" s="203"/>
      <c r="G309" s="91">
        <v>0</v>
      </c>
    </row>
    <row r="310" spans="1:7" ht="15.75" thickBot="1" x14ac:dyDescent="0.3">
      <c r="A310" s="199" t="s">
        <v>66</v>
      </c>
      <c r="B310" s="204" t="s">
        <v>10</v>
      </c>
      <c r="C310" s="91">
        <v>0</v>
      </c>
      <c r="D310" s="206">
        <v>45383</v>
      </c>
      <c r="E310" s="207">
        <v>45412</v>
      </c>
      <c r="F310" s="203"/>
      <c r="G310" s="91">
        <v>0</v>
      </c>
    </row>
    <row r="311" spans="1:7" ht="15.75" thickBot="1" x14ac:dyDescent="0.3">
      <c r="A311" s="199" t="s">
        <v>66</v>
      </c>
      <c r="B311" s="204" t="s">
        <v>11</v>
      </c>
      <c r="C311" s="91">
        <v>0</v>
      </c>
      <c r="D311" s="206">
        <v>45383</v>
      </c>
      <c r="E311" s="207">
        <v>45412</v>
      </c>
      <c r="F311" s="203"/>
      <c r="G311" s="91">
        <v>0</v>
      </c>
    </row>
    <row r="312" spans="1:7" ht="15.75" thickBot="1" x14ac:dyDescent="0.3">
      <c r="A312" s="199" t="s">
        <v>66</v>
      </c>
      <c r="B312" s="204" t="s">
        <v>12</v>
      </c>
      <c r="C312" s="91">
        <v>0</v>
      </c>
      <c r="D312" s="206">
        <v>45383</v>
      </c>
      <c r="E312" s="207">
        <v>45412</v>
      </c>
      <c r="F312" s="203"/>
      <c r="G312" s="91">
        <v>0</v>
      </c>
    </row>
    <row r="313" spans="1:7" ht="15.75" thickBot="1" x14ac:dyDescent="0.3">
      <c r="A313" s="199" t="s">
        <v>66</v>
      </c>
      <c r="B313" s="205" t="s">
        <v>13</v>
      </c>
      <c r="C313" s="91">
        <v>0</v>
      </c>
      <c r="D313" s="208">
        <v>45383</v>
      </c>
      <c r="E313" s="209">
        <v>45412</v>
      </c>
      <c r="F313" s="203"/>
      <c r="G313" s="91">
        <v>0</v>
      </c>
    </row>
    <row r="314" spans="1:7" ht="15.75" thickBot="1" x14ac:dyDescent="0.3">
      <c r="A314" s="199" t="s">
        <v>66</v>
      </c>
      <c r="B314" s="200" t="s">
        <v>8</v>
      </c>
      <c r="C314" s="91">
        <v>0</v>
      </c>
      <c r="D314" s="201">
        <v>45413</v>
      </c>
      <c r="E314" s="202">
        <v>45443</v>
      </c>
      <c r="F314" s="203"/>
      <c r="G314" s="91">
        <v>0</v>
      </c>
    </row>
    <row r="315" spans="1:7" ht="15.75" thickBot="1" x14ac:dyDescent="0.3">
      <c r="A315" s="199" t="s">
        <v>66</v>
      </c>
      <c r="B315" s="204" t="s">
        <v>9</v>
      </c>
      <c r="C315" s="91">
        <v>0</v>
      </c>
      <c r="D315" s="206">
        <v>45413</v>
      </c>
      <c r="E315" s="207">
        <v>45443</v>
      </c>
      <c r="F315" s="203"/>
      <c r="G315" s="91">
        <v>0</v>
      </c>
    </row>
    <row r="316" spans="1:7" ht="15.75" thickBot="1" x14ac:dyDescent="0.3">
      <c r="A316" s="199" t="s">
        <v>66</v>
      </c>
      <c r="B316" s="204" t="s">
        <v>10</v>
      </c>
      <c r="C316" s="91">
        <v>0</v>
      </c>
      <c r="D316" s="206">
        <v>45413</v>
      </c>
      <c r="E316" s="207">
        <v>45443</v>
      </c>
      <c r="F316" s="203"/>
      <c r="G316" s="91">
        <v>0</v>
      </c>
    </row>
    <row r="317" spans="1:7" ht="15.75" thickBot="1" x14ac:dyDescent="0.3">
      <c r="A317" s="199" t="s">
        <v>66</v>
      </c>
      <c r="B317" s="204" t="s">
        <v>11</v>
      </c>
      <c r="C317" s="91">
        <v>0</v>
      </c>
      <c r="D317" s="206">
        <v>45413</v>
      </c>
      <c r="E317" s="207">
        <v>45443</v>
      </c>
      <c r="F317" s="203"/>
      <c r="G317" s="91">
        <v>0</v>
      </c>
    </row>
    <row r="318" spans="1:7" ht="15.75" thickBot="1" x14ac:dyDescent="0.3">
      <c r="A318" s="199" t="s">
        <v>66</v>
      </c>
      <c r="B318" s="204" t="s">
        <v>12</v>
      </c>
      <c r="C318" s="91">
        <v>0</v>
      </c>
      <c r="D318" s="206">
        <v>45413</v>
      </c>
      <c r="E318" s="207">
        <v>45443</v>
      </c>
      <c r="F318" s="203"/>
      <c r="G318" s="91">
        <v>0</v>
      </c>
    </row>
    <row r="319" spans="1:7" ht="15.75" thickBot="1" x14ac:dyDescent="0.3">
      <c r="A319" s="199" t="s">
        <v>66</v>
      </c>
      <c r="B319" s="205" t="s">
        <v>13</v>
      </c>
      <c r="C319" s="91">
        <v>0</v>
      </c>
      <c r="D319" s="208">
        <v>45413</v>
      </c>
      <c r="E319" s="209">
        <v>45443</v>
      </c>
      <c r="F319" s="203"/>
      <c r="G319" s="91">
        <v>0</v>
      </c>
    </row>
    <row r="320" spans="1:7" ht="15.75" thickBot="1" x14ac:dyDescent="0.3">
      <c r="A320" s="199" t="s">
        <v>66</v>
      </c>
      <c r="B320" s="200" t="s">
        <v>8</v>
      </c>
      <c r="C320" s="91">
        <v>0</v>
      </c>
      <c r="D320" s="201">
        <v>45444</v>
      </c>
      <c r="E320" s="202">
        <v>45473</v>
      </c>
      <c r="F320" s="203"/>
      <c r="G320" s="91">
        <v>0</v>
      </c>
    </row>
    <row r="321" spans="1:7" ht="15.75" thickBot="1" x14ac:dyDescent="0.3">
      <c r="A321" s="199" t="s">
        <v>66</v>
      </c>
      <c r="B321" s="204" t="s">
        <v>9</v>
      </c>
      <c r="C321" s="91">
        <v>0</v>
      </c>
      <c r="D321" s="206">
        <v>45444</v>
      </c>
      <c r="E321" s="207">
        <v>45473</v>
      </c>
      <c r="F321" s="203"/>
      <c r="G321" s="91">
        <v>0</v>
      </c>
    </row>
    <row r="322" spans="1:7" ht="15.75" thickBot="1" x14ac:dyDescent="0.3">
      <c r="A322" s="199" t="s">
        <v>66</v>
      </c>
      <c r="B322" s="204" t="s">
        <v>10</v>
      </c>
      <c r="C322" s="91">
        <v>0</v>
      </c>
      <c r="D322" s="206">
        <v>45444</v>
      </c>
      <c r="E322" s="207">
        <v>45473</v>
      </c>
      <c r="F322" s="203"/>
      <c r="G322" s="91">
        <v>0</v>
      </c>
    </row>
    <row r="323" spans="1:7" ht="15.75" thickBot="1" x14ac:dyDescent="0.3">
      <c r="A323" s="199" t="s">
        <v>66</v>
      </c>
      <c r="B323" s="204" t="s">
        <v>11</v>
      </c>
      <c r="C323" s="91">
        <v>0</v>
      </c>
      <c r="D323" s="206">
        <v>45444</v>
      </c>
      <c r="E323" s="207">
        <v>45473</v>
      </c>
      <c r="F323" s="203"/>
      <c r="G323" s="91">
        <v>0</v>
      </c>
    </row>
    <row r="324" spans="1:7" ht="15.75" thickBot="1" x14ac:dyDescent="0.3">
      <c r="A324" s="199" t="s">
        <v>66</v>
      </c>
      <c r="B324" s="204" t="s">
        <v>12</v>
      </c>
      <c r="C324" s="91">
        <v>0</v>
      </c>
      <c r="D324" s="206">
        <v>45444</v>
      </c>
      <c r="E324" s="207">
        <v>45473</v>
      </c>
      <c r="F324" s="203"/>
      <c r="G324" s="91">
        <v>0</v>
      </c>
    </row>
    <row r="325" spans="1:7" ht="15.75" thickBot="1" x14ac:dyDescent="0.3">
      <c r="A325" s="199" t="s">
        <v>66</v>
      </c>
      <c r="B325" s="205" t="s">
        <v>13</v>
      </c>
      <c r="C325" s="91">
        <v>0</v>
      </c>
      <c r="D325" s="208">
        <v>45444</v>
      </c>
      <c r="E325" s="209">
        <v>45473</v>
      </c>
      <c r="F325" s="203"/>
      <c r="G325" s="91">
        <v>0</v>
      </c>
    </row>
    <row r="326" spans="1:7" ht="15.75" thickBot="1" x14ac:dyDescent="0.3">
      <c r="A326" s="199" t="s">
        <v>66</v>
      </c>
      <c r="B326" s="200" t="s">
        <v>8</v>
      </c>
      <c r="C326" s="91">
        <v>16572.625600083331</v>
      </c>
      <c r="D326" s="201">
        <v>45474</v>
      </c>
      <c r="E326" s="202">
        <v>45504</v>
      </c>
      <c r="F326" s="203"/>
      <c r="G326" s="91">
        <v>16572.625600083331</v>
      </c>
    </row>
    <row r="327" spans="1:7" ht="15.75" thickBot="1" x14ac:dyDescent="0.3">
      <c r="A327" s="199" t="s">
        <v>66</v>
      </c>
      <c r="B327" s="204" t="s">
        <v>9</v>
      </c>
      <c r="C327" s="91">
        <v>16211.807583333335</v>
      </c>
      <c r="D327" s="206">
        <v>45474</v>
      </c>
      <c r="E327" s="207">
        <v>45504</v>
      </c>
      <c r="F327" s="203"/>
      <c r="G327" s="91">
        <v>16211.807583333335</v>
      </c>
    </row>
    <row r="328" spans="1:7" ht="15.75" thickBot="1" x14ac:dyDescent="0.3">
      <c r="A328" s="199" t="s">
        <v>66</v>
      </c>
      <c r="B328" s="204" t="s">
        <v>10</v>
      </c>
      <c r="C328" s="91">
        <v>0</v>
      </c>
      <c r="D328" s="206">
        <v>45474</v>
      </c>
      <c r="E328" s="207">
        <v>45504</v>
      </c>
      <c r="F328" s="203"/>
      <c r="G328" s="91">
        <v>0</v>
      </c>
    </row>
    <row r="329" spans="1:7" ht="15.75" thickBot="1" x14ac:dyDescent="0.3">
      <c r="A329" s="199" t="s">
        <v>66</v>
      </c>
      <c r="B329" s="204" t="s">
        <v>11</v>
      </c>
      <c r="C329" s="91">
        <v>0</v>
      </c>
      <c r="D329" s="206">
        <v>45474</v>
      </c>
      <c r="E329" s="207">
        <v>45504</v>
      </c>
      <c r="F329" s="203"/>
      <c r="G329" s="91">
        <v>0</v>
      </c>
    </row>
    <row r="330" spans="1:7" ht="15.75" thickBot="1" x14ac:dyDescent="0.3">
      <c r="A330" s="199" t="s">
        <v>66</v>
      </c>
      <c r="B330" s="204" t="s">
        <v>12</v>
      </c>
      <c r="C330" s="91">
        <v>1360.8822500000001</v>
      </c>
      <c r="D330" s="206">
        <v>45474</v>
      </c>
      <c r="E330" s="207">
        <v>45504</v>
      </c>
      <c r="F330" s="203"/>
      <c r="G330" s="91">
        <v>1360.8822500000001</v>
      </c>
    </row>
    <row r="331" spans="1:7" ht="15.75" thickBot="1" x14ac:dyDescent="0.3">
      <c r="A331" s="199" t="s">
        <v>66</v>
      </c>
      <c r="B331" s="205" t="s">
        <v>13</v>
      </c>
      <c r="C331" s="91">
        <v>5310.3316916666672</v>
      </c>
      <c r="D331" s="208">
        <v>45474</v>
      </c>
      <c r="E331" s="209">
        <v>45504</v>
      </c>
      <c r="F331" s="203"/>
      <c r="G331" s="91">
        <v>5310.3316916666672</v>
      </c>
    </row>
    <row r="332" spans="1:7" ht="15.75" thickBot="1" x14ac:dyDescent="0.3">
      <c r="A332" s="199" t="s">
        <v>66</v>
      </c>
      <c r="B332" s="200" t="s">
        <v>8</v>
      </c>
      <c r="C332" s="91">
        <v>16572.625600083331</v>
      </c>
      <c r="D332" s="201">
        <v>45505</v>
      </c>
      <c r="E332" s="202">
        <v>45535</v>
      </c>
      <c r="F332" s="203"/>
      <c r="G332" s="91">
        <v>16572.625600083331</v>
      </c>
    </row>
    <row r="333" spans="1:7" ht="15.75" thickBot="1" x14ac:dyDescent="0.3">
      <c r="A333" s="199" t="s">
        <v>66</v>
      </c>
      <c r="B333" s="204" t="s">
        <v>9</v>
      </c>
      <c r="C333" s="91">
        <v>16211.807583333335</v>
      </c>
      <c r="D333" s="206">
        <v>45505</v>
      </c>
      <c r="E333" s="202">
        <v>45535</v>
      </c>
      <c r="F333" s="203"/>
      <c r="G333" s="91">
        <v>16211.807583333335</v>
      </c>
    </row>
    <row r="334" spans="1:7" ht="15.75" thickBot="1" x14ac:dyDescent="0.3">
      <c r="A334" s="199" t="s">
        <v>66</v>
      </c>
      <c r="B334" s="204" t="s">
        <v>10</v>
      </c>
      <c r="C334" s="91">
        <v>0</v>
      </c>
      <c r="D334" s="206">
        <v>45505</v>
      </c>
      <c r="E334" s="202">
        <v>45535</v>
      </c>
      <c r="F334" s="203"/>
      <c r="G334" s="91">
        <v>0</v>
      </c>
    </row>
    <row r="335" spans="1:7" ht="15.75" thickBot="1" x14ac:dyDescent="0.3">
      <c r="A335" s="199" t="s">
        <v>66</v>
      </c>
      <c r="B335" s="204" t="s">
        <v>11</v>
      </c>
      <c r="C335" s="91">
        <v>0</v>
      </c>
      <c r="D335" s="206">
        <v>45505</v>
      </c>
      <c r="E335" s="202">
        <v>45535</v>
      </c>
      <c r="F335" s="203"/>
      <c r="G335" s="91">
        <v>0</v>
      </c>
    </row>
    <row r="336" spans="1:7" ht="15.75" thickBot="1" x14ac:dyDescent="0.3">
      <c r="A336" s="199" t="s">
        <v>66</v>
      </c>
      <c r="B336" s="204" t="s">
        <v>12</v>
      </c>
      <c r="C336" s="91">
        <v>1360.8822500000001</v>
      </c>
      <c r="D336" s="206">
        <v>45505</v>
      </c>
      <c r="E336" s="202">
        <v>45535</v>
      </c>
      <c r="F336" s="203"/>
      <c r="G336" s="91">
        <v>1360.8822500000001</v>
      </c>
    </row>
    <row r="337" spans="1:7" ht="15.75" thickBot="1" x14ac:dyDescent="0.3">
      <c r="A337" s="199" t="s">
        <v>66</v>
      </c>
      <c r="B337" s="205" t="s">
        <v>13</v>
      </c>
      <c r="C337" s="91">
        <v>5310.3316916666672</v>
      </c>
      <c r="D337" s="208">
        <v>45505</v>
      </c>
      <c r="E337" s="202">
        <v>45535</v>
      </c>
      <c r="F337" s="203"/>
      <c r="G337" s="91">
        <v>5310.3316916666672</v>
      </c>
    </row>
    <row r="338" spans="1:7" ht="15.75" thickBot="1" x14ac:dyDescent="0.3">
      <c r="A338" s="199" t="s">
        <v>66</v>
      </c>
      <c r="B338" s="200" t="s">
        <v>8</v>
      </c>
      <c r="C338" s="91">
        <v>16572.625600083331</v>
      </c>
      <c r="D338" s="201">
        <v>45536</v>
      </c>
      <c r="E338" s="202">
        <v>45565</v>
      </c>
      <c r="F338" s="203"/>
      <c r="G338" s="91">
        <v>16572.625600083331</v>
      </c>
    </row>
    <row r="339" spans="1:7" ht="15.75" thickBot="1" x14ac:dyDescent="0.3">
      <c r="A339" s="199" t="s">
        <v>66</v>
      </c>
      <c r="B339" s="204" t="s">
        <v>9</v>
      </c>
      <c r="C339" s="91">
        <v>16211.807583333335</v>
      </c>
      <c r="D339" s="206">
        <v>45536</v>
      </c>
      <c r="E339" s="207">
        <v>45565</v>
      </c>
      <c r="F339" s="203"/>
      <c r="G339" s="91">
        <v>16211.807583333335</v>
      </c>
    </row>
    <row r="340" spans="1:7" ht="15.75" thickBot="1" x14ac:dyDescent="0.3">
      <c r="A340" s="199" t="s">
        <v>66</v>
      </c>
      <c r="B340" s="204" t="s">
        <v>10</v>
      </c>
      <c r="C340" s="91">
        <v>0</v>
      </c>
      <c r="D340" s="206">
        <v>45536</v>
      </c>
      <c r="E340" s="207">
        <v>45565</v>
      </c>
      <c r="F340" s="203"/>
      <c r="G340" s="91">
        <v>0</v>
      </c>
    </row>
    <row r="341" spans="1:7" ht="15.75" thickBot="1" x14ac:dyDescent="0.3">
      <c r="A341" s="199" t="s">
        <v>66</v>
      </c>
      <c r="B341" s="204" t="s">
        <v>11</v>
      </c>
      <c r="C341" s="91">
        <v>0</v>
      </c>
      <c r="D341" s="206">
        <v>45536</v>
      </c>
      <c r="E341" s="207">
        <v>45565</v>
      </c>
      <c r="F341" s="203"/>
      <c r="G341" s="91">
        <v>0</v>
      </c>
    </row>
    <row r="342" spans="1:7" ht="15.75" thickBot="1" x14ac:dyDescent="0.3">
      <c r="A342" s="199" t="s">
        <v>66</v>
      </c>
      <c r="B342" s="204" t="s">
        <v>12</v>
      </c>
      <c r="C342" s="91">
        <v>1360.8822500000001</v>
      </c>
      <c r="D342" s="206">
        <v>45536</v>
      </c>
      <c r="E342" s="207">
        <v>45565</v>
      </c>
      <c r="F342" s="203"/>
      <c r="G342" s="91">
        <v>1360.8822500000001</v>
      </c>
    </row>
    <row r="343" spans="1:7" ht="15.75" thickBot="1" x14ac:dyDescent="0.3">
      <c r="A343" s="199" t="s">
        <v>66</v>
      </c>
      <c r="B343" s="205" t="s">
        <v>13</v>
      </c>
      <c r="C343" s="91">
        <v>5310.3316916666672</v>
      </c>
      <c r="D343" s="208">
        <v>45536</v>
      </c>
      <c r="E343" s="209">
        <v>45565</v>
      </c>
      <c r="F343" s="203"/>
      <c r="G343" s="91">
        <v>5310.3316916666672</v>
      </c>
    </row>
    <row r="344" spans="1:7" ht="15.75" thickBot="1" x14ac:dyDescent="0.3">
      <c r="A344" s="199" t="s">
        <v>66</v>
      </c>
      <c r="B344" s="200" t="s">
        <v>8</v>
      </c>
      <c r="C344" s="91">
        <v>16572.625600083331</v>
      </c>
      <c r="D344" s="201">
        <v>45566</v>
      </c>
      <c r="E344" s="202">
        <v>45596</v>
      </c>
      <c r="F344" s="203"/>
      <c r="G344" s="91">
        <v>16572.625600083331</v>
      </c>
    </row>
    <row r="345" spans="1:7" ht="15.75" thickBot="1" x14ac:dyDescent="0.3">
      <c r="A345" s="199" t="s">
        <v>66</v>
      </c>
      <c r="B345" s="204" t="s">
        <v>9</v>
      </c>
      <c r="C345" s="91">
        <v>16211.807583333335</v>
      </c>
      <c r="D345" s="206">
        <v>45566</v>
      </c>
      <c r="E345" s="207">
        <v>45596</v>
      </c>
      <c r="F345" s="203"/>
      <c r="G345" s="91">
        <v>16211.807583333335</v>
      </c>
    </row>
    <row r="346" spans="1:7" ht="15.75" thickBot="1" x14ac:dyDescent="0.3">
      <c r="A346" s="199" t="s">
        <v>66</v>
      </c>
      <c r="B346" s="204" t="s">
        <v>10</v>
      </c>
      <c r="C346" s="91">
        <v>0</v>
      </c>
      <c r="D346" s="206">
        <v>45566</v>
      </c>
      <c r="E346" s="207">
        <v>45596</v>
      </c>
      <c r="F346" s="203"/>
      <c r="G346" s="91">
        <v>0</v>
      </c>
    </row>
    <row r="347" spans="1:7" ht="15.75" thickBot="1" x14ac:dyDescent="0.3">
      <c r="A347" s="199" t="s">
        <v>66</v>
      </c>
      <c r="B347" s="204" t="s">
        <v>11</v>
      </c>
      <c r="C347" s="91">
        <v>0</v>
      </c>
      <c r="D347" s="206">
        <v>45566</v>
      </c>
      <c r="E347" s="207">
        <v>45596</v>
      </c>
      <c r="F347" s="203"/>
      <c r="G347" s="91">
        <v>0</v>
      </c>
    </row>
    <row r="348" spans="1:7" ht="15.75" thickBot="1" x14ac:dyDescent="0.3">
      <c r="A348" s="199" t="s">
        <v>66</v>
      </c>
      <c r="B348" s="204" t="s">
        <v>12</v>
      </c>
      <c r="C348" s="91">
        <v>1360.8822500000001</v>
      </c>
      <c r="D348" s="206">
        <v>45566</v>
      </c>
      <c r="E348" s="207">
        <v>45596</v>
      </c>
      <c r="F348" s="203"/>
      <c r="G348" s="91">
        <v>1360.8822500000001</v>
      </c>
    </row>
    <row r="349" spans="1:7" ht="15.75" thickBot="1" x14ac:dyDescent="0.3">
      <c r="A349" s="199" t="s">
        <v>66</v>
      </c>
      <c r="B349" s="205" t="s">
        <v>13</v>
      </c>
      <c r="C349" s="91">
        <v>5310.3316916666672</v>
      </c>
      <c r="D349" s="208">
        <v>45566</v>
      </c>
      <c r="E349" s="209">
        <v>45596</v>
      </c>
      <c r="F349" s="203"/>
      <c r="G349" s="91">
        <v>5310.3316916666672</v>
      </c>
    </row>
    <row r="350" spans="1:7" ht="15.75" thickBot="1" x14ac:dyDescent="0.3">
      <c r="A350" s="199" t="s">
        <v>66</v>
      </c>
      <c r="B350" s="200" t="s">
        <v>8</v>
      </c>
      <c r="C350" s="91">
        <v>16572.625600083331</v>
      </c>
      <c r="D350" s="201">
        <v>45597</v>
      </c>
      <c r="E350" s="210">
        <v>45626</v>
      </c>
      <c r="F350" s="203"/>
      <c r="G350" s="91">
        <v>16572.625600083331</v>
      </c>
    </row>
    <row r="351" spans="1:7" ht="15.75" thickBot="1" x14ac:dyDescent="0.3">
      <c r="A351" s="199" t="s">
        <v>66</v>
      </c>
      <c r="B351" s="204" t="s">
        <v>9</v>
      </c>
      <c r="C351" s="91">
        <v>16211.807583333335</v>
      </c>
      <c r="D351" s="201">
        <v>45597</v>
      </c>
      <c r="E351" s="210">
        <v>45626</v>
      </c>
      <c r="F351" s="203"/>
      <c r="G351" s="91">
        <v>16211.807583333335</v>
      </c>
    </row>
    <row r="352" spans="1:7" ht="15.75" thickBot="1" x14ac:dyDescent="0.3">
      <c r="A352" s="199" t="s">
        <v>66</v>
      </c>
      <c r="B352" s="204" t="s">
        <v>10</v>
      </c>
      <c r="C352" s="91">
        <v>0</v>
      </c>
      <c r="D352" s="201">
        <v>45597</v>
      </c>
      <c r="E352" s="210">
        <v>45626</v>
      </c>
      <c r="F352" s="203"/>
      <c r="G352" s="91">
        <v>0</v>
      </c>
    </row>
    <row r="353" spans="1:7" ht="15.75" thickBot="1" x14ac:dyDescent="0.3">
      <c r="A353" s="199" t="s">
        <v>66</v>
      </c>
      <c r="B353" s="204" t="s">
        <v>11</v>
      </c>
      <c r="C353" s="91">
        <v>0</v>
      </c>
      <c r="D353" s="201">
        <v>45597</v>
      </c>
      <c r="E353" s="210">
        <v>45626</v>
      </c>
      <c r="F353" s="203"/>
      <c r="G353" s="91">
        <v>0</v>
      </c>
    </row>
    <row r="354" spans="1:7" ht="15.75" thickBot="1" x14ac:dyDescent="0.3">
      <c r="A354" s="199" t="s">
        <v>66</v>
      </c>
      <c r="B354" s="204" t="s">
        <v>12</v>
      </c>
      <c r="C354" s="91">
        <v>1360.8822500000001</v>
      </c>
      <c r="D354" s="201">
        <v>45597</v>
      </c>
      <c r="E354" s="210">
        <v>45626</v>
      </c>
      <c r="F354" s="203"/>
      <c r="G354" s="91">
        <v>1360.8822500000001</v>
      </c>
    </row>
    <row r="355" spans="1:7" ht="15.75" thickBot="1" x14ac:dyDescent="0.3">
      <c r="A355" s="199" t="s">
        <v>66</v>
      </c>
      <c r="B355" s="205" t="s">
        <v>13</v>
      </c>
      <c r="C355" s="91">
        <v>5310.3316916666672</v>
      </c>
      <c r="D355" s="201">
        <v>45597</v>
      </c>
      <c r="E355" s="210">
        <v>45626</v>
      </c>
      <c r="F355" s="203"/>
      <c r="G355" s="91">
        <v>5310.3316916666672</v>
      </c>
    </row>
    <row r="356" spans="1:7" ht="15.75" thickBot="1" x14ac:dyDescent="0.3">
      <c r="A356" s="199" t="s">
        <v>66</v>
      </c>
      <c r="B356" s="200" t="s">
        <v>8</v>
      </c>
      <c r="C356" s="91">
        <v>16572.625600083331</v>
      </c>
      <c r="D356" s="201">
        <v>45627</v>
      </c>
      <c r="E356" s="202">
        <v>45657</v>
      </c>
      <c r="F356" s="203"/>
      <c r="G356" s="91">
        <v>16572.625600083331</v>
      </c>
    </row>
    <row r="357" spans="1:7" ht="15.75" thickBot="1" x14ac:dyDescent="0.3">
      <c r="A357" s="199" t="s">
        <v>66</v>
      </c>
      <c r="B357" s="204" t="s">
        <v>9</v>
      </c>
      <c r="C357" s="91">
        <v>16211.807583333335</v>
      </c>
      <c r="D357" s="206">
        <v>45627</v>
      </c>
      <c r="E357" s="207">
        <v>45657</v>
      </c>
      <c r="F357" s="203"/>
      <c r="G357" s="91">
        <v>16211.807583333335</v>
      </c>
    </row>
    <row r="358" spans="1:7" ht="15.75" thickBot="1" x14ac:dyDescent="0.3">
      <c r="A358" s="199" t="s">
        <v>66</v>
      </c>
      <c r="B358" s="204" t="s">
        <v>10</v>
      </c>
      <c r="C358" s="91">
        <v>0</v>
      </c>
      <c r="D358" s="201">
        <v>45627</v>
      </c>
      <c r="E358" s="202">
        <v>45657</v>
      </c>
      <c r="F358" s="203"/>
      <c r="G358" s="91">
        <v>0</v>
      </c>
    </row>
    <row r="359" spans="1:7" ht="15.75" thickBot="1" x14ac:dyDescent="0.3">
      <c r="A359" s="199" t="s">
        <v>66</v>
      </c>
      <c r="B359" s="204" t="s">
        <v>11</v>
      </c>
      <c r="C359" s="91">
        <v>0</v>
      </c>
      <c r="D359" s="206">
        <v>45627</v>
      </c>
      <c r="E359" s="207">
        <v>45657</v>
      </c>
      <c r="F359" s="203"/>
      <c r="G359" s="91">
        <v>0</v>
      </c>
    </row>
    <row r="360" spans="1:7" ht="15.75" thickBot="1" x14ac:dyDescent="0.3">
      <c r="A360" s="199" t="s">
        <v>66</v>
      </c>
      <c r="B360" s="204" t="s">
        <v>12</v>
      </c>
      <c r="C360" s="91">
        <v>1360.8822500000001</v>
      </c>
      <c r="D360" s="201">
        <v>45627</v>
      </c>
      <c r="E360" s="202">
        <v>45657</v>
      </c>
      <c r="F360" s="203"/>
      <c r="G360" s="91">
        <v>1360.8822500000001</v>
      </c>
    </row>
    <row r="361" spans="1:7" ht="15.75" thickBot="1" x14ac:dyDescent="0.3">
      <c r="A361" s="199" t="s">
        <v>66</v>
      </c>
      <c r="B361" s="205" t="s">
        <v>13</v>
      </c>
      <c r="C361" s="91">
        <v>5310.3316916666672</v>
      </c>
      <c r="D361" s="208">
        <v>45627</v>
      </c>
      <c r="E361" s="202">
        <v>45657</v>
      </c>
      <c r="F361" s="203"/>
      <c r="G361" s="91">
        <v>5310.3316916666672</v>
      </c>
    </row>
    <row r="362" spans="1:7" ht="15.75" thickBot="1" x14ac:dyDescent="0.3">
      <c r="A362" s="199" t="s">
        <v>66</v>
      </c>
      <c r="B362" s="200" t="s">
        <v>8</v>
      </c>
      <c r="C362" s="91">
        <v>0</v>
      </c>
      <c r="D362" s="201">
        <v>45658</v>
      </c>
      <c r="E362" s="202">
        <v>45688</v>
      </c>
      <c r="F362" s="203"/>
      <c r="G362" s="91">
        <v>0</v>
      </c>
    </row>
    <row r="363" spans="1:7" ht="15.75" thickBot="1" x14ac:dyDescent="0.3">
      <c r="A363" s="199" t="s">
        <v>66</v>
      </c>
      <c r="B363" s="204" t="s">
        <v>9</v>
      </c>
      <c r="C363" s="91">
        <v>0</v>
      </c>
      <c r="D363" s="201">
        <v>45658</v>
      </c>
      <c r="E363" s="202">
        <v>45688</v>
      </c>
      <c r="F363" s="203"/>
      <c r="G363" s="91">
        <v>0</v>
      </c>
    </row>
    <row r="364" spans="1:7" ht="15.75" thickBot="1" x14ac:dyDescent="0.3">
      <c r="A364" s="199" t="s">
        <v>66</v>
      </c>
      <c r="B364" s="204" t="s">
        <v>10</v>
      </c>
      <c r="C364" s="91">
        <v>0</v>
      </c>
      <c r="D364" s="201">
        <v>45658</v>
      </c>
      <c r="E364" s="202">
        <v>45688</v>
      </c>
      <c r="F364" s="203"/>
      <c r="G364" s="91">
        <v>0</v>
      </c>
    </row>
    <row r="365" spans="1:7" ht="15.75" thickBot="1" x14ac:dyDescent="0.3">
      <c r="A365" s="199" t="s">
        <v>66</v>
      </c>
      <c r="B365" s="204" t="s">
        <v>11</v>
      </c>
      <c r="C365" s="91">
        <v>0</v>
      </c>
      <c r="D365" s="201">
        <v>45658</v>
      </c>
      <c r="E365" s="202">
        <v>45688</v>
      </c>
      <c r="F365" s="203"/>
      <c r="G365" s="91">
        <v>0</v>
      </c>
    </row>
    <row r="366" spans="1:7" ht="15.75" thickBot="1" x14ac:dyDescent="0.3">
      <c r="A366" s="199" t="s">
        <v>66</v>
      </c>
      <c r="B366" s="204" t="s">
        <v>12</v>
      </c>
      <c r="C366" s="91">
        <v>0</v>
      </c>
      <c r="D366" s="201">
        <v>45658</v>
      </c>
      <c r="E366" s="202">
        <v>45688</v>
      </c>
      <c r="F366" s="203"/>
      <c r="G366" s="91">
        <v>0</v>
      </c>
    </row>
    <row r="367" spans="1:7" ht="15.75" thickBot="1" x14ac:dyDescent="0.3">
      <c r="A367" s="199" t="s">
        <v>66</v>
      </c>
      <c r="B367" s="205" t="s">
        <v>13</v>
      </c>
      <c r="C367" s="91">
        <v>0</v>
      </c>
      <c r="D367" s="201">
        <v>45658</v>
      </c>
      <c r="E367" s="202">
        <v>45688</v>
      </c>
      <c r="F367" s="203"/>
      <c r="G367" s="91">
        <v>0</v>
      </c>
    </row>
    <row r="368" spans="1:7" ht="15.75" thickBot="1" x14ac:dyDescent="0.3">
      <c r="A368" s="199" t="s">
        <v>66</v>
      </c>
      <c r="B368" s="200" t="s">
        <v>8</v>
      </c>
      <c r="C368" s="91">
        <v>0</v>
      </c>
      <c r="D368" s="201">
        <v>45689</v>
      </c>
      <c r="E368" s="211">
        <v>45716</v>
      </c>
      <c r="F368" s="203"/>
      <c r="G368" s="91">
        <v>0</v>
      </c>
    </row>
    <row r="369" spans="1:7" ht="15.75" thickBot="1" x14ac:dyDescent="0.3">
      <c r="A369" s="199" t="s">
        <v>66</v>
      </c>
      <c r="B369" s="204" t="s">
        <v>9</v>
      </c>
      <c r="C369" s="91">
        <v>0</v>
      </c>
      <c r="D369" s="201">
        <v>45689</v>
      </c>
      <c r="E369" s="211">
        <v>45716</v>
      </c>
      <c r="F369" s="203"/>
      <c r="G369" s="91">
        <v>0</v>
      </c>
    </row>
    <row r="370" spans="1:7" ht="15.75" thickBot="1" x14ac:dyDescent="0.3">
      <c r="A370" s="199" t="s">
        <v>66</v>
      </c>
      <c r="B370" s="204" t="s">
        <v>10</v>
      </c>
      <c r="C370" s="91">
        <v>0</v>
      </c>
      <c r="D370" s="201">
        <v>45689</v>
      </c>
      <c r="E370" s="211">
        <v>45716</v>
      </c>
      <c r="F370" s="203"/>
      <c r="G370" s="91">
        <v>0</v>
      </c>
    </row>
    <row r="371" spans="1:7" ht="15.75" thickBot="1" x14ac:dyDescent="0.3">
      <c r="A371" s="199" t="s">
        <v>66</v>
      </c>
      <c r="B371" s="204" t="s">
        <v>11</v>
      </c>
      <c r="C371" s="91">
        <v>0</v>
      </c>
      <c r="D371" s="201">
        <v>45689</v>
      </c>
      <c r="E371" s="211">
        <v>45716</v>
      </c>
      <c r="F371" s="203"/>
      <c r="G371" s="91">
        <v>0</v>
      </c>
    </row>
    <row r="372" spans="1:7" ht="15.75" thickBot="1" x14ac:dyDescent="0.3">
      <c r="A372" s="199" t="s">
        <v>66</v>
      </c>
      <c r="B372" s="204" t="s">
        <v>12</v>
      </c>
      <c r="C372" s="91">
        <v>0</v>
      </c>
      <c r="D372" s="201">
        <v>45689</v>
      </c>
      <c r="E372" s="211">
        <v>45716</v>
      </c>
      <c r="F372" s="203"/>
      <c r="G372" s="91">
        <v>0</v>
      </c>
    </row>
    <row r="373" spans="1:7" ht="15.75" thickBot="1" x14ac:dyDescent="0.3">
      <c r="A373" s="199" t="s">
        <v>66</v>
      </c>
      <c r="B373" s="205" t="s">
        <v>13</v>
      </c>
      <c r="C373" s="91">
        <v>0</v>
      </c>
      <c r="D373" s="201">
        <v>45689</v>
      </c>
      <c r="E373" s="211">
        <v>45716</v>
      </c>
      <c r="F373" s="203"/>
      <c r="G373" s="91">
        <v>0</v>
      </c>
    </row>
    <row r="374" spans="1:7" ht="15.75" thickBot="1" x14ac:dyDescent="0.3">
      <c r="A374" s="199" t="s">
        <v>66</v>
      </c>
      <c r="B374" s="200" t="s">
        <v>8</v>
      </c>
      <c r="C374" s="91">
        <v>0</v>
      </c>
      <c r="D374" s="201">
        <v>45717</v>
      </c>
      <c r="E374" s="202">
        <v>45747</v>
      </c>
      <c r="F374" s="203"/>
      <c r="G374" s="91">
        <v>0</v>
      </c>
    </row>
    <row r="375" spans="1:7" ht="15.75" thickBot="1" x14ac:dyDescent="0.3">
      <c r="A375" s="199" t="s">
        <v>66</v>
      </c>
      <c r="B375" s="204" t="s">
        <v>9</v>
      </c>
      <c r="C375" s="91">
        <v>0</v>
      </c>
      <c r="D375" s="206">
        <v>45717</v>
      </c>
      <c r="E375" s="207">
        <v>45747</v>
      </c>
      <c r="F375" s="203"/>
      <c r="G375" s="91">
        <v>0</v>
      </c>
    </row>
    <row r="376" spans="1:7" ht="15.75" thickBot="1" x14ac:dyDescent="0.3">
      <c r="A376" s="199" t="s">
        <v>66</v>
      </c>
      <c r="B376" s="204" t="s">
        <v>10</v>
      </c>
      <c r="C376" s="91">
        <v>0</v>
      </c>
      <c r="D376" s="206">
        <v>45717</v>
      </c>
      <c r="E376" s="207">
        <v>45747</v>
      </c>
      <c r="F376" s="203"/>
      <c r="G376" s="91">
        <v>0</v>
      </c>
    </row>
    <row r="377" spans="1:7" ht="15.75" thickBot="1" x14ac:dyDescent="0.3">
      <c r="A377" s="199" t="s">
        <v>66</v>
      </c>
      <c r="B377" s="204" t="s">
        <v>11</v>
      </c>
      <c r="C377" s="91">
        <v>0</v>
      </c>
      <c r="D377" s="206">
        <v>45717</v>
      </c>
      <c r="E377" s="207">
        <v>45747</v>
      </c>
      <c r="F377" s="203"/>
      <c r="G377" s="91">
        <v>0</v>
      </c>
    </row>
    <row r="378" spans="1:7" ht="15.75" thickBot="1" x14ac:dyDescent="0.3">
      <c r="A378" s="199" t="s">
        <v>66</v>
      </c>
      <c r="B378" s="204" t="s">
        <v>12</v>
      </c>
      <c r="C378" s="91">
        <v>0</v>
      </c>
      <c r="D378" s="206">
        <v>45717</v>
      </c>
      <c r="E378" s="207">
        <v>45747</v>
      </c>
      <c r="F378" s="203"/>
      <c r="G378" s="91">
        <v>0</v>
      </c>
    </row>
    <row r="379" spans="1:7" ht="15.75" thickBot="1" x14ac:dyDescent="0.3">
      <c r="A379" s="199" t="s">
        <v>66</v>
      </c>
      <c r="B379" s="205" t="s">
        <v>13</v>
      </c>
      <c r="C379" s="91">
        <v>0</v>
      </c>
      <c r="D379" s="208">
        <v>45717</v>
      </c>
      <c r="E379" s="209">
        <v>45747</v>
      </c>
      <c r="F379" s="203"/>
      <c r="G379" s="91">
        <v>0</v>
      </c>
    </row>
    <row r="380" spans="1:7" ht="15.75" thickBot="1" x14ac:dyDescent="0.3">
      <c r="A380" s="199" t="s">
        <v>66</v>
      </c>
      <c r="B380" s="200" t="s">
        <v>8</v>
      </c>
      <c r="C380" s="91">
        <v>0</v>
      </c>
      <c r="D380" s="201">
        <v>45748</v>
      </c>
      <c r="E380" s="202">
        <v>45777</v>
      </c>
      <c r="F380" s="203"/>
      <c r="G380" s="91">
        <v>0</v>
      </c>
    </row>
    <row r="381" spans="1:7" ht="15.75" thickBot="1" x14ac:dyDescent="0.3">
      <c r="A381" s="199" t="s">
        <v>66</v>
      </c>
      <c r="B381" s="204" t="s">
        <v>9</v>
      </c>
      <c r="C381" s="91">
        <v>0</v>
      </c>
      <c r="D381" s="206">
        <v>45748</v>
      </c>
      <c r="E381" s="207">
        <v>45777</v>
      </c>
      <c r="F381" s="203"/>
      <c r="G381" s="91">
        <v>0</v>
      </c>
    </row>
    <row r="382" spans="1:7" ht="15.75" thickBot="1" x14ac:dyDescent="0.3">
      <c r="A382" s="199" t="s">
        <v>66</v>
      </c>
      <c r="B382" s="204" t="s">
        <v>10</v>
      </c>
      <c r="C382" s="91">
        <v>0</v>
      </c>
      <c r="D382" s="206">
        <v>45748</v>
      </c>
      <c r="E382" s="207">
        <v>45777</v>
      </c>
      <c r="F382" s="203"/>
      <c r="G382" s="91">
        <v>0</v>
      </c>
    </row>
    <row r="383" spans="1:7" ht="15.75" thickBot="1" x14ac:dyDescent="0.3">
      <c r="A383" s="199" t="s">
        <v>66</v>
      </c>
      <c r="B383" s="204" t="s">
        <v>11</v>
      </c>
      <c r="C383" s="91">
        <v>0</v>
      </c>
      <c r="D383" s="206">
        <v>45748</v>
      </c>
      <c r="E383" s="207">
        <v>45777</v>
      </c>
      <c r="F383" s="203"/>
      <c r="G383" s="91">
        <v>0</v>
      </c>
    </row>
    <row r="384" spans="1:7" ht="15.75" thickBot="1" x14ac:dyDescent="0.3">
      <c r="A384" s="199" t="s">
        <v>66</v>
      </c>
      <c r="B384" s="204" t="s">
        <v>12</v>
      </c>
      <c r="C384" s="91">
        <v>0</v>
      </c>
      <c r="D384" s="206">
        <v>45748</v>
      </c>
      <c r="E384" s="207">
        <v>45777</v>
      </c>
      <c r="F384" s="203"/>
      <c r="G384" s="91">
        <v>0</v>
      </c>
    </row>
    <row r="385" spans="1:7" ht="15.75" thickBot="1" x14ac:dyDescent="0.3">
      <c r="A385" s="199" t="s">
        <v>66</v>
      </c>
      <c r="B385" s="205" t="s">
        <v>13</v>
      </c>
      <c r="C385" s="91">
        <v>0</v>
      </c>
      <c r="D385" s="208">
        <v>45748</v>
      </c>
      <c r="E385" s="209">
        <v>45777</v>
      </c>
      <c r="F385" s="203"/>
      <c r="G385" s="91">
        <v>0</v>
      </c>
    </row>
    <row r="386" spans="1:7" ht="15.75" thickBot="1" x14ac:dyDescent="0.3">
      <c r="A386" s="199" t="s">
        <v>66</v>
      </c>
      <c r="B386" s="200" t="s">
        <v>8</v>
      </c>
      <c r="C386" s="91">
        <v>0</v>
      </c>
      <c r="D386" s="201">
        <v>45778</v>
      </c>
      <c r="E386" s="202">
        <v>45808</v>
      </c>
      <c r="F386" s="203"/>
      <c r="G386" s="91">
        <v>0</v>
      </c>
    </row>
    <row r="387" spans="1:7" ht="15.75" thickBot="1" x14ac:dyDescent="0.3">
      <c r="A387" s="199" t="s">
        <v>66</v>
      </c>
      <c r="B387" s="204" t="s">
        <v>9</v>
      </c>
      <c r="C387" s="91">
        <v>0</v>
      </c>
      <c r="D387" s="206">
        <v>45778</v>
      </c>
      <c r="E387" s="207">
        <v>45808</v>
      </c>
      <c r="F387" s="203"/>
      <c r="G387" s="91">
        <v>0</v>
      </c>
    </row>
    <row r="388" spans="1:7" ht="15.75" thickBot="1" x14ac:dyDescent="0.3">
      <c r="A388" s="199" t="s">
        <v>66</v>
      </c>
      <c r="B388" s="204" t="s">
        <v>10</v>
      </c>
      <c r="C388" s="91">
        <v>0</v>
      </c>
      <c r="D388" s="206">
        <v>45778</v>
      </c>
      <c r="E388" s="207">
        <v>45808</v>
      </c>
      <c r="F388" s="203"/>
      <c r="G388" s="91">
        <v>0</v>
      </c>
    </row>
    <row r="389" spans="1:7" ht="15.75" thickBot="1" x14ac:dyDescent="0.3">
      <c r="A389" s="199" t="s">
        <v>66</v>
      </c>
      <c r="B389" s="204" t="s">
        <v>11</v>
      </c>
      <c r="C389" s="91">
        <v>0</v>
      </c>
      <c r="D389" s="206">
        <v>45778</v>
      </c>
      <c r="E389" s="207">
        <v>45808</v>
      </c>
      <c r="F389" s="203"/>
      <c r="G389" s="91">
        <v>0</v>
      </c>
    </row>
    <row r="390" spans="1:7" ht="15.75" thickBot="1" x14ac:dyDescent="0.3">
      <c r="A390" s="199" t="s">
        <v>66</v>
      </c>
      <c r="B390" s="204" t="s">
        <v>12</v>
      </c>
      <c r="C390" s="91">
        <v>0</v>
      </c>
      <c r="D390" s="206">
        <v>45778</v>
      </c>
      <c r="E390" s="207">
        <v>45808</v>
      </c>
      <c r="F390" s="203"/>
      <c r="G390" s="91">
        <v>0</v>
      </c>
    </row>
    <row r="391" spans="1:7" ht="15.75" thickBot="1" x14ac:dyDescent="0.3">
      <c r="A391" s="199" t="s">
        <v>66</v>
      </c>
      <c r="B391" s="205" t="s">
        <v>13</v>
      </c>
      <c r="C391" s="91">
        <v>0</v>
      </c>
      <c r="D391" s="208">
        <v>45778</v>
      </c>
      <c r="E391" s="209">
        <v>45808</v>
      </c>
      <c r="F391" s="203"/>
      <c r="G391" s="91">
        <v>0</v>
      </c>
    </row>
    <row r="392" spans="1:7" ht="15.75" thickBot="1" x14ac:dyDescent="0.3">
      <c r="A392" s="199" t="s">
        <v>66</v>
      </c>
      <c r="B392" s="200" t="s">
        <v>8</v>
      </c>
      <c r="C392" s="91">
        <v>0</v>
      </c>
      <c r="D392" s="201">
        <v>45809</v>
      </c>
      <c r="E392" s="202">
        <v>45838</v>
      </c>
      <c r="F392" s="203"/>
      <c r="G392" s="91">
        <v>0</v>
      </c>
    </row>
    <row r="393" spans="1:7" ht="15.75" thickBot="1" x14ac:dyDescent="0.3">
      <c r="A393" s="199" t="s">
        <v>66</v>
      </c>
      <c r="B393" s="204" t="s">
        <v>9</v>
      </c>
      <c r="C393" s="91">
        <v>0</v>
      </c>
      <c r="D393" s="206">
        <v>45809</v>
      </c>
      <c r="E393" s="207">
        <v>45838</v>
      </c>
      <c r="F393" s="203"/>
      <c r="G393" s="91">
        <v>0</v>
      </c>
    </row>
    <row r="394" spans="1:7" ht="15.75" thickBot="1" x14ac:dyDescent="0.3">
      <c r="A394" s="199" t="s">
        <v>66</v>
      </c>
      <c r="B394" s="204" t="s">
        <v>10</v>
      </c>
      <c r="C394" s="91">
        <v>0</v>
      </c>
      <c r="D394" s="206">
        <v>45809</v>
      </c>
      <c r="E394" s="207">
        <v>45838</v>
      </c>
      <c r="F394" s="203"/>
      <c r="G394" s="91">
        <v>0</v>
      </c>
    </row>
    <row r="395" spans="1:7" ht="15.75" thickBot="1" x14ac:dyDescent="0.3">
      <c r="A395" s="199" t="s">
        <v>66</v>
      </c>
      <c r="B395" s="204" t="s">
        <v>11</v>
      </c>
      <c r="C395" s="91">
        <v>0</v>
      </c>
      <c r="D395" s="206">
        <v>45809</v>
      </c>
      <c r="E395" s="207">
        <v>45838</v>
      </c>
      <c r="F395" s="203"/>
      <c r="G395" s="91">
        <v>0</v>
      </c>
    </row>
    <row r="396" spans="1:7" ht="15.75" thickBot="1" x14ac:dyDescent="0.3">
      <c r="A396" s="199" t="s">
        <v>66</v>
      </c>
      <c r="B396" s="204" t="s">
        <v>12</v>
      </c>
      <c r="C396" s="91">
        <v>0</v>
      </c>
      <c r="D396" s="206">
        <v>45809</v>
      </c>
      <c r="E396" s="207">
        <v>45838</v>
      </c>
      <c r="F396" s="203"/>
      <c r="G396" s="91">
        <v>0</v>
      </c>
    </row>
    <row r="397" spans="1:7" ht="15.75" thickBot="1" x14ac:dyDescent="0.3">
      <c r="A397" s="199" t="s">
        <v>66</v>
      </c>
      <c r="B397" s="205" t="s">
        <v>13</v>
      </c>
      <c r="C397" s="91">
        <v>0</v>
      </c>
      <c r="D397" s="208">
        <v>45809</v>
      </c>
      <c r="E397" s="209">
        <v>45838</v>
      </c>
      <c r="F397" s="203"/>
      <c r="G397" s="91">
        <v>0</v>
      </c>
    </row>
    <row r="398" spans="1:7" ht="15.75" thickBot="1" x14ac:dyDescent="0.3">
      <c r="A398" s="199" t="s">
        <v>66</v>
      </c>
      <c r="B398" s="200" t="s">
        <v>8</v>
      </c>
      <c r="C398" s="91">
        <v>10288.715040999999</v>
      </c>
      <c r="D398" s="201">
        <v>45839</v>
      </c>
      <c r="E398" s="202">
        <v>45869</v>
      </c>
      <c r="F398" s="203"/>
      <c r="G398" s="91">
        <v>10288.715040999999</v>
      </c>
    </row>
    <row r="399" spans="1:7" ht="15.75" thickBot="1" x14ac:dyDescent="0.3">
      <c r="A399" s="199" t="s">
        <v>66</v>
      </c>
      <c r="B399" s="204" t="s">
        <v>9</v>
      </c>
      <c r="C399" s="91">
        <v>20608.384883333336</v>
      </c>
      <c r="D399" s="206">
        <v>45839</v>
      </c>
      <c r="E399" s="207">
        <v>45869</v>
      </c>
      <c r="F399" s="203"/>
      <c r="G399" s="91">
        <v>20608.384883333336</v>
      </c>
    </row>
    <row r="400" spans="1:7" ht="15.75" thickBot="1" x14ac:dyDescent="0.3">
      <c r="A400" s="199" t="s">
        <v>66</v>
      </c>
      <c r="B400" s="204" t="s">
        <v>10</v>
      </c>
      <c r="C400" s="91">
        <v>0</v>
      </c>
      <c r="D400" s="206">
        <v>45839</v>
      </c>
      <c r="E400" s="207">
        <v>45869</v>
      </c>
      <c r="F400" s="203"/>
      <c r="G400" s="91">
        <v>0</v>
      </c>
    </row>
    <row r="401" spans="1:7" ht="15.75" thickBot="1" x14ac:dyDescent="0.3">
      <c r="A401" s="199" t="s">
        <v>66</v>
      </c>
      <c r="B401" s="204" t="s">
        <v>11</v>
      </c>
      <c r="C401" s="91">
        <v>0</v>
      </c>
      <c r="D401" s="206">
        <v>45839</v>
      </c>
      <c r="E401" s="207">
        <v>45869</v>
      </c>
      <c r="F401" s="203"/>
      <c r="G401" s="91">
        <v>0</v>
      </c>
    </row>
    <row r="402" spans="1:7" ht="15.75" thickBot="1" x14ac:dyDescent="0.3">
      <c r="A402" s="199" t="s">
        <v>66</v>
      </c>
      <c r="B402" s="204" t="s">
        <v>12</v>
      </c>
      <c r="C402" s="91">
        <v>991.09291666666661</v>
      </c>
      <c r="D402" s="206">
        <v>45839</v>
      </c>
      <c r="E402" s="207">
        <v>45869</v>
      </c>
      <c r="F402" s="203"/>
      <c r="G402" s="91">
        <v>991.09291666666661</v>
      </c>
    </row>
    <row r="403" spans="1:7" ht="15.75" thickBot="1" x14ac:dyDescent="0.3">
      <c r="A403" s="199" t="s">
        <v>66</v>
      </c>
      <c r="B403" s="205" t="s">
        <v>13</v>
      </c>
      <c r="C403" s="91">
        <v>2605.6854000000003</v>
      </c>
      <c r="D403" s="208">
        <v>45839</v>
      </c>
      <c r="E403" s="209">
        <v>45869</v>
      </c>
      <c r="F403" s="203"/>
      <c r="G403" s="91">
        <v>2605.6854000000003</v>
      </c>
    </row>
    <row r="404" spans="1:7" ht="15.75" thickBot="1" x14ac:dyDescent="0.3">
      <c r="A404" s="199" t="s">
        <v>66</v>
      </c>
      <c r="B404" s="200" t="s">
        <v>8</v>
      </c>
      <c r="C404" s="91">
        <v>10288.715040999999</v>
      </c>
      <c r="D404" s="201">
        <v>45870</v>
      </c>
      <c r="E404" s="202">
        <v>45900</v>
      </c>
      <c r="F404" s="203"/>
      <c r="G404" s="91">
        <v>10288.715040999999</v>
      </c>
    </row>
    <row r="405" spans="1:7" ht="15.75" thickBot="1" x14ac:dyDescent="0.3">
      <c r="A405" s="199" t="s">
        <v>66</v>
      </c>
      <c r="B405" s="204" t="s">
        <v>9</v>
      </c>
      <c r="C405" s="91">
        <v>20608.384883333336</v>
      </c>
      <c r="D405" s="206">
        <v>45870</v>
      </c>
      <c r="E405" s="202">
        <v>45900</v>
      </c>
      <c r="F405" s="203"/>
      <c r="G405" s="91">
        <v>20608.384883333336</v>
      </c>
    </row>
    <row r="406" spans="1:7" ht="15.75" thickBot="1" x14ac:dyDescent="0.3">
      <c r="A406" s="199" t="s">
        <v>66</v>
      </c>
      <c r="B406" s="204" t="s">
        <v>10</v>
      </c>
      <c r="C406" s="91">
        <v>0</v>
      </c>
      <c r="D406" s="206">
        <v>45870</v>
      </c>
      <c r="E406" s="202">
        <v>45900</v>
      </c>
      <c r="F406" s="203"/>
      <c r="G406" s="91">
        <v>0</v>
      </c>
    </row>
    <row r="407" spans="1:7" ht="15.75" thickBot="1" x14ac:dyDescent="0.3">
      <c r="A407" s="199" t="s">
        <v>66</v>
      </c>
      <c r="B407" s="204" t="s">
        <v>11</v>
      </c>
      <c r="C407" s="91">
        <v>0</v>
      </c>
      <c r="D407" s="206">
        <v>45870</v>
      </c>
      <c r="E407" s="202">
        <v>45900</v>
      </c>
      <c r="F407" s="203"/>
      <c r="G407" s="91">
        <v>0</v>
      </c>
    </row>
    <row r="408" spans="1:7" ht="15.75" thickBot="1" x14ac:dyDescent="0.3">
      <c r="A408" s="199" t="s">
        <v>66</v>
      </c>
      <c r="B408" s="204" t="s">
        <v>12</v>
      </c>
      <c r="C408" s="91">
        <v>991.09291666666661</v>
      </c>
      <c r="D408" s="206">
        <v>45870</v>
      </c>
      <c r="E408" s="202">
        <v>45900</v>
      </c>
      <c r="F408" s="203"/>
      <c r="G408" s="91">
        <v>991.09291666666661</v>
      </c>
    </row>
    <row r="409" spans="1:7" ht="15.75" thickBot="1" x14ac:dyDescent="0.3">
      <c r="A409" s="199" t="s">
        <v>66</v>
      </c>
      <c r="B409" s="205" t="s">
        <v>13</v>
      </c>
      <c r="C409" s="91">
        <v>2605.6854000000003</v>
      </c>
      <c r="D409" s="208">
        <v>45870</v>
      </c>
      <c r="E409" s="202">
        <v>45900</v>
      </c>
      <c r="F409" s="203"/>
      <c r="G409" s="91">
        <v>2605.6854000000003</v>
      </c>
    </row>
    <row r="410" spans="1:7" ht="15.75" thickBot="1" x14ac:dyDescent="0.3">
      <c r="A410" s="199" t="s">
        <v>66</v>
      </c>
      <c r="B410" s="200" t="s">
        <v>8</v>
      </c>
      <c r="C410" s="91">
        <v>10288.715040999999</v>
      </c>
      <c r="D410" s="201">
        <v>45901</v>
      </c>
      <c r="E410" s="202">
        <v>45930</v>
      </c>
      <c r="F410" s="203"/>
      <c r="G410" s="91">
        <v>10288.715040999999</v>
      </c>
    </row>
    <row r="411" spans="1:7" ht="15.75" thickBot="1" x14ac:dyDescent="0.3">
      <c r="A411" s="199" t="s">
        <v>66</v>
      </c>
      <c r="B411" s="204" t="s">
        <v>9</v>
      </c>
      <c r="C411" s="91">
        <v>20608.384883333336</v>
      </c>
      <c r="D411" s="206">
        <v>45901</v>
      </c>
      <c r="E411" s="207">
        <v>45930</v>
      </c>
      <c r="F411" s="203"/>
      <c r="G411" s="91">
        <v>20608.384883333336</v>
      </c>
    </row>
    <row r="412" spans="1:7" ht="15.75" thickBot="1" x14ac:dyDescent="0.3">
      <c r="A412" s="199" t="s">
        <v>66</v>
      </c>
      <c r="B412" s="204" t="s">
        <v>10</v>
      </c>
      <c r="C412" s="91">
        <v>0</v>
      </c>
      <c r="D412" s="206">
        <v>45901</v>
      </c>
      <c r="E412" s="207">
        <v>45930</v>
      </c>
      <c r="F412" s="203"/>
      <c r="G412" s="91">
        <v>0</v>
      </c>
    </row>
    <row r="413" spans="1:7" ht="15.75" thickBot="1" x14ac:dyDescent="0.3">
      <c r="A413" s="199" t="s">
        <v>66</v>
      </c>
      <c r="B413" s="204" t="s">
        <v>11</v>
      </c>
      <c r="C413" s="91">
        <v>0</v>
      </c>
      <c r="D413" s="206">
        <v>45901</v>
      </c>
      <c r="E413" s="207">
        <v>45930</v>
      </c>
      <c r="F413" s="203"/>
      <c r="G413" s="91">
        <v>0</v>
      </c>
    </row>
    <row r="414" spans="1:7" ht="15.75" thickBot="1" x14ac:dyDescent="0.3">
      <c r="A414" s="199" t="s">
        <v>66</v>
      </c>
      <c r="B414" s="204" t="s">
        <v>12</v>
      </c>
      <c r="C414" s="91">
        <v>991.09291666666661</v>
      </c>
      <c r="D414" s="206">
        <v>45901</v>
      </c>
      <c r="E414" s="207">
        <v>45930</v>
      </c>
      <c r="F414" s="203"/>
      <c r="G414" s="91">
        <v>991.09291666666661</v>
      </c>
    </row>
    <row r="415" spans="1:7" ht="15.75" thickBot="1" x14ac:dyDescent="0.3">
      <c r="A415" s="199" t="s">
        <v>66</v>
      </c>
      <c r="B415" s="205" t="s">
        <v>13</v>
      </c>
      <c r="C415" s="91">
        <v>2605.6854000000003</v>
      </c>
      <c r="D415" s="208">
        <v>45901</v>
      </c>
      <c r="E415" s="209">
        <v>45930</v>
      </c>
      <c r="F415" s="203"/>
      <c r="G415" s="91">
        <v>2605.6854000000003</v>
      </c>
    </row>
    <row r="416" spans="1:7" ht="15.75" thickBot="1" x14ac:dyDescent="0.3">
      <c r="A416" s="199" t="s">
        <v>66</v>
      </c>
      <c r="B416" s="200" t="s">
        <v>8</v>
      </c>
      <c r="C416" s="91">
        <v>10288.715040999999</v>
      </c>
      <c r="D416" s="201">
        <v>45931</v>
      </c>
      <c r="E416" s="202">
        <v>45961</v>
      </c>
      <c r="F416" s="203"/>
      <c r="G416" s="91">
        <v>10288.715040999999</v>
      </c>
    </row>
    <row r="417" spans="1:7" ht="15.75" thickBot="1" x14ac:dyDescent="0.3">
      <c r="A417" s="199" t="s">
        <v>66</v>
      </c>
      <c r="B417" s="204" t="s">
        <v>9</v>
      </c>
      <c r="C417" s="91">
        <v>20608.384883333336</v>
      </c>
      <c r="D417" s="206">
        <v>45931</v>
      </c>
      <c r="E417" s="207">
        <v>45961</v>
      </c>
      <c r="F417" s="203"/>
      <c r="G417" s="91">
        <v>20608.384883333336</v>
      </c>
    </row>
    <row r="418" spans="1:7" ht="15.75" thickBot="1" x14ac:dyDescent="0.3">
      <c r="A418" s="199" t="s">
        <v>66</v>
      </c>
      <c r="B418" s="204" t="s">
        <v>10</v>
      </c>
      <c r="C418" s="91">
        <v>0</v>
      </c>
      <c r="D418" s="206">
        <v>45931</v>
      </c>
      <c r="E418" s="207">
        <v>45961</v>
      </c>
      <c r="F418" s="203"/>
      <c r="G418" s="91">
        <v>0</v>
      </c>
    </row>
    <row r="419" spans="1:7" ht="15.75" thickBot="1" x14ac:dyDescent="0.3">
      <c r="A419" s="199" t="s">
        <v>66</v>
      </c>
      <c r="B419" s="204" t="s">
        <v>11</v>
      </c>
      <c r="C419" s="91">
        <v>0</v>
      </c>
      <c r="D419" s="206">
        <v>45931</v>
      </c>
      <c r="E419" s="207">
        <v>45961</v>
      </c>
      <c r="F419" s="203"/>
      <c r="G419" s="91">
        <v>0</v>
      </c>
    </row>
    <row r="420" spans="1:7" ht="15.75" thickBot="1" x14ac:dyDescent="0.3">
      <c r="A420" s="199" t="s">
        <v>66</v>
      </c>
      <c r="B420" s="204" t="s">
        <v>12</v>
      </c>
      <c r="C420" s="91">
        <v>991.09291666666661</v>
      </c>
      <c r="D420" s="206">
        <v>45931</v>
      </c>
      <c r="E420" s="207">
        <v>45961</v>
      </c>
      <c r="F420" s="203"/>
      <c r="G420" s="91">
        <v>991.09291666666661</v>
      </c>
    </row>
    <row r="421" spans="1:7" ht="15.75" thickBot="1" x14ac:dyDescent="0.3">
      <c r="A421" s="199" t="s">
        <v>66</v>
      </c>
      <c r="B421" s="205" t="s">
        <v>13</v>
      </c>
      <c r="C421" s="91">
        <v>2605.6854000000003</v>
      </c>
      <c r="D421" s="208">
        <v>45931</v>
      </c>
      <c r="E421" s="209">
        <v>45961</v>
      </c>
      <c r="F421" s="203"/>
      <c r="G421" s="91">
        <v>2605.6854000000003</v>
      </c>
    </row>
    <row r="422" spans="1:7" ht="15.75" thickBot="1" x14ac:dyDescent="0.3">
      <c r="A422" s="199" t="s">
        <v>66</v>
      </c>
      <c r="B422" s="200" t="s">
        <v>8</v>
      </c>
      <c r="C422" s="91">
        <v>10288.715040999999</v>
      </c>
      <c r="D422" s="201">
        <v>45962</v>
      </c>
      <c r="E422" s="210">
        <v>45991</v>
      </c>
      <c r="F422" s="203"/>
      <c r="G422" s="91">
        <v>10288.715040999999</v>
      </c>
    </row>
    <row r="423" spans="1:7" ht="15.75" thickBot="1" x14ac:dyDescent="0.3">
      <c r="A423" s="199" t="s">
        <v>66</v>
      </c>
      <c r="B423" s="204" t="s">
        <v>9</v>
      </c>
      <c r="C423" s="91">
        <v>20608.384883333336</v>
      </c>
      <c r="D423" s="201">
        <v>45962</v>
      </c>
      <c r="E423" s="210">
        <v>45991</v>
      </c>
      <c r="F423" s="203"/>
      <c r="G423" s="91">
        <v>20608.384883333336</v>
      </c>
    </row>
    <row r="424" spans="1:7" ht="15.75" thickBot="1" x14ac:dyDescent="0.3">
      <c r="A424" s="199" t="s">
        <v>66</v>
      </c>
      <c r="B424" s="204" t="s">
        <v>10</v>
      </c>
      <c r="C424" s="91">
        <v>0</v>
      </c>
      <c r="D424" s="201">
        <v>45962</v>
      </c>
      <c r="E424" s="210">
        <v>45991</v>
      </c>
      <c r="F424" s="203"/>
      <c r="G424" s="91">
        <v>0</v>
      </c>
    </row>
    <row r="425" spans="1:7" ht="15.75" thickBot="1" x14ac:dyDescent="0.3">
      <c r="A425" s="199" t="s">
        <v>66</v>
      </c>
      <c r="B425" s="204" t="s">
        <v>11</v>
      </c>
      <c r="C425" s="91">
        <v>0</v>
      </c>
      <c r="D425" s="201">
        <v>45962</v>
      </c>
      <c r="E425" s="210">
        <v>45991</v>
      </c>
      <c r="F425" s="203"/>
      <c r="G425" s="91">
        <v>0</v>
      </c>
    </row>
    <row r="426" spans="1:7" ht="15.75" thickBot="1" x14ac:dyDescent="0.3">
      <c r="A426" s="199" t="s">
        <v>66</v>
      </c>
      <c r="B426" s="204" t="s">
        <v>12</v>
      </c>
      <c r="C426" s="91">
        <v>991.09291666666661</v>
      </c>
      <c r="D426" s="201">
        <v>45962</v>
      </c>
      <c r="E426" s="210">
        <v>45991</v>
      </c>
      <c r="F426" s="203"/>
      <c r="G426" s="91">
        <v>991.09291666666661</v>
      </c>
    </row>
    <row r="427" spans="1:7" ht="15.75" thickBot="1" x14ac:dyDescent="0.3">
      <c r="A427" s="199" t="s">
        <v>66</v>
      </c>
      <c r="B427" s="205" t="s">
        <v>13</v>
      </c>
      <c r="C427" s="91">
        <v>2605.6854000000003</v>
      </c>
      <c r="D427" s="201">
        <v>45962</v>
      </c>
      <c r="E427" s="210">
        <v>45991</v>
      </c>
      <c r="F427" s="203"/>
      <c r="G427" s="91">
        <v>2605.6854000000003</v>
      </c>
    </row>
    <row r="428" spans="1:7" ht="15.75" thickBot="1" x14ac:dyDescent="0.3">
      <c r="A428" s="199" t="s">
        <v>66</v>
      </c>
      <c r="B428" s="200" t="s">
        <v>8</v>
      </c>
      <c r="C428" s="91">
        <v>10288.715040999999</v>
      </c>
      <c r="D428" s="201">
        <v>45992</v>
      </c>
      <c r="E428" s="202">
        <v>46022</v>
      </c>
      <c r="F428" s="203"/>
      <c r="G428" s="91">
        <v>10288.715040999999</v>
      </c>
    </row>
    <row r="429" spans="1:7" ht="15.75" thickBot="1" x14ac:dyDescent="0.3">
      <c r="A429" s="199" t="s">
        <v>66</v>
      </c>
      <c r="B429" s="204" t="s">
        <v>9</v>
      </c>
      <c r="C429" s="91">
        <v>20608.384883333336</v>
      </c>
      <c r="D429" s="206">
        <v>45992</v>
      </c>
      <c r="E429" s="207">
        <v>46022</v>
      </c>
      <c r="F429" s="203"/>
      <c r="G429" s="91">
        <v>20608.384883333336</v>
      </c>
    </row>
    <row r="430" spans="1:7" ht="15.75" thickBot="1" x14ac:dyDescent="0.3">
      <c r="A430" s="199" t="s">
        <v>66</v>
      </c>
      <c r="B430" s="204" t="s">
        <v>10</v>
      </c>
      <c r="C430" s="91">
        <v>0</v>
      </c>
      <c r="D430" s="201">
        <v>45992</v>
      </c>
      <c r="E430" s="202">
        <v>46022</v>
      </c>
      <c r="F430" s="203"/>
      <c r="G430" s="91">
        <v>0</v>
      </c>
    </row>
    <row r="431" spans="1:7" ht="15.75" thickBot="1" x14ac:dyDescent="0.3">
      <c r="A431" s="199" t="s">
        <v>66</v>
      </c>
      <c r="B431" s="204" t="s">
        <v>11</v>
      </c>
      <c r="C431" s="91">
        <v>0</v>
      </c>
      <c r="D431" s="206">
        <v>45992</v>
      </c>
      <c r="E431" s="207">
        <v>46022</v>
      </c>
      <c r="F431" s="203"/>
      <c r="G431" s="91">
        <v>0</v>
      </c>
    </row>
    <row r="432" spans="1:7" ht="15.75" thickBot="1" x14ac:dyDescent="0.3">
      <c r="A432" s="199" t="s">
        <v>66</v>
      </c>
      <c r="B432" s="204" t="s">
        <v>12</v>
      </c>
      <c r="C432" s="91">
        <v>991.09291666666661</v>
      </c>
      <c r="D432" s="201">
        <v>45992</v>
      </c>
      <c r="E432" s="202">
        <v>46022</v>
      </c>
      <c r="F432" s="203"/>
      <c r="G432" s="91">
        <v>991.09291666666661</v>
      </c>
    </row>
    <row r="433" spans="1:7" ht="15.75" thickBot="1" x14ac:dyDescent="0.3">
      <c r="A433" s="199" t="s">
        <v>66</v>
      </c>
      <c r="B433" s="205" t="s">
        <v>13</v>
      </c>
      <c r="C433" s="91">
        <v>2605.6854000000003</v>
      </c>
      <c r="D433" s="208">
        <v>45992</v>
      </c>
      <c r="E433" s="202">
        <v>46022</v>
      </c>
      <c r="F433" s="203"/>
      <c r="G433" s="91">
        <v>2605.6854000000003</v>
      </c>
    </row>
  </sheetData>
  <autoFilter ref="A1" xr:uid="{00000000-0009-0000-0000-000007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F1607"/>
  <sheetViews>
    <sheetView topLeftCell="D1" zoomScaleNormal="100" workbookViewId="0">
      <selection activeCellId="1" sqref="A30:H41 A1"/>
    </sheetView>
  </sheetViews>
  <sheetFormatPr defaultColWidth="8.85546875" defaultRowHeight="15" x14ac:dyDescent="0.25"/>
  <cols>
    <col min="1" max="2" width="8.42578125" customWidth="1"/>
    <col min="3" max="3" width="10.5703125" customWidth="1"/>
    <col min="4" max="4" width="9.42578125" customWidth="1"/>
    <col min="5" max="5" width="10" customWidth="1"/>
    <col min="6" max="14" width="8.42578125" customWidth="1"/>
    <col min="15" max="16" width="9.42578125" customWidth="1"/>
    <col min="17" max="23" width="8.42578125" customWidth="1"/>
    <col min="24" max="24" width="14.5703125" customWidth="1"/>
    <col min="25" max="266" width="8.42578125" customWidth="1"/>
    <col min="267" max="1025" width="14.42578125" customWidth="1"/>
  </cols>
  <sheetData>
    <row r="1" spans="1:266" ht="14.25" customHeight="1" x14ac:dyDescent="0.25"/>
    <row r="2" spans="1:266" ht="14.25" customHeight="1" x14ac:dyDescent="0.25">
      <c r="B2" s="59" t="s">
        <v>90</v>
      </c>
      <c r="C2" s="99">
        <v>2019</v>
      </c>
      <c r="D2" s="99">
        <v>2020</v>
      </c>
      <c r="E2" s="99">
        <v>2021</v>
      </c>
      <c r="F2" s="99">
        <v>2022</v>
      </c>
      <c r="G2" s="99">
        <v>2023</v>
      </c>
      <c r="H2" s="99">
        <v>2024</v>
      </c>
      <c r="I2" s="99">
        <v>2025</v>
      </c>
      <c r="J2" s="99">
        <v>2026</v>
      </c>
      <c r="K2" s="99">
        <v>2027</v>
      </c>
      <c r="L2" s="99">
        <v>2028</v>
      </c>
      <c r="M2" s="99">
        <v>2029</v>
      </c>
      <c r="N2" s="99">
        <v>2030</v>
      </c>
      <c r="O2" s="99">
        <v>2031</v>
      </c>
      <c r="P2" s="99">
        <v>2032</v>
      </c>
      <c r="Q2" s="99">
        <v>2033</v>
      </c>
      <c r="R2" s="99">
        <v>2034</v>
      </c>
      <c r="S2" s="99">
        <v>2035</v>
      </c>
      <c r="T2" s="99">
        <v>2036</v>
      </c>
      <c r="U2" s="99">
        <v>2037</v>
      </c>
      <c r="V2" s="99">
        <v>2038</v>
      </c>
      <c r="W2" s="99">
        <v>2039</v>
      </c>
      <c r="X2" s="100">
        <v>2040</v>
      </c>
    </row>
    <row r="3" spans="1:266" ht="14.25" customHeight="1" x14ac:dyDescent="0.25">
      <c r="A3" s="85" t="s">
        <v>76</v>
      </c>
      <c r="B3" s="101" t="s">
        <v>8</v>
      </c>
      <c r="C3" s="102">
        <v>30098.378582749399</v>
      </c>
      <c r="D3" s="102">
        <v>69515.281165859502</v>
      </c>
      <c r="E3" s="102">
        <v>120447.88731460601</v>
      </c>
      <c r="F3" s="102">
        <v>206229.784727477</v>
      </c>
      <c r="G3" s="102">
        <v>216330.756922478</v>
      </c>
      <c r="H3" s="102">
        <v>54855.029360916102</v>
      </c>
      <c r="I3" s="102">
        <v>37119.5295329902</v>
      </c>
      <c r="J3" s="102">
        <v>808.37</v>
      </c>
      <c r="K3" s="102">
        <v>727.02</v>
      </c>
      <c r="L3" s="102">
        <v>727.02</v>
      </c>
      <c r="M3" s="102">
        <v>727.02</v>
      </c>
      <c r="N3" s="102">
        <v>727.02</v>
      </c>
      <c r="O3" s="102">
        <v>727.02</v>
      </c>
      <c r="P3" s="102">
        <v>727.02</v>
      </c>
      <c r="Q3" s="102">
        <v>727.02</v>
      </c>
      <c r="R3" s="102">
        <v>727.02</v>
      </c>
      <c r="S3" s="102">
        <v>727.02</v>
      </c>
      <c r="T3" s="102">
        <v>727.02</v>
      </c>
      <c r="U3" s="102">
        <v>727.02</v>
      </c>
      <c r="V3" s="102">
        <v>727.02</v>
      </c>
      <c r="W3" s="102">
        <v>727.02</v>
      </c>
      <c r="X3" s="102">
        <v>727.02</v>
      </c>
    </row>
    <row r="4" spans="1:266" ht="14.25" customHeight="1" x14ac:dyDescent="0.25">
      <c r="A4" s="85" t="s">
        <v>76</v>
      </c>
      <c r="B4" s="101" t="s">
        <v>9</v>
      </c>
      <c r="C4" s="102">
        <v>12323.9470960245</v>
      </c>
      <c r="D4" s="102">
        <v>228227.008837539</v>
      </c>
      <c r="E4" s="102">
        <v>318263.39758177602</v>
      </c>
      <c r="F4" s="102">
        <v>397863.97040389403</v>
      </c>
      <c r="G4" s="102">
        <v>491820.70769420097</v>
      </c>
      <c r="H4" s="102">
        <v>126443.628249677</v>
      </c>
      <c r="I4" s="102">
        <v>101186.140136888</v>
      </c>
      <c r="J4" s="102">
        <v>40000</v>
      </c>
      <c r="K4" s="102">
        <v>2500</v>
      </c>
      <c r="L4" s="102">
        <v>2500</v>
      </c>
      <c r="M4" s="102">
        <v>2500</v>
      </c>
      <c r="N4" s="102">
        <v>2500</v>
      </c>
      <c r="O4" s="102">
        <v>2500</v>
      </c>
      <c r="P4" s="102">
        <v>2500</v>
      </c>
      <c r="Q4" s="102">
        <v>2500</v>
      </c>
      <c r="R4" s="102">
        <v>2500</v>
      </c>
      <c r="S4" s="102">
        <v>2500</v>
      </c>
      <c r="T4" s="102">
        <v>2500</v>
      </c>
      <c r="U4" s="102">
        <v>2500</v>
      </c>
      <c r="V4" s="102">
        <v>2500</v>
      </c>
      <c r="W4" s="102">
        <v>2500</v>
      </c>
      <c r="X4" s="102">
        <v>2500</v>
      </c>
    </row>
    <row r="5" spans="1:266" ht="14.25" customHeight="1" x14ac:dyDescent="0.25">
      <c r="A5" s="85" t="s">
        <v>76</v>
      </c>
      <c r="B5" s="101" t="s">
        <v>10</v>
      </c>
      <c r="C5" s="102">
        <v>0.15</v>
      </c>
      <c r="D5" s="102">
        <v>5979.3523437499998</v>
      </c>
      <c r="E5" s="102">
        <v>6719.6408723406703</v>
      </c>
      <c r="F5" s="102">
        <v>8702.5223463763596</v>
      </c>
      <c r="G5" s="102">
        <v>8670.2602007148907</v>
      </c>
      <c r="H5" s="102">
        <v>6149.6043187656496</v>
      </c>
      <c r="I5" s="102">
        <v>6058.2480430524402</v>
      </c>
      <c r="J5" s="102">
        <v>12609.6</v>
      </c>
      <c r="K5" s="102">
        <v>12599.4375</v>
      </c>
      <c r="L5" s="102">
        <v>12599.4375</v>
      </c>
      <c r="M5" s="102">
        <v>12599.4375</v>
      </c>
      <c r="N5" s="102">
        <v>12599.4375</v>
      </c>
      <c r="O5" s="102">
        <v>12599.4375</v>
      </c>
      <c r="P5" s="102">
        <v>12599.4375</v>
      </c>
      <c r="Q5" s="102">
        <v>12599.4375</v>
      </c>
      <c r="R5" s="102">
        <v>12599.4375</v>
      </c>
      <c r="S5" s="102">
        <v>12599.4375</v>
      </c>
      <c r="T5" s="102">
        <v>12599.4375</v>
      </c>
      <c r="U5" s="102">
        <v>12599.4375</v>
      </c>
      <c r="V5" s="102">
        <v>12599.4375</v>
      </c>
      <c r="W5" s="102">
        <v>12599.4375</v>
      </c>
      <c r="X5" s="102">
        <v>12599.4375</v>
      </c>
    </row>
    <row r="6" spans="1:266" ht="14.25" customHeight="1" x14ac:dyDescent="0.25">
      <c r="A6" s="85" t="s">
        <v>76</v>
      </c>
      <c r="B6" s="101" t="s">
        <v>11</v>
      </c>
      <c r="C6" s="102">
        <v>0.15</v>
      </c>
      <c r="D6" s="102">
        <v>5979.3523437499998</v>
      </c>
      <c r="E6" s="102">
        <v>6719.6408723406703</v>
      </c>
      <c r="F6" s="102">
        <v>8702.5223463763596</v>
      </c>
      <c r="G6" s="102">
        <v>8670.2602007148907</v>
      </c>
      <c r="H6" s="102">
        <v>6149.6043187656496</v>
      </c>
      <c r="I6" s="102">
        <v>6058.2480430524402</v>
      </c>
      <c r="J6" s="102">
        <v>4420.3999999999996</v>
      </c>
      <c r="K6" s="102">
        <v>4410.2375000000002</v>
      </c>
      <c r="L6" s="102">
        <v>4410.2375000000002</v>
      </c>
      <c r="M6" s="102">
        <v>4410.2375000000002</v>
      </c>
      <c r="N6" s="102">
        <v>4410.2375000000002</v>
      </c>
      <c r="O6" s="102">
        <v>4410.2375000000002</v>
      </c>
      <c r="P6" s="102">
        <v>4410.2375000000002</v>
      </c>
      <c r="Q6" s="102">
        <v>4410.2375000000002</v>
      </c>
      <c r="R6" s="102">
        <v>4410.2375000000002</v>
      </c>
      <c r="S6" s="102">
        <v>4410.2375000000002</v>
      </c>
      <c r="T6" s="102">
        <v>4410.2375000000002</v>
      </c>
      <c r="U6" s="102">
        <v>4410.2375000000002</v>
      </c>
      <c r="V6" s="102">
        <v>4410.2375000000002</v>
      </c>
      <c r="W6" s="102">
        <v>4410.2375000000002</v>
      </c>
      <c r="X6" s="102">
        <v>4410.2375000000002</v>
      </c>
    </row>
    <row r="7" spans="1:266" ht="14.25" customHeight="1" x14ac:dyDescent="0.25">
      <c r="A7" s="85" t="s">
        <v>76</v>
      </c>
      <c r="B7" s="101" t="s">
        <v>12</v>
      </c>
      <c r="C7" s="102">
        <v>2422.82178917792</v>
      </c>
      <c r="D7" s="102">
        <v>23449.563355129401</v>
      </c>
      <c r="E7" s="102">
        <v>39408.712861415799</v>
      </c>
      <c r="F7" s="102">
        <v>47805.9960184382</v>
      </c>
      <c r="G7" s="102">
        <v>39685.496532739402</v>
      </c>
      <c r="H7" s="102">
        <v>12411.100968523</v>
      </c>
      <c r="I7" s="102">
        <v>8620.4084745762702</v>
      </c>
      <c r="J7" s="102">
        <v>3138.8</v>
      </c>
      <c r="K7" s="102">
        <v>3138.8</v>
      </c>
      <c r="L7" s="102">
        <v>3138.8</v>
      </c>
      <c r="M7" s="102">
        <v>3138.8</v>
      </c>
      <c r="N7" s="102">
        <v>3138.8</v>
      </c>
      <c r="O7" s="102">
        <v>3138.8</v>
      </c>
      <c r="P7" s="102">
        <v>3138.8</v>
      </c>
      <c r="Q7" s="102">
        <v>3138.8</v>
      </c>
      <c r="R7" s="102">
        <v>3138.8</v>
      </c>
      <c r="S7" s="102">
        <v>3138.8</v>
      </c>
      <c r="T7" s="102">
        <v>3138.8</v>
      </c>
      <c r="U7" s="102">
        <v>3138.8</v>
      </c>
      <c r="V7" s="102">
        <v>3138.8</v>
      </c>
      <c r="W7" s="102">
        <v>3138.8</v>
      </c>
      <c r="X7" s="102">
        <v>3138.8</v>
      </c>
    </row>
    <row r="8" spans="1:266" ht="14.25" customHeight="1" x14ac:dyDescent="0.25">
      <c r="A8" s="85" t="s">
        <v>76</v>
      </c>
      <c r="B8" s="101" t="s">
        <v>13</v>
      </c>
      <c r="C8" s="102">
        <v>0.1</v>
      </c>
      <c r="D8" s="102">
        <v>3986.23489583333</v>
      </c>
      <c r="E8" s="102">
        <v>4479.7605815604502</v>
      </c>
      <c r="F8" s="102">
        <v>5801.6815642509</v>
      </c>
      <c r="G8" s="102">
        <v>5780.1734671432596</v>
      </c>
      <c r="H8" s="102">
        <v>4099.7362125104301</v>
      </c>
      <c r="I8" s="102">
        <v>4038.83202870163</v>
      </c>
      <c r="J8" s="102">
        <v>382.4</v>
      </c>
      <c r="K8" s="102">
        <v>375.625</v>
      </c>
      <c r="L8" s="102">
        <v>375.625</v>
      </c>
      <c r="M8" s="102">
        <v>375.625</v>
      </c>
      <c r="N8" s="102">
        <v>375.625</v>
      </c>
      <c r="O8" s="102">
        <v>375.625</v>
      </c>
      <c r="P8" s="102">
        <v>375.625</v>
      </c>
      <c r="Q8" s="102">
        <v>375.625</v>
      </c>
      <c r="R8" s="102">
        <v>375.625</v>
      </c>
      <c r="S8" s="102">
        <v>375.625</v>
      </c>
      <c r="T8" s="102">
        <v>375.625</v>
      </c>
      <c r="U8" s="102">
        <v>375.625</v>
      </c>
      <c r="V8" s="102">
        <v>375.625</v>
      </c>
      <c r="W8" s="102">
        <v>375.625</v>
      </c>
      <c r="X8" s="102">
        <v>375.625</v>
      </c>
    </row>
    <row r="9" spans="1:266" ht="14.25" customHeight="1" x14ac:dyDescent="0.25">
      <c r="B9" s="103" t="s">
        <v>152</v>
      </c>
      <c r="C9" s="104">
        <f t="shared" ref="C9:X9" si="0">SUM(C3:C8)/1000</f>
        <v>44.845547467951825</v>
      </c>
      <c r="D9" s="104">
        <f t="shared" si="0"/>
        <v>337.13679294186119</v>
      </c>
      <c r="E9" s="104">
        <f t="shared" si="0"/>
        <v>496.03904008403958</v>
      </c>
      <c r="F9" s="104">
        <f t="shared" si="0"/>
        <v>675.10647740681281</v>
      </c>
      <c r="G9" s="104">
        <f t="shared" si="0"/>
        <v>770.95765501799144</v>
      </c>
      <c r="H9" s="104">
        <f t="shared" si="0"/>
        <v>210.10870342915788</v>
      </c>
      <c r="I9" s="104">
        <f t="shared" si="0"/>
        <v>163.081406259261</v>
      </c>
      <c r="J9" s="104">
        <f t="shared" si="0"/>
        <v>61.359570000000005</v>
      </c>
      <c r="K9" s="104">
        <f t="shared" si="0"/>
        <v>23.75112</v>
      </c>
      <c r="L9" s="104">
        <f t="shared" si="0"/>
        <v>23.75112</v>
      </c>
      <c r="M9" s="104">
        <f t="shared" si="0"/>
        <v>23.75112</v>
      </c>
      <c r="N9" s="104">
        <f t="shared" si="0"/>
        <v>23.75112</v>
      </c>
      <c r="O9" s="104">
        <f t="shared" si="0"/>
        <v>23.75112</v>
      </c>
      <c r="P9" s="104">
        <f t="shared" si="0"/>
        <v>23.75112</v>
      </c>
      <c r="Q9" s="104">
        <f t="shared" si="0"/>
        <v>23.75112</v>
      </c>
      <c r="R9" s="104">
        <f t="shared" si="0"/>
        <v>23.75112</v>
      </c>
      <c r="S9" s="104">
        <f t="shared" si="0"/>
        <v>23.75112</v>
      </c>
      <c r="T9" s="104">
        <f t="shared" si="0"/>
        <v>23.75112</v>
      </c>
      <c r="U9" s="104">
        <f t="shared" si="0"/>
        <v>23.75112</v>
      </c>
      <c r="V9" s="104">
        <f t="shared" si="0"/>
        <v>23.75112</v>
      </c>
      <c r="W9" s="104">
        <f t="shared" si="0"/>
        <v>23.75112</v>
      </c>
      <c r="X9" s="105">
        <f t="shared" si="0"/>
        <v>23.75112</v>
      </c>
    </row>
    <row r="11" spans="1:266" ht="14.25" customHeight="1" x14ac:dyDescent="0.25">
      <c r="C11" s="106">
        <v>2019</v>
      </c>
      <c r="D11" s="99">
        <v>2019</v>
      </c>
      <c r="E11" s="99">
        <v>2019</v>
      </c>
      <c r="F11" s="99">
        <v>2019</v>
      </c>
      <c r="G11" s="99">
        <v>2019</v>
      </c>
      <c r="H11" s="99">
        <v>2019</v>
      </c>
      <c r="I11" s="99">
        <v>2019</v>
      </c>
      <c r="J11" s="99">
        <v>2019</v>
      </c>
      <c r="K11" s="99">
        <v>2019</v>
      </c>
      <c r="L11" s="99">
        <v>2019</v>
      </c>
      <c r="M11" s="99">
        <v>2019</v>
      </c>
      <c r="N11" s="100">
        <v>2019</v>
      </c>
      <c r="O11" s="106">
        <f>C11+1</f>
        <v>2020</v>
      </c>
      <c r="P11" s="99">
        <f t="shared" ref="P11:Z11" si="1">O11</f>
        <v>2020</v>
      </c>
      <c r="Q11" s="99">
        <f t="shared" si="1"/>
        <v>2020</v>
      </c>
      <c r="R11" s="99">
        <f t="shared" si="1"/>
        <v>2020</v>
      </c>
      <c r="S11" s="99">
        <f t="shared" si="1"/>
        <v>2020</v>
      </c>
      <c r="T11" s="99">
        <f t="shared" si="1"/>
        <v>2020</v>
      </c>
      <c r="U11" s="99">
        <f t="shared" si="1"/>
        <v>2020</v>
      </c>
      <c r="V11" s="99">
        <f t="shared" si="1"/>
        <v>2020</v>
      </c>
      <c r="W11" s="99">
        <f t="shared" si="1"/>
        <v>2020</v>
      </c>
      <c r="X11" s="99">
        <f t="shared" si="1"/>
        <v>2020</v>
      </c>
      <c r="Y11" s="99">
        <f t="shared" si="1"/>
        <v>2020</v>
      </c>
      <c r="Z11" s="100">
        <f t="shared" si="1"/>
        <v>2020</v>
      </c>
      <c r="AA11" s="106">
        <f>O11+1</f>
        <v>2021</v>
      </c>
      <c r="AB11" s="99">
        <f t="shared" ref="AB11:AL11" si="2">AA11</f>
        <v>2021</v>
      </c>
      <c r="AC11" s="99">
        <f t="shared" si="2"/>
        <v>2021</v>
      </c>
      <c r="AD11" s="99">
        <f t="shared" si="2"/>
        <v>2021</v>
      </c>
      <c r="AE11" s="99">
        <f t="shared" si="2"/>
        <v>2021</v>
      </c>
      <c r="AF11" s="99">
        <f t="shared" si="2"/>
        <v>2021</v>
      </c>
      <c r="AG11" s="99">
        <f t="shared" si="2"/>
        <v>2021</v>
      </c>
      <c r="AH11" s="99">
        <f t="shared" si="2"/>
        <v>2021</v>
      </c>
      <c r="AI11" s="99">
        <f t="shared" si="2"/>
        <v>2021</v>
      </c>
      <c r="AJ11" s="99">
        <f t="shared" si="2"/>
        <v>2021</v>
      </c>
      <c r="AK11" s="99">
        <f t="shared" si="2"/>
        <v>2021</v>
      </c>
      <c r="AL11" s="100">
        <f t="shared" si="2"/>
        <v>2021</v>
      </c>
      <c r="AM11" s="106">
        <f>AA11+1</f>
        <v>2022</v>
      </c>
      <c r="AN11" s="99">
        <f t="shared" ref="AN11:AX11" si="3">AM11</f>
        <v>2022</v>
      </c>
      <c r="AO11" s="99">
        <f t="shared" si="3"/>
        <v>2022</v>
      </c>
      <c r="AP11" s="99">
        <f t="shared" si="3"/>
        <v>2022</v>
      </c>
      <c r="AQ11" s="99">
        <f t="shared" si="3"/>
        <v>2022</v>
      </c>
      <c r="AR11" s="99">
        <f t="shared" si="3"/>
        <v>2022</v>
      </c>
      <c r="AS11" s="99">
        <f t="shared" si="3"/>
        <v>2022</v>
      </c>
      <c r="AT11" s="99">
        <f t="shared" si="3"/>
        <v>2022</v>
      </c>
      <c r="AU11" s="99">
        <f t="shared" si="3"/>
        <v>2022</v>
      </c>
      <c r="AV11" s="99">
        <f t="shared" si="3"/>
        <v>2022</v>
      </c>
      <c r="AW11" s="99">
        <f t="shared" si="3"/>
        <v>2022</v>
      </c>
      <c r="AX11" s="100">
        <f t="shared" si="3"/>
        <v>2022</v>
      </c>
      <c r="AY11" s="106">
        <f>AM11+1</f>
        <v>2023</v>
      </c>
      <c r="AZ11" s="99">
        <f t="shared" ref="AZ11:BJ11" si="4">AY11</f>
        <v>2023</v>
      </c>
      <c r="BA11" s="99">
        <f t="shared" si="4"/>
        <v>2023</v>
      </c>
      <c r="BB11" s="99">
        <f t="shared" si="4"/>
        <v>2023</v>
      </c>
      <c r="BC11" s="99">
        <f t="shared" si="4"/>
        <v>2023</v>
      </c>
      <c r="BD11" s="99">
        <f t="shared" si="4"/>
        <v>2023</v>
      </c>
      <c r="BE11" s="99">
        <f t="shared" si="4"/>
        <v>2023</v>
      </c>
      <c r="BF11" s="99">
        <f t="shared" si="4"/>
        <v>2023</v>
      </c>
      <c r="BG11" s="99">
        <f t="shared" si="4"/>
        <v>2023</v>
      </c>
      <c r="BH11" s="99">
        <f t="shared" si="4"/>
        <v>2023</v>
      </c>
      <c r="BI11" s="99">
        <f t="shared" si="4"/>
        <v>2023</v>
      </c>
      <c r="BJ11" s="100">
        <f t="shared" si="4"/>
        <v>2023</v>
      </c>
      <c r="BK11" s="106">
        <f>AY11+1</f>
        <v>2024</v>
      </c>
      <c r="BL11" s="99">
        <f t="shared" ref="BL11:BV11" si="5">BK11</f>
        <v>2024</v>
      </c>
      <c r="BM11" s="99">
        <f t="shared" si="5"/>
        <v>2024</v>
      </c>
      <c r="BN11" s="99">
        <f t="shared" si="5"/>
        <v>2024</v>
      </c>
      <c r="BO11" s="99">
        <f t="shared" si="5"/>
        <v>2024</v>
      </c>
      <c r="BP11" s="99">
        <f t="shared" si="5"/>
        <v>2024</v>
      </c>
      <c r="BQ11" s="99">
        <f t="shared" si="5"/>
        <v>2024</v>
      </c>
      <c r="BR11" s="99">
        <f t="shared" si="5"/>
        <v>2024</v>
      </c>
      <c r="BS11" s="99">
        <f t="shared" si="5"/>
        <v>2024</v>
      </c>
      <c r="BT11" s="99">
        <f t="shared" si="5"/>
        <v>2024</v>
      </c>
      <c r="BU11" s="99">
        <f t="shared" si="5"/>
        <v>2024</v>
      </c>
      <c r="BV11" s="100">
        <f t="shared" si="5"/>
        <v>2024</v>
      </c>
      <c r="BW11" s="106">
        <f>BK11+1</f>
        <v>2025</v>
      </c>
      <c r="BX11" s="99">
        <f t="shared" ref="BX11:CH11" si="6">BW11</f>
        <v>2025</v>
      </c>
      <c r="BY11" s="99">
        <f t="shared" si="6"/>
        <v>2025</v>
      </c>
      <c r="BZ11" s="99">
        <f t="shared" si="6"/>
        <v>2025</v>
      </c>
      <c r="CA11" s="99">
        <f t="shared" si="6"/>
        <v>2025</v>
      </c>
      <c r="CB11" s="99">
        <f t="shared" si="6"/>
        <v>2025</v>
      </c>
      <c r="CC11" s="99">
        <f t="shared" si="6"/>
        <v>2025</v>
      </c>
      <c r="CD11" s="99">
        <f t="shared" si="6"/>
        <v>2025</v>
      </c>
      <c r="CE11" s="99">
        <f t="shared" si="6"/>
        <v>2025</v>
      </c>
      <c r="CF11" s="99">
        <f t="shared" si="6"/>
        <v>2025</v>
      </c>
      <c r="CG11" s="99">
        <f t="shared" si="6"/>
        <v>2025</v>
      </c>
      <c r="CH11" s="100">
        <f t="shared" si="6"/>
        <v>2025</v>
      </c>
      <c r="CI11" s="106">
        <f>BW11+1</f>
        <v>2026</v>
      </c>
      <c r="CJ11" s="99">
        <f t="shared" ref="CJ11:CS11" si="7">CI11</f>
        <v>2026</v>
      </c>
      <c r="CK11" s="99">
        <f t="shared" si="7"/>
        <v>2026</v>
      </c>
      <c r="CL11" s="99">
        <f t="shared" si="7"/>
        <v>2026</v>
      </c>
      <c r="CM11" s="99">
        <f t="shared" si="7"/>
        <v>2026</v>
      </c>
      <c r="CN11" s="99">
        <f t="shared" si="7"/>
        <v>2026</v>
      </c>
      <c r="CO11" s="99">
        <f t="shared" si="7"/>
        <v>2026</v>
      </c>
      <c r="CP11" s="99">
        <f t="shared" si="7"/>
        <v>2026</v>
      </c>
      <c r="CQ11" s="99">
        <f t="shared" si="7"/>
        <v>2026</v>
      </c>
      <c r="CR11" s="99">
        <f t="shared" si="7"/>
        <v>2026</v>
      </c>
      <c r="CS11" s="99">
        <f t="shared" si="7"/>
        <v>2026</v>
      </c>
      <c r="CT11" s="100">
        <f>CH11+1</f>
        <v>2026</v>
      </c>
      <c r="CU11" s="107">
        <f>CI11+1</f>
        <v>2027</v>
      </c>
      <c r="CV11" s="108">
        <f t="shared" ref="CV11:DF11" si="8">CU11</f>
        <v>2027</v>
      </c>
      <c r="CW11" s="108">
        <f t="shared" si="8"/>
        <v>2027</v>
      </c>
      <c r="CX11" s="108">
        <f t="shared" si="8"/>
        <v>2027</v>
      </c>
      <c r="CY11" s="108">
        <f t="shared" si="8"/>
        <v>2027</v>
      </c>
      <c r="CZ11" s="108">
        <f t="shared" si="8"/>
        <v>2027</v>
      </c>
      <c r="DA11" s="108">
        <f t="shared" si="8"/>
        <v>2027</v>
      </c>
      <c r="DB11" s="108">
        <f t="shared" si="8"/>
        <v>2027</v>
      </c>
      <c r="DC11" s="108">
        <f t="shared" si="8"/>
        <v>2027</v>
      </c>
      <c r="DD11" s="108">
        <f t="shared" si="8"/>
        <v>2027</v>
      </c>
      <c r="DE11" s="108">
        <f t="shared" si="8"/>
        <v>2027</v>
      </c>
      <c r="DF11" s="108">
        <f t="shared" si="8"/>
        <v>2027</v>
      </c>
      <c r="DG11" s="107">
        <f>CU11+1</f>
        <v>2028</v>
      </c>
      <c r="DH11" s="108">
        <f t="shared" ref="DH11:DR11" si="9">DG11</f>
        <v>2028</v>
      </c>
      <c r="DI11" s="108">
        <f t="shared" si="9"/>
        <v>2028</v>
      </c>
      <c r="DJ11" s="108">
        <f t="shared" si="9"/>
        <v>2028</v>
      </c>
      <c r="DK11" s="108">
        <f t="shared" si="9"/>
        <v>2028</v>
      </c>
      <c r="DL11" s="108">
        <f t="shared" si="9"/>
        <v>2028</v>
      </c>
      <c r="DM11" s="108">
        <f t="shared" si="9"/>
        <v>2028</v>
      </c>
      <c r="DN11" s="108">
        <f t="shared" si="9"/>
        <v>2028</v>
      </c>
      <c r="DO11" s="108">
        <f t="shared" si="9"/>
        <v>2028</v>
      </c>
      <c r="DP11" s="108">
        <f t="shared" si="9"/>
        <v>2028</v>
      </c>
      <c r="DQ11" s="108">
        <f t="shared" si="9"/>
        <v>2028</v>
      </c>
      <c r="DR11" s="108">
        <f t="shared" si="9"/>
        <v>2028</v>
      </c>
      <c r="DS11" s="107">
        <f>DG11+1</f>
        <v>2029</v>
      </c>
      <c r="DT11" s="108">
        <f t="shared" ref="DT11:ED11" si="10">DS11</f>
        <v>2029</v>
      </c>
      <c r="DU11" s="108">
        <f t="shared" si="10"/>
        <v>2029</v>
      </c>
      <c r="DV11" s="108">
        <f t="shared" si="10"/>
        <v>2029</v>
      </c>
      <c r="DW11" s="108">
        <f t="shared" si="10"/>
        <v>2029</v>
      </c>
      <c r="DX11" s="108">
        <f t="shared" si="10"/>
        <v>2029</v>
      </c>
      <c r="DY11" s="108">
        <f t="shared" si="10"/>
        <v>2029</v>
      </c>
      <c r="DZ11" s="108">
        <f t="shared" si="10"/>
        <v>2029</v>
      </c>
      <c r="EA11" s="108">
        <f t="shared" si="10"/>
        <v>2029</v>
      </c>
      <c r="EB11" s="108">
        <f t="shared" si="10"/>
        <v>2029</v>
      </c>
      <c r="EC11" s="108">
        <f t="shared" si="10"/>
        <v>2029</v>
      </c>
      <c r="ED11" s="108">
        <f t="shared" si="10"/>
        <v>2029</v>
      </c>
      <c r="EE11" s="107">
        <f>DS11+1</f>
        <v>2030</v>
      </c>
      <c r="EF11" s="108">
        <f t="shared" ref="EF11:EO11" si="11">EE11</f>
        <v>2030</v>
      </c>
      <c r="EG11" s="108">
        <f t="shared" si="11"/>
        <v>2030</v>
      </c>
      <c r="EH11" s="108">
        <f t="shared" si="11"/>
        <v>2030</v>
      </c>
      <c r="EI11" s="108">
        <f t="shared" si="11"/>
        <v>2030</v>
      </c>
      <c r="EJ11" s="108">
        <f t="shared" si="11"/>
        <v>2030</v>
      </c>
      <c r="EK11" s="108">
        <f t="shared" si="11"/>
        <v>2030</v>
      </c>
      <c r="EL11" s="108">
        <f t="shared" si="11"/>
        <v>2030</v>
      </c>
      <c r="EM11" s="108">
        <f t="shared" si="11"/>
        <v>2030</v>
      </c>
      <c r="EN11" s="108">
        <f t="shared" si="11"/>
        <v>2030</v>
      </c>
      <c r="EO11" s="108">
        <f t="shared" si="11"/>
        <v>2030</v>
      </c>
      <c r="EP11" s="107">
        <f>ED11+1</f>
        <v>2030</v>
      </c>
      <c r="EQ11" s="107">
        <f>EE11+1</f>
        <v>2031</v>
      </c>
      <c r="ER11" s="108">
        <f t="shared" ref="ER11:FB11" si="12">EQ11</f>
        <v>2031</v>
      </c>
      <c r="ES11" s="108">
        <f t="shared" si="12"/>
        <v>2031</v>
      </c>
      <c r="ET11" s="108">
        <f t="shared" si="12"/>
        <v>2031</v>
      </c>
      <c r="EU11" s="108">
        <f t="shared" si="12"/>
        <v>2031</v>
      </c>
      <c r="EV11" s="108">
        <f t="shared" si="12"/>
        <v>2031</v>
      </c>
      <c r="EW11" s="108">
        <f t="shared" si="12"/>
        <v>2031</v>
      </c>
      <c r="EX11" s="108">
        <f t="shared" si="12"/>
        <v>2031</v>
      </c>
      <c r="EY11" s="108">
        <f t="shared" si="12"/>
        <v>2031</v>
      </c>
      <c r="EZ11" s="108">
        <f t="shared" si="12"/>
        <v>2031</v>
      </c>
      <c r="FA11" s="108">
        <f t="shared" si="12"/>
        <v>2031</v>
      </c>
      <c r="FB11" s="108">
        <f t="shared" si="12"/>
        <v>2031</v>
      </c>
      <c r="FC11" s="107">
        <f>EQ11+1</f>
        <v>2032</v>
      </c>
      <c r="FD11" s="108">
        <f t="shared" ref="FD11:FN11" si="13">FC11</f>
        <v>2032</v>
      </c>
      <c r="FE11" s="108">
        <f t="shared" si="13"/>
        <v>2032</v>
      </c>
      <c r="FF11" s="108">
        <f t="shared" si="13"/>
        <v>2032</v>
      </c>
      <c r="FG11" s="108">
        <f t="shared" si="13"/>
        <v>2032</v>
      </c>
      <c r="FH11" s="108">
        <f t="shared" si="13"/>
        <v>2032</v>
      </c>
      <c r="FI11" s="108">
        <f t="shared" si="13"/>
        <v>2032</v>
      </c>
      <c r="FJ11" s="108">
        <f t="shared" si="13"/>
        <v>2032</v>
      </c>
      <c r="FK11" s="108">
        <f t="shared" si="13"/>
        <v>2032</v>
      </c>
      <c r="FL11" s="108">
        <f t="shared" si="13"/>
        <v>2032</v>
      </c>
      <c r="FM11" s="108">
        <f t="shared" si="13"/>
        <v>2032</v>
      </c>
      <c r="FN11" s="108">
        <f t="shared" si="13"/>
        <v>2032</v>
      </c>
      <c r="FO11" s="107">
        <f>FC11+1</f>
        <v>2033</v>
      </c>
      <c r="FP11" s="108">
        <f t="shared" ref="FP11:FZ11" si="14">FO11</f>
        <v>2033</v>
      </c>
      <c r="FQ11" s="108">
        <f t="shared" si="14"/>
        <v>2033</v>
      </c>
      <c r="FR11" s="108">
        <f t="shared" si="14"/>
        <v>2033</v>
      </c>
      <c r="FS11" s="108">
        <f t="shared" si="14"/>
        <v>2033</v>
      </c>
      <c r="FT11" s="108">
        <f t="shared" si="14"/>
        <v>2033</v>
      </c>
      <c r="FU11" s="108">
        <f t="shared" si="14"/>
        <v>2033</v>
      </c>
      <c r="FV11" s="108">
        <f t="shared" si="14"/>
        <v>2033</v>
      </c>
      <c r="FW11" s="108">
        <f t="shared" si="14"/>
        <v>2033</v>
      </c>
      <c r="FX11" s="108">
        <f t="shared" si="14"/>
        <v>2033</v>
      </c>
      <c r="FY11" s="108">
        <f t="shared" si="14"/>
        <v>2033</v>
      </c>
      <c r="FZ11" s="108">
        <f t="shared" si="14"/>
        <v>2033</v>
      </c>
      <c r="GA11" s="107">
        <f>FO11+1</f>
        <v>2034</v>
      </c>
      <c r="GB11" s="108">
        <f t="shared" ref="GB11:GK11" si="15">GA11</f>
        <v>2034</v>
      </c>
      <c r="GC11" s="108">
        <f t="shared" si="15"/>
        <v>2034</v>
      </c>
      <c r="GD11" s="108">
        <f t="shared" si="15"/>
        <v>2034</v>
      </c>
      <c r="GE11" s="108">
        <f t="shared" si="15"/>
        <v>2034</v>
      </c>
      <c r="GF11" s="108">
        <f t="shared" si="15"/>
        <v>2034</v>
      </c>
      <c r="GG11" s="108">
        <f t="shared" si="15"/>
        <v>2034</v>
      </c>
      <c r="GH11" s="108">
        <f t="shared" si="15"/>
        <v>2034</v>
      </c>
      <c r="GI11" s="108">
        <f t="shared" si="15"/>
        <v>2034</v>
      </c>
      <c r="GJ11" s="108">
        <f t="shared" si="15"/>
        <v>2034</v>
      </c>
      <c r="GK11" s="108">
        <f t="shared" si="15"/>
        <v>2034</v>
      </c>
      <c r="GL11" s="107">
        <f>FZ11+1</f>
        <v>2034</v>
      </c>
      <c r="GM11" s="107">
        <f>GA11+1</f>
        <v>2035</v>
      </c>
      <c r="GN11" s="108">
        <f t="shared" ref="GN11:GX11" si="16">GM11</f>
        <v>2035</v>
      </c>
      <c r="GO11" s="108">
        <f t="shared" si="16"/>
        <v>2035</v>
      </c>
      <c r="GP11" s="108">
        <f t="shared" si="16"/>
        <v>2035</v>
      </c>
      <c r="GQ11" s="108">
        <f t="shared" si="16"/>
        <v>2035</v>
      </c>
      <c r="GR11" s="108">
        <f t="shared" si="16"/>
        <v>2035</v>
      </c>
      <c r="GS11" s="108">
        <f t="shared" si="16"/>
        <v>2035</v>
      </c>
      <c r="GT11" s="108">
        <f t="shared" si="16"/>
        <v>2035</v>
      </c>
      <c r="GU11" s="108">
        <f t="shared" si="16"/>
        <v>2035</v>
      </c>
      <c r="GV11" s="108">
        <f t="shared" si="16"/>
        <v>2035</v>
      </c>
      <c r="GW11" s="108">
        <f t="shared" si="16"/>
        <v>2035</v>
      </c>
      <c r="GX11" s="108">
        <f t="shared" si="16"/>
        <v>2035</v>
      </c>
      <c r="GY11" s="107">
        <f>GM11+1</f>
        <v>2036</v>
      </c>
      <c r="GZ11" s="108">
        <f t="shared" ref="GZ11:HJ11" si="17">GY11</f>
        <v>2036</v>
      </c>
      <c r="HA11" s="108">
        <f t="shared" si="17"/>
        <v>2036</v>
      </c>
      <c r="HB11" s="108">
        <f t="shared" si="17"/>
        <v>2036</v>
      </c>
      <c r="HC11" s="108">
        <f t="shared" si="17"/>
        <v>2036</v>
      </c>
      <c r="HD11" s="108">
        <f t="shared" si="17"/>
        <v>2036</v>
      </c>
      <c r="HE11" s="108">
        <f t="shared" si="17"/>
        <v>2036</v>
      </c>
      <c r="HF11" s="108">
        <f t="shared" si="17"/>
        <v>2036</v>
      </c>
      <c r="HG11" s="108">
        <f t="shared" si="17"/>
        <v>2036</v>
      </c>
      <c r="HH11" s="108">
        <f t="shared" si="17"/>
        <v>2036</v>
      </c>
      <c r="HI11" s="108">
        <f t="shared" si="17"/>
        <v>2036</v>
      </c>
      <c r="HJ11" s="108">
        <f t="shared" si="17"/>
        <v>2036</v>
      </c>
      <c r="HK11" s="107">
        <f>GY11+1</f>
        <v>2037</v>
      </c>
      <c r="HL11" s="108">
        <f t="shared" ref="HL11:HV11" si="18">HK11</f>
        <v>2037</v>
      </c>
      <c r="HM11" s="108">
        <f t="shared" si="18"/>
        <v>2037</v>
      </c>
      <c r="HN11" s="108">
        <f t="shared" si="18"/>
        <v>2037</v>
      </c>
      <c r="HO11" s="108">
        <f t="shared" si="18"/>
        <v>2037</v>
      </c>
      <c r="HP11" s="108">
        <f t="shared" si="18"/>
        <v>2037</v>
      </c>
      <c r="HQ11" s="108">
        <f t="shared" si="18"/>
        <v>2037</v>
      </c>
      <c r="HR11" s="108">
        <f t="shared" si="18"/>
        <v>2037</v>
      </c>
      <c r="HS11" s="108">
        <f t="shared" si="18"/>
        <v>2037</v>
      </c>
      <c r="HT11" s="108">
        <f t="shared" si="18"/>
        <v>2037</v>
      </c>
      <c r="HU11" s="108">
        <f t="shared" si="18"/>
        <v>2037</v>
      </c>
      <c r="HV11" s="108">
        <f t="shared" si="18"/>
        <v>2037</v>
      </c>
      <c r="HW11" s="107">
        <f>HK11+1</f>
        <v>2038</v>
      </c>
      <c r="HX11" s="108">
        <f t="shared" ref="HX11:IG11" si="19">HW11</f>
        <v>2038</v>
      </c>
      <c r="HY11" s="108">
        <f t="shared" si="19"/>
        <v>2038</v>
      </c>
      <c r="HZ11" s="108">
        <f t="shared" si="19"/>
        <v>2038</v>
      </c>
      <c r="IA11" s="108">
        <f t="shared" si="19"/>
        <v>2038</v>
      </c>
      <c r="IB11" s="108">
        <f t="shared" si="19"/>
        <v>2038</v>
      </c>
      <c r="IC11" s="108">
        <f t="shared" si="19"/>
        <v>2038</v>
      </c>
      <c r="ID11" s="108">
        <f t="shared" si="19"/>
        <v>2038</v>
      </c>
      <c r="IE11" s="108">
        <f t="shared" si="19"/>
        <v>2038</v>
      </c>
      <c r="IF11" s="108">
        <f t="shared" si="19"/>
        <v>2038</v>
      </c>
      <c r="IG11" s="108">
        <f t="shared" si="19"/>
        <v>2038</v>
      </c>
      <c r="IH11" s="107">
        <f>HV11+1</f>
        <v>2038</v>
      </c>
      <c r="II11" s="107">
        <f>HW11+1</f>
        <v>2039</v>
      </c>
      <c r="IJ11" s="108">
        <f t="shared" ref="IJ11:IT11" si="20">II11</f>
        <v>2039</v>
      </c>
      <c r="IK11" s="108">
        <f t="shared" si="20"/>
        <v>2039</v>
      </c>
      <c r="IL11" s="108">
        <f t="shared" si="20"/>
        <v>2039</v>
      </c>
      <c r="IM11" s="108">
        <f t="shared" si="20"/>
        <v>2039</v>
      </c>
      <c r="IN11" s="108">
        <f t="shared" si="20"/>
        <v>2039</v>
      </c>
      <c r="IO11" s="108">
        <f t="shared" si="20"/>
        <v>2039</v>
      </c>
      <c r="IP11" s="108">
        <f t="shared" si="20"/>
        <v>2039</v>
      </c>
      <c r="IQ11" s="108">
        <f t="shared" si="20"/>
        <v>2039</v>
      </c>
      <c r="IR11" s="108">
        <f t="shared" si="20"/>
        <v>2039</v>
      </c>
      <c r="IS11" s="108">
        <f t="shared" si="20"/>
        <v>2039</v>
      </c>
      <c r="IT11" s="108">
        <f t="shared" si="20"/>
        <v>2039</v>
      </c>
      <c r="IU11" s="107">
        <f>II11+1</f>
        <v>2040</v>
      </c>
      <c r="IV11" s="108">
        <f t="shared" ref="IV11:JF11" si="21">IU11</f>
        <v>2040</v>
      </c>
      <c r="IW11" s="108">
        <f t="shared" si="21"/>
        <v>2040</v>
      </c>
      <c r="IX11" s="108">
        <f t="shared" si="21"/>
        <v>2040</v>
      </c>
      <c r="IY11" s="108">
        <f t="shared" si="21"/>
        <v>2040</v>
      </c>
      <c r="IZ11" s="108">
        <f t="shared" si="21"/>
        <v>2040</v>
      </c>
      <c r="JA11" s="108">
        <f t="shared" si="21"/>
        <v>2040</v>
      </c>
      <c r="JB11" s="108">
        <f t="shared" si="21"/>
        <v>2040</v>
      </c>
      <c r="JC11" s="108">
        <f t="shared" si="21"/>
        <v>2040</v>
      </c>
      <c r="JD11" s="108">
        <f t="shared" si="21"/>
        <v>2040</v>
      </c>
      <c r="JE11" s="108">
        <f t="shared" si="21"/>
        <v>2040</v>
      </c>
      <c r="JF11" s="108">
        <f t="shared" si="21"/>
        <v>2040</v>
      </c>
    </row>
    <row r="12" spans="1:266" ht="14.25" customHeight="1" x14ac:dyDescent="0.25">
      <c r="A12" s="41" t="s">
        <v>17</v>
      </c>
      <c r="B12" s="59" t="s">
        <v>90</v>
      </c>
      <c r="C12" s="109">
        <v>1</v>
      </c>
      <c r="D12" s="110">
        <v>2</v>
      </c>
      <c r="E12" s="110">
        <v>3</v>
      </c>
      <c r="F12" s="110">
        <v>4</v>
      </c>
      <c r="G12" s="110">
        <v>5</v>
      </c>
      <c r="H12" s="110">
        <v>6</v>
      </c>
      <c r="I12" s="110">
        <v>7</v>
      </c>
      <c r="J12" s="110">
        <v>8</v>
      </c>
      <c r="K12" s="110">
        <v>9</v>
      </c>
      <c r="L12" s="110">
        <v>10</v>
      </c>
      <c r="M12" s="110">
        <v>11</v>
      </c>
      <c r="N12" s="111">
        <v>12</v>
      </c>
      <c r="O12" s="109">
        <v>1</v>
      </c>
      <c r="P12" s="110">
        <v>2</v>
      </c>
      <c r="Q12" s="110">
        <v>3</v>
      </c>
      <c r="R12" s="110">
        <v>4</v>
      </c>
      <c r="S12" s="110">
        <v>5</v>
      </c>
      <c r="T12" s="110">
        <v>6</v>
      </c>
      <c r="U12" s="110">
        <v>7</v>
      </c>
      <c r="V12" s="110">
        <v>8</v>
      </c>
      <c r="W12" s="110">
        <v>9</v>
      </c>
      <c r="X12" s="110">
        <v>10</v>
      </c>
      <c r="Y12" s="110">
        <v>11</v>
      </c>
      <c r="Z12" s="111">
        <v>12</v>
      </c>
      <c r="AA12" s="109">
        <v>1</v>
      </c>
      <c r="AB12" s="110">
        <v>2</v>
      </c>
      <c r="AC12" s="110">
        <v>3</v>
      </c>
      <c r="AD12" s="110">
        <v>4</v>
      </c>
      <c r="AE12" s="110">
        <v>5</v>
      </c>
      <c r="AF12" s="110">
        <v>6</v>
      </c>
      <c r="AG12" s="110">
        <v>7</v>
      </c>
      <c r="AH12" s="110">
        <v>8</v>
      </c>
      <c r="AI12" s="110">
        <v>9</v>
      </c>
      <c r="AJ12" s="110">
        <v>10</v>
      </c>
      <c r="AK12" s="110">
        <v>11</v>
      </c>
      <c r="AL12" s="111">
        <v>12</v>
      </c>
      <c r="AM12" s="109">
        <v>1</v>
      </c>
      <c r="AN12" s="110">
        <v>2</v>
      </c>
      <c r="AO12" s="110">
        <v>3</v>
      </c>
      <c r="AP12" s="110">
        <v>4</v>
      </c>
      <c r="AQ12" s="110">
        <v>5</v>
      </c>
      <c r="AR12" s="110">
        <v>6</v>
      </c>
      <c r="AS12" s="110">
        <v>7</v>
      </c>
      <c r="AT12" s="110">
        <v>8</v>
      </c>
      <c r="AU12" s="110">
        <v>9</v>
      </c>
      <c r="AV12" s="110">
        <v>10</v>
      </c>
      <c r="AW12" s="110">
        <v>11</v>
      </c>
      <c r="AX12" s="111">
        <v>12</v>
      </c>
      <c r="AY12" s="109">
        <v>1</v>
      </c>
      <c r="AZ12" s="110">
        <v>2</v>
      </c>
      <c r="BA12" s="110">
        <v>3</v>
      </c>
      <c r="BB12" s="110">
        <v>4</v>
      </c>
      <c r="BC12" s="110">
        <v>5</v>
      </c>
      <c r="BD12" s="110">
        <v>6</v>
      </c>
      <c r="BE12" s="110">
        <v>7</v>
      </c>
      <c r="BF12" s="110">
        <v>8</v>
      </c>
      <c r="BG12" s="110">
        <v>9</v>
      </c>
      <c r="BH12" s="110">
        <v>10</v>
      </c>
      <c r="BI12" s="110">
        <v>11</v>
      </c>
      <c r="BJ12" s="111">
        <v>12</v>
      </c>
      <c r="BK12" s="109">
        <v>1</v>
      </c>
      <c r="BL12" s="110">
        <v>2</v>
      </c>
      <c r="BM12" s="110">
        <v>3</v>
      </c>
      <c r="BN12" s="110">
        <v>4</v>
      </c>
      <c r="BO12" s="110">
        <v>5</v>
      </c>
      <c r="BP12" s="110">
        <v>6</v>
      </c>
      <c r="BQ12" s="110">
        <v>7</v>
      </c>
      <c r="BR12" s="110">
        <v>8</v>
      </c>
      <c r="BS12" s="110">
        <v>9</v>
      </c>
      <c r="BT12" s="110">
        <v>10</v>
      </c>
      <c r="BU12" s="110">
        <v>11</v>
      </c>
      <c r="BV12" s="111">
        <v>12</v>
      </c>
      <c r="BW12" s="109">
        <v>1</v>
      </c>
      <c r="BX12" s="110">
        <v>2</v>
      </c>
      <c r="BY12" s="110">
        <v>3</v>
      </c>
      <c r="BZ12" s="110">
        <v>4</v>
      </c>
      <c r="CA12" s="110">
        <v>5</v>
      </c>
      <c r="CB12" s="110">
        <v>6</v>
      </c>
      <c r="CC12" s="110">
        <v>7</v>
      </c>
      <c r="CD12" s="110">
        <v>8</v>
      </c>
      <c r="CE12" s="110">
        <v>9</v>
      </c>
      <c r="CF12" s="110">
        <v>10</v>
      </c>
      <c r="CG12" s="110">
        <v>11</v>
      </c>
      <c r="CH12" s="111">
        <v>12</v>
      </c>
      <c r="CI12" s="109">
        <v>1</v>
      </c>
      <c r="CJ12" s="110">
        <v>2</v>
      </c>
      <c r="CK12" s="110">
        <v>3</v>
      </c>
      <c r="CL12" s="110">
        <v>4</v>
      </c>
      <c r="CM12" s="110">
        <v>5</v>
      </c>
      <c r="CN12" s="110">
        <v>6</v>
      </c>
      <c r="CO12" s="110">
        <v>7</v>
      </c>
      <c r="CP12" s="110">
        <v>8</v>
      </c>
      <c r="CQ12" s="110">
        <v>9</v>
      </c>
      <c r="CR12" s="110">
        <v>10</v>
      </c>
      <c r="CS12" s="110">
        <v>11</v>
      </c>
      <c r="CT12" s="111">
        <v>12</v>
      </c>
      <c r="CU12" s="109">
        <v>1</v>
      </c>
      <c r="CV12" s="110">
        <v>2</v>
      </c>
      <c r="CW12" s="110">
        <v>3</v>
      </c>
      <c r="CX12" s="110">
        <v>4</v>
      </c>
      <c r="CY12" s="110">
        <v>5</v>
      </c>
      <c r="CZ12" s="110">
        <v>6</v>
      </c>
      <c r="DA12" s="110">
        <v>7</v>
      </c>
      <c r="DB12" s="110">
        <v>8</v>
      </c>
      <c r="DC12" s="110">
        <v>9</v>
      </c>
      <c r="DD12" s="110">
        <v>10</v>
      </c>
      <c r="DE12" s="110">
        <v>11</v>
      </c>
      <c r="DF12" s="111">
        <v>12</v>
      </c>
      <c r="DG12" s="109">
        <v>1</v>
      </c>
      <c r="DH12" s="110">
        <v>2</v>
      </c>
      <c r="DI12" s="110">
        <v>3</v>
      </c>
      <c r="DJ12" s="110">
        <v>4</v>
      </c>
      <c r="DK12" s="110">
        <v>5</v>
      </c>
      <c r="DL12" s="110">
        <v>6</v>
      </c>
      <c r="DM12" s="110">
        <v>7</v>
      </c>
      <c r="DN12" s="110">
        <v>8</v>
      </c>
      <c r="DO12" s="110">
        <v>9</v>
      </c>
      <c r="DP12" s="110">
        <v>10</v>
      </c>
      <c r="DQ12" s="110">
        <v>11</v>
      </c>
      <c r="DR12" s="111">
        <v>12</v>
      </c>
      <c r="DS12" s="109">
        <v>1</v>
      </c>
      <c r="DT12" s="110">
        <v>2</v>
      </c>
      <c r="DU12" s="110">
        <v>3</v>
      </c>
      <c r="DV12" s="110">
        <v>4</v>
      </c>
      <c r="DW12" s="110">
        <v>5</v>
      </c>
      <c r="DX12" s="110">
        <v>6</v>
      </c>
      <c r="DY12" s="110">
        <v>7</v>
      </c>
      <c r="DZ12" s="110">
        <v>8</v>
      </c>
      <c r="EA12" s="110">
        <v>9</v>
      </c>
      <c r="EB12" s="110">
        <v>10</v>
      </c>
      <c r="EC12" s="110">
        <v>11</v>
      </c>
      <c r="ED12" s="111">
        <v>12</v>
      </c>
      <c r="EE12" s="109">
        <v>1</v>
      </c>
      <c r="EF12" s="110">
        <v>2</v>
      </c>
      <c r="EG12" s="110">
        <v>3</v>
      </c>
      <c r="EH12" s="110">
        <v>4</v>
      </c>
      <c r="EI12" s="110">
        <v>5</v>
      </c>
      <c r="EJ12" s="110">
        <v>6</v>
      </c>
      <c r="EK12" s="110">
        <v>7</v>
      </c>
      <c r="EL12" s="110">
        <v>8</v>
      </c>
      <c r="EM12" s="110">
        <v>9</v>
      </c>
      <c r="EN12" s="110">
        <v>10</v>
      </c>
      <c r="EO12" s="110">
        <v>11</v>
      </c>
      <c r="EP12" s="111">
        <v>12</v>
      </c>
      <c r="EQ12" s="109">
        <v>1</v>
      </c>
      <c r="ER12" s="110">
        <v>2</v>
      </c>
      <c r="ES12" s="110">
        <v>3</v>
      </c>
      <c r="ET12" s="110">
        <v>4</v>
      </c>
      <c r="EU12" s="110">
        <v>5</v>
      </c>
      <c r="EV12" s="110">
        <v>6</v>
      </c>
      <c r="EW12" s="110">
        <v>7</v>
      </c>
      <c r="EX12" s="110">
        <v>8</v>
      </c>
      <c r="EY12" s="110">
        <v>9</v>
      </c>
      <c r="EZ12" s="110">
        <v>10</v>
      </c>
      <c r="FA12" s="110">
        <v>11</v>
      </c>
      <c r="FB12" s="111">
        <v>12</v>
      </c>
      <c r="FC12" s="109">
        <v>1</v>
      </c>
      <c r="FD12" s="110">
        <v>2</v>
      </c>
      <c r="FE12" s="110">
        <v>3</v>
      </c>
      <c r="FF12" s="110">
        <v>4</v>
      </c>
      <c r="FG12" s="110">
        <v>5</v>
      </c>
      <c r="FH12" s="110">
        <v>6</v>
      </c>
      <c r="FI12" s="110">
        <v>7</v>
      </c>
      <c r="FJ12" s="110">
        <v>8</v>
      </c>
      <c r="FK12" s="110">
        <v>9</v>
      </c>
      <c r="FL12" s="110">
        <v>10</v>
      </c>
      <c r="FM12" s="110">
        <v>11</v>
      </c>
      <c r="FN12" s="111">
        <v>12</v>
      </c>
      <c r="FO12" s="109">
        <v>1</v>
      </c>
      <c r="FP12" s="110">
        <v>2</v>
      </c>
      <c r="FQ12" s="110">
        <v>3</v>
      </c>
      <c r="FR12" s="110">
        <v>4</v>
      </c>
      <c r="FS12" s="110">
        <v>5</v>
      </c>
      <c r="FT12" s="110">
        <v>6</v>
      </c>
      <c r="FU12" s="110">
        <v>7</v>
      </c>
      <c r="FV12" s="110">
        <v>8</v>
      </c>
      <c r="FW12" s="110">
        <v>9</v>
      </c>
      <c r="FX12" s="110">
        <v>10</v>
      </c>
      <c r="FY12" s="110">
        <v>11</v>
      </c>
      <c r="FZ12" s="111">
        <v>12</v>
      </c>
      <c r="GA12" s="109">
        <v>1</v>
      </c>
      <c r="GB12" s="110">
        <v>2</v>
      </c>
      <c r="GC12" s="110">
        <v>3</v>
      </c>
      <c r="GD12" s="110">
        <v>4</v>
      </c>
      <c r="GE12" s="110">
        <v>5</v>
      </c>
      <c r="GF12" s="110">
        <v>6</v>
      </c>
      <c r="GG12" s="110">
        <v>7</v>
      </c>
      <c r="GH12" s="110">
        <v>8</v>
      </c>
      <c r="GI12" s="110">
        <v>9</v>
      </c>
      <c r="GJ12" s="110">
        <v>10</v>
      </c>
      <c r="GK12" s="110">
        <v>11</v>
      </c>
      <c r="GL12" s="111">
        <v>12</v>
      </c>
      <c r="GM12" s="109">
        <v>1</v>
      </c>
      <c r="GN12" s="110">
        <v>2</v>
      </c>
      <c r="GO12" s="110">
        <v>3</v>
      </c>
      <c r="GP12" s="110">
        <v>4</v>
      </c>
      <c r="GQ12" s="110">
        <v>5</v>
      </c>
      <c r="GR12" s="110">
        <v>6</v>
      </c>
      <c r="GS12" s="110">
        <v>7</v>
      </c>
      <c r="GT12" s="110">
        <v>8</v>
      </c>
      <c r="GU12" s="110">
        <v>9</v>
      </c>
      <c r="GV12" s="110">
        <v>10</v>
      </c>
      <c r="GW12" s="110">
        <v>11</v>
      </c>
      <c r="GX12" s="111">
        <v>12</v>
      </c>
      <c r="GY12" s="109">
        <v>1</v>
      </c>
      <c r="GZ12" s="110">
        <v>2</v>
      </c>
      <c r="HA12" s="110">
        <v>3</v>
      </c>
      <c r="HB12" s="110">
        <v>4</v>
      </c>
      <c r="HC12" s="110">
        <v>5</v>
      </c>
      <c r="HD12" s="110">
        <v>6</v>
      </c>
      <c r="HE12" s="110">
        <v>7</v>
      </c>
      <c r="HF12" s="110">
        <v>8</v>
      </c>
      <c r="HG12" s="110">
        <v>9</v>
      </c>
      <c r="HH12" s="110">
        <v>10</v>
      </c>
      <c r="HI12" s="110">
        <v>11</v>
      </c>
      <c r="HJ12" s="111">
        <v>12</v>
      </c>
      <c r="HK12" s="109">
        <v>1</v>
      </c>
      <c r="HL12" s="110">
        <v>2</v>
      </c>
      <c r="HM12" s="110">
        <v>3</v>
      </c>
      <c r="HN12" s="110">
        <v>4</v>
      </c>
      <c r="HO12" s="110">
        <v>5</v>
      </c>
      <c r="HP12" s="110">
        <v>6</v>
      </c>
      <c r="HQ12" s="110">
        <v>7</v>
      </c>
      <c r="HR12" s="110">
        <v>8</v>
      </c>
      <c r="HS12" s="110">
        <v>9</v>
      </c>
      <c r="HT12" s="110">
        <v>10</v>
      </c>
      <c r="HU12" s="110">
        <v>11</v>
      </c>
      <c r="HV12" s="111">
        <v>12</v>
      </c>
      <c r="HW12" s="109">
        <v>1</v>
      </c>
      <c r="HX12" s="110">
        <v>2</v>
      </c>
      <c r="HY12" s="110">
        <v>3</v>
      </c>
      <c r="HZ12" s="110">
        <v>4</v>
      </c>
      <c r="IA12" s="110">
        <v>5</v>
      </c>
      <c r="IB12" s="110">
        <v>6</v>
      </c>
      <c r="IC12" s="110">
        <v>7</v>
      </c>
      <c r="ID12" s="110">
        <v>8</v>
      </c>
      <c r="IE12" s="110">
        <v>9</v>
      </c>
      <c r="IF12" s="110">
        <v>10</v>
      </c>
      <c r="IG12" s="110">
        <v>11</v>
      </c>
      <c r="IH12" s="111">
        <v>12</v>
      </c>
      <c r="II12" s="109">
        <v>1</v>
      </c>
      <c r="IJ12" s="110">
        <v>2</v>
      </c>
      <c r="IK12" s="110">
        <v>3</v>
      </c>
      <c r="IL12" s="110">
        <v>4</v>
      </c>
      <c r="IM12" s="110">
        <v>5</v>
      </c>
      <c r="IN12" s="110">
        <v>6</v>
      </c>
      <c r="IO12" s="110">
        <v>7</v>
      </c>
      <c r="IP12" s="110">
        <v>8</v>
      </c>
      <c r="IQ12" s="110">
        <v>9</v>
      </c>
      <c r="IR12" s="110">
        <v>10</v>
      </c>
      <c r="IS12" s="110">
        <v>11</v>
      </c>
      <c r="IT12" s="111">
        <v>12</v>
      </c>
      <c r="IU12" s="109">
        <v>1</v>
      </c>
      <c r="IV12" s="110">
        <v>2</v>
      </c>
      <c r="IW12" s="110">
        <v>3</v>
      </c>
      <c r="IX12" s="110">
        <v>4</v>
      </c>
      <c r="IY12" s="110">
        <v>5</v>
      </c>
      <c r="IZ12" s="110">
        <v>6</v>
      </c>
      <c r="JA12" s="110">
        <v>7</v>
      </c>
      <c r="JB12" s="110">
        <v>8</v>
      </c>
      <c r="JC12" s="110">
        <v>9</v>
      </c>
      <c r="JD12" s="110">
        <v>10</v>
      </c>
      <c r="JE12" s="110">
        <v>11</v>
      </c>
      <c r="JF12" s="111">
        <v>12</v>
      </c>
    </row>
    <row r="13" spans="1:266" ht="14.25" customHeight="1" x14ac:dyDescent="0.25">
      <c r="A13" s="85" t="str">
        <f t="shared" ref="A13:A19" si="22">$A$3</f>
        <v>Ямбург</v>
      </c>
      <c r="B13" s="22" t="s">
        <v>8</v>
      </c>
      <c r="C13" s="112">
        <f t="shared" ref="C13:BN13" si="23">HLOOKUP(C$11,$B$2:$X$9,2,0)/12</f>
        <v>2508.1982152291166</v>
      </c>
      <c r="D13" s="112">
        <f t="shared" si="23"/>
        <v>2508.1982152291166</v>
      </c>
      <c r="E13" s="112">
        <f t="shared" si="23"/>
        <v>2508.1982152291166</v>
      </c>
      <c r="F13" s="112">
        <f t="shared" si="23"/>
        <v>2508.1982152291166</v>
      </c>
      <c r="G13" s="112">
        <f t="shared" si="23"/>
        <v>2508.1982152291166</v>
      </c>
      <c r="H13" s="112">
        <f t="shared" si="23"/>
        <v>2508.1982152291166</v>
      </c>
      <c r="I13" s="112">
        <f t="shared" si="23"/>
        <v>2508.1982152291166</v>
      </c>
      <c r="J13" s="112">
        <f t="shared" si="23"/>
        <v>2508.1982152291166</v>
      </c>
      <c r="K13" s="112">
        <f t="shared" si="23"/>
        <v>2508.1982152291166</v>
      </c>
      <c r="L13" s="112">
        <f t="shared" si="23"/>
        <v>2508.1982152291166</v>
      </c>
      <c r="M13" s="112">
        <f t="shared" si="23"/>
        <v>2508.1982152291166</v>
      </c>
      <c r="N13" s="112">
        <f t="shared" si="23"/>
        <v>2508.1982152291166</v>
      </c>
      <c r="O13" s="112">
        <f t="shared" si="23"/>
        <v>5792.9400971549585</v>
      </c>
      <c r="P13" s="112">
        <f t="shared" si="23"/>
        <v>5792.9400971549585</v>
      </c>
      <c r="Q13" s="112">
        <f t="shared" si="23"/>
        <v>5792.9400971549585</v>
      </c>
      <c r="R13" s="112">
        <f t="shared" si="23"/>
        <v>5792.9400971549585</v>
      </c>
      <c r="S13" s="112">
        <f t="shared" si="23"/>
        <v>5792.9400971549585</v>
      </c>
      <c r="T13" s="112">
        <f t="shared" si="23"/>
        <v>5792.9400971549585</v>
      </c>
      <c r="U13" s="112">
        <f t="shared" si="23"/>
        <v>5792.9400971549585</v>
      </c>
      <c r="V13" s="112">
        <f t="shared" si="23"/>
        <v>5792.9400971549585</v>
      </c>
      <c r="W13" s="112">
        <f t="shared" si="23"/>
        <v>5792.9400971549585</v>
      </c>
      <c r="X13" s="112">
        <f t="shared" si="23"/>
        <v>5792.9400971549585</v>
      </c>
      <c r="Y13" s="112">
        <f t="shared" si="23"/>
        <v>5792.9400971549585</v>
      </c>
      <c r="Z13" s="112">
        <f t="shared" si="23"/>
        <v>5792.9400971549585</v>
      </c>
      <c r="AA13" s="112">
        <f t="shared" si="23"/>
        <v>10037.323942883833</v>
      </c>
      <c r="AB13" s="112">
        <f t="shared" si="23"/>
        <v>10037.323942883833</v>
      </c>
      <c r="AC13" s="112">
        <f t="shared" si="23"/>
        <v>10037.323942883833</v>
      </c>
      <c r="AD13" s="112">
        <f t="shared" si="23"/>
        <v>10037.323942883833</v>
      </c>
      <c r="AE13" s="112">
        <f t="shared" si="23"/>
        <v>10037.323942883833</v>
      </c>
      <c r="AF13" s="112">
        <f t="shared" si="23"/>
        <v>10037.323942883833</v>
      </c>
      <c r="AG13" s="112">
        <f t="shared" si="23"/>
        <v>10037.323942883833</v>
      </c>
      <c r="AH13" s="112">
        <f t="shared" si="23"/>
        <v>10037.323942883833</v>
      </c>
      <c r="AI13" s="112">
        <f t="shared" si="23"/>
        <v>10037.323942883833</v>
      </c>
      <c r="AJ13" s="112">
        <f t="shared" si="23"/>
        <v>10037.323942883833</v>
      </c>
      <c r="AK13" s="112">
        <f t="shared" si="23"/>
        <v>10037.323942883833</v>
      </c>
      <c r="AL13" s="112">
        <f t="shared" si="23"/>
        <v>10037.323942883833</v>
      </c>
      <c r="AM13" s="112">
        <f t="shared" si="23"/>
        <v>17185.815393956418</v>
      </c>
      <c r="AN13" s="112">
        <f t="shared" si="23"/>
        <v>17185.815393956418</v>
      </c>
      <c r="AO13" s="112">
        <f t="shared" si="23"/>
        <v>17185.815393956418</v>
      </c>
      <c r="AP13" s="112">
        <f t="shared" si="23"/>
        <v>17185.815393956418</v>
      </c>
      <c r="AQ13" s="112">
        <f t="shared" si="23"/>
        <v>17185.815393956418</v>
      </c>
      <c r="AR13" s="112">
        <f t="shared" si="23"/>
        <v>17185.815393956418</v>
      </c>
      <c r="AS13" s="112">
        <f t="shared" si="23"/>
        <v>17185.815393956418</v>
      </c>
      <c r="AT13" s="112">
        <f t="shared" si="23"/>
        <v>17185.815393956418</v>
      </c>
      <c r="AU13" s="112">
        <f t="shared" si="23"/>
        <v>17185.815393956418</v>
      </c>
      <c r="AV13" s="112">
        <f t="shared" si="23"/>
        <v>17185.815393956418</v>
      </c>
      <c r="AW13" s="112">
        <f t="shared" si="23"/>
        <v>17185.815393956418</v>
      </c>
      <c r="AX13" s="112">
        <f t="shared" si="23"/>
        <v>17185.815393956418</v>
      </c>
      <c r="AY13" s="112">
        <f t="shared" si="23"/>
        <v>18027.563076873168</v>
      </c>
      <c r="AZ13" s="112">
        <f t="shared" si="23"/>
        <v>18027.563076873168</v>
      </c>
      <c r="BA13" s="112">
        <f t="shared" si="23"/>
        <v>18027.563076873168</v>
      </c>
      <c r="BB13" s="112">
        <f t="shared" si="23"/>
        <v>18027.563076873168</v>
      </c>
      <c r="BC13" s="112">
        <f t="shared" si="23"/>
        <v>18027.563076873168</v>
      </c>
      <c r="BD13" s="112">
        <f t="shared" si="23"/>
        <v>18027.563076873168</v>
      </c>
      <c r="BE13" s="112">
        <f t="shared" si="23"/>
        <v>18027.563076873168</v>
      </c>
      <c r="BF13" s="112">
        <f t="shared" si="23"/>
        <v>18027.563076873168</v>
      </c>
      <c r="BG13" s="112">
        <f t="shared" si="23"/>
        <v>18027.563076873168</v>
      </c>
      <c r="BH13" s="112">
        <f t="shared" si="23"/>
        <v>18027.563076873168</v>
      </c>
      <c r="BI13" s="112">
        <f t="shared" si="23"/>
        <v>18027.563076873168</v>
      </c>
      <c r="BJ13" s="112">
        <f t="shared" si="23"/>
        <v>18027.563076873168</v>
      </c>
      <c r="BK13" s="112">
        <f t="shared" si="23"/>
        <v>4571.2524467430085</v>
      </c>
      <c r="BL13" s="112">
        <f t="shared" si="23"/>
        <v>4571.2524467430085</v>
      </c>
      <c r="BM13" s="112">
        <f t="shared" si="23"/>
        <v>4571.2524467430085</v>
      </c>
      <c r="BN13" s="112">
        <f t="shared" si="23"/>
        <v>4571.2524467430085</v>
      </c>
      <c r="BO13" s="112">
        <f t="shared" ref="BO13:DZ13" si="24">HLOOKUP(BO$11,$B$2:$X$9,2,0)/12</f>
        <v>4571.2524467430085</v>
      </c>
      <c r="BP13" s="112">
        <f t="shared" si="24"/>
        <v>4571.2524467430085</v>
      </c>
      <c r="BQ13" s="112">
        <f t="shared" si="24"/>
        <v>4571.2524467430085</v>
      </c>
      <c r="BR13" s="112">
        <f t="shared" si="24"/>
        <v>4571.2524467430085</v>
      </c>
      <c r="BS13" s="112">
        <f t="shared" si="24"/>
        <v>4571.2524467430085</v>
      </c>
      <c r="BT13" s="112">
        <f t="shared" si="24"/>
        <v>4571.2524467430085</v>
      </c>
      <c r="BU13" s="112">
        <f t="shared" si="24"/>
        <v>4571.2524467430085</v>
      </c>
      <c r="BV13" s="112">
        <f t="shared" si="24"/>
        <v>4571.2524467430085</v>
      </c>
      <c r="BW13" s="112">
        <f t="shared" si="24"/>
        <v>3093.2941277491832</v>
      </c>
      <c r="BX13" s="112">
        <f t="shared" si="24"/>
        <v>3093.2941277491832</v>
      </c>
      <c r="BY13" s="112">
        <f t="shared" si="24"/>
        <v>3093.2941277491832</v>
      </c>
      <c r="BZ13" s="112">
        <f t="shared" si="24"/>
        <v>3093.2941277491832</v>
      </c>
      <c r="CA13" s="112">
        <f t="shared" si="24"/>
        <v>3093.2941277491832</v>
      </c>
      <c r="CB13" s="112">
        <f t="shared" si="24"/>
        <v>3093.2941277491832</v>
      </c>
      <c r="CC13" s="112">
        <f t="shared" si="24"/>
        <v>3093.2941277491832</v>
      </c>
      <c r="CD13" s="112">
        <f t="shared" si="24"/>
        <v>3093.2941277491832</v>
      </c>
      <c r="CE13" s="112">
        <f t="shared" si="24"/>
        <v>3093.2941277491832</v>
      </c>
      <c r="CF13" s="112">
        <f t="shared" si="24"/>
        <v>3093.2941277491832</v>
      </c>
      <c r="CG13" s="112">
        <f t="shared" si="24"/>
        <v>3093.2941277491832</v>
      </c>
      <c r="CH13" s="112">
        <f t="shared" si="24"/>
        <v>3093.2941277491832</v>
      </c>
      <c r="CI13" s="112">
        <f t="shared" si="24"/>
        <v>67.364166666666662</v>
      </c>
      <c r="CJ13" s="112">
        <f t="shared" si="24"/>
        <v>67.364166666666662</v>
      </c>
      <c r="CK13" s="112">
        <f t="shared" si="24"/>
        <v>67.364166666666662</v>
      </c>
      <c r="CL13" s="112">
        <f t="shared" si="24"/>
        <v>67.364166666666662</v>
      </c>
      <c r="CM13" s="112">
        <f t="shared" si="24"/>
        <v>67.364166666666662</v>
      </c>
      <c r="CN13" s="112">
        <f t="shared" si="24"/>
        <v>67.364166666666662</v>
      </c>
      <c r="CO13" s="112">
        <f t="shared" si="24"/>
        <v>67.364166666666662</v>
      </c>
      <c r="CP13" s="112">
        <f t="shared" si="24"/>
        <v>67.364166666666662</v>
      </c>
      <c r="CQ13" s="112">
        <f t="shared" si="24"/>
        <v>67.364166666666662</v>
      </c>
      <c r="CR13" s="112">
        <f t="shared" si="24"/>
        <v>67.364166666666662</v>
      </c>
      <c r="CS13" s="112">
        <f t="shared" si="24"/>
        <v>67.364166666666662</v>
      </c>
      <c r="CT13" s="112">
        <f t="shared" si="24"/>
        <v>67.364166666666662</v>
      </c>
      <c r="CU13" s="112">
        <f t="shared" si="24"/>
        <v>60.585000000000001</v>
      </c>
      <c r="CV13" s="112">
        <f t="shared" si="24"/>
        <v>60.585000000000001</v>
      </c>
      <c r="CW13" s="112">
        <f t="shared" si="24"/>
        <v>60.585000000000001</v>
      </c>
      <c r="CX13" s="112">
        <f t="shared" si="24"/>
        <v>60.585000000000001</v>
      </c>
      <c r="CY13" s="112">
        <f t="shared" si="24"/>
        <v>60.585000000000001</v>
      </c>
      <c r="CZ13" s="112">
        <f t="shared" si="24"/>
        <v>60.585000000000001</v>
      </c>
      <c r="DA13" s="112">
        <f t="shared" si="24"/>
        <v>60.585000000000001</v>
      </c>
      <c r="DB13" s="112">
        <f t="shared" si="24"/>
        <v>60.585000000000001</v>
      </c>
      <c r="DC13" s="112">
        <f t="shared" si="24"/>
        <v>60.585000000000001</v>
      </c>
      <c r="DD13" s="112">
        <f t="shared" si="24"/>
        <v>60.585000000000001</v>
      </c>
      <c r="DE13" s="112">
        <f t="shared" si="24"/>
        <v>60.585000000000001</v>
      </c>
      <c r="DF13" s="112">
        <f t="shared" si="24"/>
        <v>60.585000000000001</v>
      </c>
      <c r="DG13" s="112">
        <f t="shared" si="24"/>
        <v>60.585000000000001</v>
      </c>
      <c r="DH13" s="112">
        <f t="shared" si="24"/>
        <v>60.585000000000001</v>
      </c>
      <c r="DI13" s="112">
        <f t="shared" si="24"/>
        <v>60.585000000000001</v>
      </c>
      <c r="DJ13" s="112">
        <f t="shared" si="24"/>
        <v>60.585000000000001</v>
      </c>
      <c r="DK13" s="112">
        <f t="shared" si="24"/>
        <v>60.585000000000001</v>
      </c>
      <c r="DL13" s="112">
        <f t="shared" si="24"/>
        <v>60.585000000000001</v>
      </c>
      <c r="DM13" s="112">
        <f t="shared" si="24"/>
        <v>60.585000000000001</v>
      </c>
      <c r="DN13" s="112">
        <f t="shared" si="24"/>
        <v>60.585000000000001</v>
      </c>
      <c r="DO13" s="112">
        <f t="shared" si="24"/>
        <v>60.585000000000001</v>
      </c>
      <c r="DP13" s="112">
        <f t="shared" si="24"/>
        <v>60.585000000000001</v>
      </c>
      <c r="DQ13" s="112">
        <f t="shared" si="24"/>
        <v>60.585000000000001</v>
      </c>
      <c r="DR13" s="112">
        <f t="shared" si="24"/>
        <v>60.585000000000001</v>
      </c>
      <c r="DS13" s="112">
        <f t="shared" si="24"/>
        <v>60.585000000000001</v>
      </c>
      <c r="DT13" s="112">
        <f t="shared" si="24"/>
        <v>60.585000000000001</v>
      </c>
      <c r="DU13" s="112">
        <f t="shared" si="24"/>
        <v>60.585000000000001</v>
      </c>
      <c r="DV13" s="112">
        <f t="shared" si="24"/>
        <v>60.585000000000001</v>
      </c>
      <c r="DW13" s="112">
        <f t="shared" si="24"/>
        <v>60.585000000000001</v>
      </c>
      <c r="DX13" s="112">
        <f t="shared" si="24"/>
        <v>60.585000000000001</v>
      </c>
      <c r="DY13" s="112">
        <f t="shared" si="24"/>
        <v>60.585000000000001</v>
      </c>
      <c r="DZ13" s="112">
        <f t="shared" si="24"/>
        <v>60.585000000000001</v>
      </c>
      <c r="EA13" s="112">
        <f t="shared" ref="EA13:GL13" si="25">HLOOKUP(EA$11,$B$2:$X$9,2,0)/12</f>
        <v>60.585000000000001</v>
      </c>
      <c r="EB13" s="112">
        <f t="shared" si="25"/>
        <v>60.585000000000001</v>
      </c>
      <c r="EC13" s="112">
        <f t="shared" si="25"/>
        <v>60.585000000000001</v>
      </c>
      <c r="ED13" s="112">
        <f t="shared" si="25"/>
        <v>60.585000000000001</v>
      </c>
      <c r="EE13" s="112">
        <f t="shared" si="25"/>
        <v>60.585000000000001</v>
      </c>
      <c r="EF13" s="112">
        <f t="shared" si="25"/>
        <v>60.585000000000001</v>
      </c>
      <c r="EG13" s="112">
        <f t="shared" si="25"/>
        <v>60.585000000000001</v>
      </c>
      <c r="EH13" s="112">
        <f t="shared" si="25"/>
        <v>60.585000000000001</v>
      </c>
      <c r="EI13" s="112">
        <f t="shared" si="25"/>
        <v>60.585000000000001</v>
      </c>
      <c r="EJ13" s="112">
        <f t="shared" si="25"/>
        <v>60.585000000000001</v>
      </c>
      <c r="EK13" s="112">
        <f t="shared" si="25"/>
        <v>60.585000000000001</v>
      </c>
      <c r="EL13" s="112">
        <f t="shared" si="25"/>
        <v>60.585000000000001</v>
      </c>
      <c r="EM13" s="112">
        <f t="shared" si="25"/>
        <v>60.585000000000001</v>
      </c>
      <c r="EN13" s="112">
        <f t="shared" si="25"/>
        <v>60.585000000000001</v>
      </c>
      <c r="EO13" s="112">
        <f t="shared" si="25"/>
        <v>60.585000000000001</v>
      </c>
      <c r="EP13" s="112">
        <f t="shared" si="25"/>
        <v>60.585000000000001</v>
      </c>
      <c r="EQ13" s="112">
        <f t="shared" si="25"/>
        <v>60.585000000000001</v>
      </c>
      <c r="ER13" s="112">
        <f t="shared" si="25"/>
        <v>60.585000000000001</v>
      </c>
      <c r="ES13" s="112">
        <f t="shared" si="25"/>
        <v>60.585000000000001</v>
      </c>
      <c r="ET13" s="112">
        <f t="shared" si="25"/>
        <v>60.585000000000001</v>
      </c>
      <c r="EU13" s="112">
        <f t="shared" si="25"/>
        <v>60.585000000000001</v>
      </c>
      <c r="EV13" s="112">
        <f t="shared" si="25"/>
        <v>60.585000000000001</v>
      </c>
      <c r="EW13" s="112">
        <f t="shared" si="25"/>
        <v>60.585000000000001</v>
      </c>
      <c r="EX13" s="112">
        <f t="shared" si="25"/>
        <v>60.585000000000001</v>
      </c>
      <c r="EY13" s="112">
        <f t="shared" si="25"/>
        <v>60.585000000000001</v>
      </c>
      <c r="EZ13" s="112">
        <f t="shared" si="25"/>
        <v>60.585000000000001</v>
      </c>
      <c r="FA13" s="112">
        <f t="shared" si="25"/>
        <v>60.585000000000001</v>
      </c>
      <c r="FB13" s="112">
        <f t="shared" si="25"/>
        <v>60.585000000000001</v>
      </c>
      <c r="FC13" s="112">
        <f t="shared" si="25"/>
        <v>60.585000000000001</v>
      </c>
      <c r="FD13" s="112">
        <f t="shared" si="25"/>
        <v>60.585000000000001</v>
      </c>
      <c r="FE13" s="112">
        <f t="shared" si="25"/>
        <v>60.585000000000001</v>
      </c>
      <c r="FF13" s="112">
        <f t="shared" si="25"/>
        <v>60.585000000000001</v>
      </c>
      <c r="FG13" s="112">
        <f t="shared" si="25"/>
        <v>60.585000000000001</v>
      </c>
      <c r="FH13" s="112">
        <f t="shared" si="25"/>
        <v>60.585000000000001</v>
      </c>
      <c r="FI13" s="112">
        <f t="shared" si="25"/>
        <v>60.585000000000001</v>
      </c>
      <c r="FJ13" s="112">
        <f t="shared" si="25"/>
        <v>60.585000000000001</v>
      </c>
      <c r="FK13" s="112">
        <f t="shared" si="25"/>
        <v>60.585000000000001</v>
      </c>
      <c r="FL13" s="112">
        <f t="shared" si="25"/>
        <v>60.585000000000001</v>
      </c>
      <c r="FM13" s="112">
        <f t="shared" si="25"/>
        <v>60.585000000000001</v>
      </c>
      <c r="FN13" s="112">
        <f t="shared" si="25"/>
        <v>60.585000000000001</v>
      </c>
      <c r="FO13" s="112">
        <f t="shared" si="25"/>
        <v>60.585000000000001</v>
      </c>
      <c r="FP13" s="112">
        <f t="shared" si="25"/>
        <v>60.585000000000001</v>
      </c>
      <c r="FQ13" s="112">
        <f t="shared" si="25"/>
        <v>60.585000000000001</v>
      </c>
      <c r="FR13" s="112">
        <f t="shared" si="25"/>
        <v>60.585000000000001</v>
      </c>
      <c r="FS13" s="112">
        <f t="shared" si="25"/>
        <v>60.585000000000001</v>
      </c>
      <c r="FT13" s="112">
        <f t="shared" si="25"/>
        <v>60.585000000000001</v>
      </c>
      <c r="FU13" s="112">
        <f t="shared" si="25"/>
        <v>60.585000000000001</v>
      </c>
      <c r="FV13" s="112">
        <f t="shared" si="25"/>
        <v>60.585000000000001</v>
      </c>
      <c r="FW13" s="112">
        <f t="shared" si="25"/>
        <v>60.585000000000001</v>
      </c>
      <c r="FX13" s="112">
        <f t="shared" si="25"/>
        <v>60.585000000000001</v>
      </c>
      <c r="FY13" s="112">
        <f t="shared" si="25"/>
        <v>60.585000000000001</v>
      </c>
      <c r="FZ13" s="112">
        <f t="shared" si="25"/>
        <v>60.585000000000001</v>
      </c>
      <c r="GA13" s="112">
        <f t="shared" si="25"/>
        <v>60.585000000000001</v>
      </c>
      <c r="GB13" s="112">
        <f t="shared" si="25"/>
        <v>60.585000000000001</v>
      </c>
      <c r="GC13" s="112">
        <f t="shared" si="25"/>
        <v>60.585000000000001</v>
      </c>
      <c r="GD13" s="112">
        <f t="shared" si="25"/>
        <v>60.585000000000001</v>
      </c>
      <c r="GE13" s="112">
        <f t="shared" si="25"/>
        <v>60.585000000000001</v>
      </c>
      <c r="GF13" s="112">
        <f t="shared" si="25"/>
        <v>60.585000000000001</v>
      </c>
      <c r="GG13" s="112">
        <f t="shared" si="25"/>
        <v>60.585000000000001</v>
      </c>
      <c r="GH13" s="112">
        <f t="shared" si="25"/>
        <v>60.585000000000001</v>
      </c>
      <c r="GI13" s="112">
        <f t="shared" si="25"/>
        <v>60.585000000000001</v>
      </c>
      <c r="GJ13" s="112">
        <f t="shared" si="25"/>
        <v>60.585000000000001</v>
      </c>
      <c r="GK13" s="112">
        <f t="shared" si="25"/>
        <v>60.585000000000001</v>
      </c>
      <c r="GL13" s="112">
        <f t="shared" si="25"/>
        <v>60.585000000000001</v>
      </c>
      <c r="GM13" s="112">
        <f t="shared" ref="GM13:IX13" si="26">HLOOKUP(GM$11,$B$2:$X$9,2,0)/12</f>
        <v>60.585000000000001</v>
      </c>
      <c r="GN13" s="112">
        <f t="shared" si="26"/>
        <v>60.585000000000001</v>
      </c>
      <c r="GO13" s="112">
        <f t="shared" si="26"/>
        <v>60.585000000000001</v>
      </c>
      <c r="GP13" s="112">
        <f t="shared" si="26"/>
        <v>60.585000000000001</v>
      </c>
      <c r="GQ13" s="112">
        <f t="shared" si="26"/>
        <v>60.585000000000001</v>
      </c>
      <c r="GR13" s="112">
        <f t="shared" si="26"/>
        <v>60.585000000000001</v>
      </c>
      <c r="GS13" s="112">
        <f t="shared" si="26"/>
        <v>60.585000000000001</v>
      </c>
      <c r="GT13" s="112">
        <f t="shared" si="26"/>
        <v>60.585000000000001</v>
      </c>
      <c r="GU13" s="112">
        <f t="shared" si="26"/>
        <v>60.585000000000001</v>
      </c>
      <c r="GV13" s="112">
        <f t="shared" si="26"/>
        <v>60.585000000000001</v>
      </c>
      <c r="GW13" s="112">
        <f t="shared" si="26"/>
        <v>60.585000000000001</v>
      </c>
      <c r="GX13" s="112">
        <f t="shared" si="26"/>
        <v>60.585000000000001</v>
      </c>
      <c r="GY13" s="112">
        <f t="shared" si="26"/>
        <v>60.585000000000001</v>
      </c>
      <c r="GZ13" s="112">
        <f t="shared" si="26"/>
        <v>60.585000000000001</v>
      </c>
      <c r="HA13" s="112">
        <f t="shared" si="26"/>
        <v>60.585000000000001</v>
      </c>
      <c r="HB13" s="112">
        <f t="shared" si="26"/>
        <v>60.585000000000001</v>
      </c>
      <c r="HC13" s="112">
        <f t="shared" si="26"/>
        <v>60.585000000000001</v>
      </c>
      <c r="HD13" s="112">
        <f t="shared" si="26"/>
        <v>60.585000000000001</v>
      </c>
      <c r="HE13" s="112">
        <f t="shared" si="26"/>
        <v>60.585000000000001</v>
      </c>
      <c r="HF13" s="112">
        <f t="shared" si="26"/>
        <v>60.585000000000001</v>
      </c>
      <c r="HG13" s="112">
        <f t="shared" si="26"/>
        <v>60.585000000000001</v>
      </c>
      <c r="HH13" s="112">
        <f t="shared" si="26"/>
        <v>60.585000000000001</v>
      </c>
      <c r="HI13" s="112">
        <f t="shared" si="26"/>
        <v>60.585000000000001</v>
      </c>
      <c r="HJ13" s="112">
        <f t="shared" si="26"/>
        <v>60.585000000000001</v>
      </c>
      <c r="HK13" s="112">
        <f t="shared" si="26"/>
        <v>60.585000000000001</v>
      </c>
      <c r="HL13" s="112">
        <f t="shared" si="26"/>
        <v>60.585000000000001</v>
      </c>
      <c r="HM13" s="112">
        <f t="shared" si="26"/>
        <v>60.585000000000001</v>
      </c>
      <c r="HN13" s="112">
        <f t="shared" si="26"/>
        <v>60.585000000000001</v>
      </c>
      <c r="HO13" s="112">
        <f t="shared" si="26"/>
        <v>60.585000000000001</v>
      </c>
      <c r="HP13" s="112">
        <f t="shared" si="26"/>
        <v>60.585000000000001</v>
      </c>
      <c r="HQ13" s="112">
        <f t="shared" si="26"/>
        <v>60.585000000000001</v>
      </c>
      <c r="HR13" s="112">
        <f t="shared" si="26"/>
        <v>60.585000000000001</v>
      </c>
      <c r="HS13" s="112">
        <f t="shared" si="26"/>
        <v>60.585000000000001</v>
      </c>
      <c r="HT13" s="112">
        <f t="shared" si="26"/>
        <v>60.585000000000001</v>
      </c>
      <c r="HU13" s="112">
        <f t="shared" si="26"/>
        <v>60.585000000000001</v>
      </c>
      <c r="HV13" s="112">
        <f t="shared" si="26"/>
        <v>60.585000000000001</v>
      </c>
      <c r="HW13" s="112">
        <f t="shared" si="26"/>
        <v>60.585000000000001</v>
      </c>
      <c r="HX13" s="112">
        <f t="shared" si="26"/>
        <v>60.585000000000001</v>
      </c>
      <c r="HY13" s="112">
        <f t="shared" si="26"/>
        <v>60.585000000000001</v>
      </c>
      <c r="HZ13" s="112">
        <f t="shared" si="26"/>
        <v>60.585000000000001</v>
      </c>
      <c r="IA13" s="112">
        <f t="shared" si="26"/>
        <v>60.585000000000001</v>
      </c>
      <c r="IB13" s="112">
        <f t="shared" si="26"/>
        <v>60.585000000000001</v>
      </c>
      <c r="IC13" s="112">
        <f t="shared" si="26"/>
        <v>60.585000000000001</v>
      </c>
      <c r="ID13" s="112">
        <f t="shared" si="26"/>
        <v>60.585000000000001</v>
      </c>
      <c r="IE13" s="112">
        <f t="shared" si="26"/>
        <v>60.585000000000001</v>
      </c>
      <c r="IF13" s="112">
        <f t="shared" si="26"/>
        <v>60.585000000000001</v>
      </c>
      <c r="IG13" s="112">
        <f t="shared" si="26"/>
        <v>60.585000000000001</v>
      </c>
      <c r="IH13" s="112">
        <f t="shared" si="26"/>
        <v>60.585000000000001</v>
      </c>
      <c r="II13" s="112">
        <f t="shared" si="26"/>
        <v>60.585000000000001</v>
      </c>
      <c r="IJ13" s="112">
        <f t="shared" si="26"/>
        <v>60.585000000000001</v>
      </c>
      <c r="IK13" s="112">
        <f t="shared" si="26"/>
        <v>60.585000000000001</v>
      </c>
      <c r="IL13" s="112">
        <f t="shared" si="26"/>
        <v>60.585000000000001</v>
      </c>
      <c r="IM13" s="112">
        <f t="shared" si="26"/>
        <v>60.585000000000001</v>
      </c>
      <c r="IN13" s="112">
        <f t="shared" si="26"/>
        <v>60.585000000000001</v>
      </c>
      <c r="IO13" s="112">
        <f t="shared" si="26"/>
        <v>60.585000000000001</v>
      </c>
      <c r="IP13" s="112">
        <f t="shared" si="26"/>
        <v>60.585000000000001</v>
      </c>
      <c r="IQ13" s="112">
        <f t="shared" si="26"/>
        <v>60.585000000000001</v>
      </c>
      <c r="IR13" s="112">
        <f t="shared" si="26"/>
        <v>60.585000000000001</v>
      </c>
      <c r="IS13" s="112">
        <f t="shared" si="26"/>
        <v>60.585000000000001</v>
      </c>
      <c r="IT13" s="112">
        <f t="shared" si="26"/>
        <v>60.585000000000001</v>
      </c>
      <c r="IU13" s="112">
        <f t="shared" si="26"/>
        <v>60.585000000000001</v>
      </c>
      <c r="IV13" s="112">
        <f t="shared" si="26"/>
        <v>60.585000000000001</v>
      </c>
      <c r="IW13" s="112">
        <f t="shared" si="26"/>
        <v>60.585000000000001</v>
      </c>
      <c r="IX13" s="112">
        <f t="shared" si="26"/>
        <v>60.585000000000001</v>
      </c>
      <c r="IY13" s="112">
        <f t="shared" ref="IY13:JF13" si="27">HLOOKUP(IY$11,$B$2:$X$9,2,0)/12</f>
        <v>60.585000000000001</v>
      </c>
      <c r="IZ13" s="112">
        <f t="shared" si="27"/>
        <v>60.585000000000001</v>
      </c>
      <c r="JA13" s="112">
        <f t="shared" si="27"/>
        <v>60.585000000000001</v>
      </c>
      <c r="JB13" s="112">
        <f t="shared" si="27"/>
        <v>60.585000000000001</v>
      </c>
      <c r="JC13" s="112">
        <f t="shared" si="27"/>
        <v>60.585000000000001</v>
      </c>
      <c r="JD13" s="112">
        <f t="shared" si="27"/>
        <v>60.585000000000001</v>
      </c>
      <c r="JE13" s="112">
        <f t="shared" si="27"/>
        <v>60.585000000000001</v>
      </c>
      <c r="JF13" s="112">
        <f t="shared" si="27"/>
        <v>60.585000000000001</v>
      </c>
    </row>
    <row r="14" spans="1:266" ht="14.25" customHeight="1" x14ac:dyDescent="0.25">
      <c r="A14" s="85" t="str">
        <f t="shared" si="22"/>
        <v>Ямбург</v>
      </c>
      <c r="B14" s="24" t="s">
        <v>9</v>
      </c>
      <c r="C14" s="112">
        <f t="shared" ref="C14:BN14" si="28">HLOOKUP(C$11,$B$2:$X$9,3,0)/12</f>
        <v>1026.9955913353749</v>
      </c>
      <c r="D14" s="112">
        <f t="shared" si="28"/>
        <v>1026.9955913353749</v>
      </c>
      <c r="E14" s="112">
        <f t="shared" si="28"/>
        <v>1026.9955913353749</v>
      </c>
      <c r="F14" s="112">
        <f t="shared" si="28"/>
        <v>1026.9955913353749</v>
      </c>
      <c r="G14" s="112">
        <f t="shared" si="28"/>
        <v>1026.9955913353749</v>
      </c>
      <c r="H14" s="112">
        <f t="shared" si="28"/>
        <v>1026.9955913353749</v>
      </c>
      <c r="I14" s="112">
        <f t="shared" si="28"/>
        <v>1026.9955913353749</v>
      </c>
      <c r="J14" s="112">
        <f t="shared" si="28"/>
        <v>1026.9955913353749</v>
      </c>
      <c r="K14" s="112">
        <f t="shared" si="28"/>
        <v>1026.9955913353749</v>
      </c>
      <c r="L14" s="112">
        <f t="shared" si="28"/>
        <v>1026.9955913353749</v>
      </c>
      <c r="M14" s="112">
        <f t="shared" si="28"/>
        <v>1026.9955913353749</v>
      </c>
      <c r="N14" s="112">
        <f t="shared" si="28"/>
        <v>1026.9955913353749</v>
      </c>
      <c r="O14" s="112">
        <f t="shared" si="28"/>
        <v>19018.917403128249</v>
      </c>
      <c r="P14" s="112">
        <f t="shared" si="28"/>
        <v>19018.917403128249</v>
      </c>
      <c r="Q14" s="112">
        <f t="shared" si="28"/>
        <v>19018.917403128249</v>
      </c>
      <c r="R14" s="112">
        <f t="shared" si="28"/>
        <v>19018.917403128249</v>
      </c>
      <c r="S14" s="112">
        <f t="shared" si="28"/>
        <v>19018.917403128249</v>
      </c>
      <c r="T14" s="112">
        <f t="shared" si="28"/>
        <v>19018.917403128249</v>
      </c>
      <c r="U14" s="112">
        <f t="shared" si="28"/>
        <v>19018.917403128249</v>
      </c>
      <c r="V14" s="112">
        <f t="shared" si="28"/>
        <v>19018.917403128249</v>
      </c>
      <c r="W14" s="112">
        <f t="shared" si="28"/>
        <v>19018.917403128249</v>
      </c>
      <c r="X14" s="112">
        <f t="shared" si="28"/>
        <v>19018.917403128249</v>
      </c>
      <c r="Y14" s="112">
        <f t="shared" si="28"/>
        <v>19018.917403128249</v>
      </c>
      <c r="Z14" s="112">
        <f t="shared" si="28"/>
        <v>19018.917403128249</v>
      </c>
      <c r="AA14" s="112">
        <f t="shared" si="28"/>
        <v>26521.949798481335</v>
      </c>
      <c r="AB14" s="112">
        <f t="shared" si="28"/>
        <v>26521.949798481335</v>
      </c>
      <c r="AC14" s="112">
        <f t="shared" si="28"/>
        <v>26521.949798481335</v>
      </c>
      <c r="AD14" s="112">
        <f t="shared" si="28"/>
        <v>26521.949798481335</v>
      </c>
      <c r="AE14" s="112">
        <f t="shared" si="28"/>
        <v>26521.949798481335</v>
      </c>
      <c r="AF14" s="112">
        <f t="shared" si="28"/>
        <v>26521.949798481335</v>
      </c>
      <c r="AG14" s="112">
        <f t="shared" si="28"/>
        <v>26521.949798481335</v>
      </c>
      <c r="AH14" s="112">
        <f t="shared" si="28"/>
        <v>26521.949798481335</v>
      </c>
      <c r="AI14" s="112">
        <f t="shared" si="28"/>
        <v>26521.949798481335</v>
      </c>
      <c r="AJ14" s="112">
        <f t="shared" si="28"/>
        <v>26521.949798481335</v>
      </c>
      <c r="AK14" s="112">
        <f t="shared" si="28"/>
        <v>26521.949798481335</v>
      </c>
      <c r="AL14" s="112">
        <f t="shared" si="28"/>
        <v>26521.949798481335</v>
      </c>
      <c r="AM14" s="112">
        <f t="shared" si="28"/>
        <v>33155.330866991171</v>
      </c>
      <c r="AN14" s="112">
        <f t="shared" si="28"/>
        <v>33155.330866991171</v>
      </c>
      <c r="AO14" s="112">
        <f t="shared" si="28"/>
        <v>33155.330866991171</v>
      </c>
      <c r="AP14" s="112">
        <f t="shared" si="28"/>
        <v>33155.330866991171</v>
      </c>
      <c r="AQ14" s="112">
        <f t="shared" si="28"/>
        <v>33155.330866991171</v>
      </c>
      <c r="AR14" s="112">
        <f t="shared" si="28"/>
        <v>33155.330866991171</v>
      </c>
      <c r="AS14" s="112">
        <f t="shared" si="28"/>
        <v>33155.330866991171</v>
      </c>
      <c r="AT14" s="112">
        <f t="shared" si="28"/>
        <v>33155.330866991171</v>
      </c>
      <c r="AU14" s="112">
        <f t="shared" si="28"/>
        <v>33155.330866991171</v>
      </c>
      <c r="AV14" s="112">
        <f t="shared" si="28"/>
        <v>33155.330866991171</v>
      </c>
      <c r="AW14" s="112">
        <f t="shared" si="28"/>
        <v>33155.330866991171</v>
      </c>
      <c r="AX14" s="112">
        <f t="shared" si="28"/>
        <v>33155.330866991171</v>
      </c>
      <c r="AY14" s="112">
        <f t="shared" si="28"/>
        <v>40985.058974516745</v>
      </c>
      <c r="AZ14" s="112">
        <f t="shared" si="28"/>
        <v>40985.058974516745</v>
      </c>
      <c r="BA14" s="112">
        <f t="shared" si="28"/>
        <v>40985.058974516745</v>
      </c>
      <c r="BB14" s="112">
        <f t="shared" si="28"/>
        <v>40985.058974516745</v>
      </c>
      <c r="BC14" s="112">
        <f t="shared" si="28"/>
        <v>40985.058974516745</v>
      </c>
      <c r="BD14" s="112">
        <f t="shared" si="28"/>
        <v>40985.058974516745</v>
      </c>
      <c r="BE14" s="112">
        <f t="shared" si="28"/>
        <v>40985.058974516745</v>
      </c>
      <c r="BF14" s="112">
        <f t="shared" si="28"/>
        <v>40985.058974516745</v>
      </c>
      <c r="BG14" s="112">
        <f t="shared" si="28"/>
        <v>40985.058974516745</v>
      </c>
      <c r="BH14" s="112">
        <f t="shared" si="28"/>
        <v>40985.058974516745</v>
      </c>
      <c r="BI14" s="112">
        <f t="shared" si="28"/>
        <v>40985.058974516745</v>
      </c>
      <c r="BJ14" s="112">
        <f t="shared" si="28"/>
        <v>40985.058974516745</v>
      </c>
      <c r="BK14" s="112">
        <f t="shared" si="28"/>
        <v>10536.969020806417</v>
      </c>
      <c r="BL14" s="112">
        <f t="shared" si="28"/>
        <v>10536.969020806417</v>
      </c>
      <c r="BM14" s="112">
        <f t="shared" si="28"/>
        <v>10536.969020806417</v>
      </c>
      <c r="BN14" s="112">
        <f t="shared" si="28"/>
        <v>10536.969020806417</v>
      </c>
      <c r="BO14" s="112">
        <f t="shared" ref="BO14:DZ14" si="29">HLOOKUP(BO$11,$B$2:$X$9,3,0)/12</f>
        <v>10536.969020806417</v>
      </c>
      <c r="BP14" s="112">
        <f t="shared" si="29"/>
        <v>10536.969020806417</v>
      </c>
      <c r="BQ14" s="112">
        <f t="shared" si="29"/>
        <v>10536.969020806417</v>
      </c>
      <c r="BR14" s="112">
        <f t="shared" si="29"/>
        <v>10536.969020806417</v>
      </c>
      <c r="BS14" s="112">
        <f t="shared" si="29"/>
        <v>10536.969020806417</v>
      </c>
      <c r="BT14" s="112">
        <f t="shared" si="29"/>
        <v>10536.969020806417</v>
      </c>
      <c r="BU14" s="112">
        <f t="shared" si="29"/>
        <v>10536.969020806417</v>
      </c>
      <c r="BV14" s="112">
        <f t="shared" si="29"/>
        <v>10536.969020806417</v>
      </c>
      <c r="BW14" s="112">
        <f t="shared" si="29"/>
        <v>8432.1783447406669</v>
      </c>
      <c r="BX14" s="112">
        <f t="shared" si="29"/>
        <v>8432.1783447406669</v>
      </c>
      <c r="BY14" s="112">
        <f t="shared" si="29"/>
        <v>8432.1783447406669</v>
      </c>
      <c r="BZ14" s="112">
        <f t="shared" si="29"/>
        <v>8432.1783447406669</v>
      </c>
      <c r="CA14" s="112">
        <f t="shared" si="29"/>
        <v>8432.1783447406669</v>
      </c>
      <c r="CB14" s="112">
        <f t="shared" si="29"/>
        <v>8432.1783447406669</v>
      </c>
      <c r="CC14" s="112">
        <f t="shared" si="29"/>
        <v>8432.1783447406669</v>
      </c>
      <c r="CD14" s="112">
        <f t="shared" si="29"/>
        <v>8432.1783447406669</v>
      </c>
      <c r="CE14" s="112">
        <f t="shared" si="29"/>
        <v>8432.1783447406669</v>
      </c>
      <c r="CF14" s="112">
        <f t="shared" si="29"/>
        <v>8432.1783447406669</v>
      </c>
      <c r="CG14" s="112">
        <f t="shared" si="29"/>
        <v>8432.1783447406669</v>
      </c>
      <c r="CH14" s="112">
        <f t="shared" si="29"/>
        <v>8432.1783447406669</v>
      </c>
      <c r="CI14" s="112">
        <f t="shared" si="29"/>
        <v>3333.3333333333335</v>
      </c>
      <c r="CJ14" s="112">
        <f t="shared" si="29"/>
        <v>3333.3333333333335</v>
      </c>
      <c r="CK14" s="112">
        <f t="shared" si="29"/>
        <v>3333.3333333333335</v>
      </c>
      <c r="CL14" s="112">
        <f t="shared" si="29"/>
        <v>3333.3333333333335</v>
      </c>
      <c r="CM14" s="112">
        <f t="shared" si="29"/>
        <v>3333.3333333333335</v>
      </c>
      <c r="CN14" s="112">
        <f t="shared" si="29"/>
        <v>3333.3333333333335</v>
      </c>
      <c r="CO14" s="112">
        <f t="shared" si="29"/>
        <v>3333.3333333333335</v>
      </c>
      <c r="CP14" s="112">
        <f t="shared" si="29"/>
        <v>3333.3333333333335</v>
      </c>
      <c r="CQ14" s="112">
        <f t="shared" si="29"/>
        <v>3333.3333333333335</v>
      </c>
      <c r="CR14" s="112">
        <f t="shared" si="29"/>
        <v>3333.3333333333335</v>
      </c>
      <c r="CS14" s="112">
        <f t="shared" si="29"/>
        <v>3333.3333333333335</v>
      </c>
      <c r="CT14" s="112">
        <f t="shared" si="29"/>
        <v>3333.3333333333335</v>
      </c>
      <c r="CU14" s="112">
        <f t="shared" si="29"/>
        <v>208.33333333333334</v>
      </c>
      <c r="CV14" s="112">
        <f t="shared" si="29"/>
        <v>208.33333333333334</v>
      </c>
      <c r="CW14" s="112">
        <f t="shared" si="29"/>
        <v>208.33333333333334</v>
      </c>
      <c r="CX14" s="112">
        <f t="shared" si="29"/>
        <v>208.33333333333334</v>
      </c>
      <c r="CY14" s="112">
        <f t="shared" si="29"/>
        <v>208.33333333333334</v>
      </c>
      <c r="CZ14" s="112">
        <f t="shared" si="29"/>
        <v>208.33333333333334</v>
      </c>
      <c r="DA14" s="112">
        <f t="shared" si="29"/>
        <v>208.33333333333334</v>
      </c>
      <c r="DB14" s="112">
        <f t="shared" si="29"/>
        <v>208.33333333333334</v>
      </c>
      <c r="DC14" s="112">
        <f t="shared" si="29"/>
        <v>208.33333333333334</v>
      </c>
      <c r="DD14" s="112">
        <f t="shared" si="29"/>
        <v>208.33333333333334</v>
      </c>
      <c r="DE14" s="112">
        <f t="shared" si="29"/>
        <v>208.33333333333334</v>
      </c>
      <c r="DF14" s="112">
        <f t="shared" si="29"/>
        <v>208.33333333333334</v>
      </c>
      <c r="DG14" s="112">
        <f t="shared" si="29"/>
        <v>208.33333333333334</v>
      </c>
      <c r="DH14" s="112">
        <f t="shared" si="29"/>
        <v>208.33333333333334</v>
      </c>
      <c r="DI14" s="112">
        <f t="shared" si="29"/>
        <v>208.33333333333334</v>
      </c>
      <c r="DJ14" s="112">
        <f t="shared" si="29"/>
        <v>208.33333333333334</v>
      </c>
      <c r="DK14" s="112">
        <f t="shared" si="29"/>
        <v>208.33333333333334</v>
      </c>
      <c r="DL14" s="112">
        <f t="shared" si="29"/>
        <v>208.33333333333334</v>
      </c>
      <c r="DM14" s="112">
        <f t="shared" si="29"/>
        <v>208.33333333333334</v>
      </c>
      <c r="DN14" s="112">
        <f t="shared" si="29"/>
        <v>208.33333333333334</v>
      </c>
      <c r="DO14" s="112">
        <f t="shared" si="29"/>
        <v>208.33333333333334</v>
      </c>
      <c r="DP14" s="112">
        <f t="shared" si="29"/>
        <v>208.33333333333334</v>
      </c>
      <c r="DQ14" s="112">
        <f t="shared" si="29"/>
        <v>208.33333333333334</v>
      </c>
      <c r="DR14" s="112">
        <f t="shared" si="29"/>
        <v>208.33333333333334</v>
      </c>
      <c r="DS14" s="112">
        <f t="shared" si="29"/>
        <v>208.33333333333334</v>
      </c>
      <c r="DT14" s="112">
        <f t="shared" si="29"/>
        <v>208.33333333333334</v>
      </c>
      <c r="DU14" s="112">
        <f t="shared" si="29"/>
        <v>208.33333333333334</v>
      </c>
      <c r="DV14" s="112">
        <f t="shared" si="29"/>
        <v>208.33333333333334</v>
      </c>
      <c r="DW14" s="112">
        <f t="shared" si="29"/>
        <v>208.33333333333334</v>
      </c>
      <c r="DX14" s="112">
        <f t="shared" si="29"/>
        <v>208.33333333333334</v>
      </c>
      <c r="DY14" s="112">
        <f t="shared" si="29"/>
        <v>208.33333333333334</v>
      </c>
      <c r="DZ14" s="112">
        <f t="shared" si="29"/>
        <v>208.33333333333334</v>
      </c>
      <c r="EA14" s="112">
        <f t="shared" ref="EA14:GL14" si="30">HLOOKUP(EA$11,$B$2:$X$9,3,0)/12</f>
        <v>208.33333333333334</v>
      </c>
      <c r="EB14" s="112">
        <f t="shared" si="30"/>
        <v>208.33333333333334</v>
      </c>
      <c r="EC14" s="112">
        <f t="shared" si="30"/>
        <v>208.33333333333334</v>
      </c>
      <c r="ED14" s="112">
        <f t="shared" si="30"/>
        <v>208.33333333333334</v>
      </c>
      <c r="EE14" s="112">
        <f t="shared" si="30"/>
        <v>208.33333333333334</v>
      </c>
      <c r="EF14" s="112">
        <f t="shared" si="30"/>
        <v>208.33333333333334</v>
      </c>
      <c r="EG14" s="112">
        <f t="shared" si="30"/>
        <v>208.33333333333334</v>
      </c>
      <c r="EH14" s="112">
        <f t="shared" si="30"/>
        <v>208.33333333333334</v>
      </c>
      <c r="EI14" s="112">
        <f t="shared" si="30"/>
        <v>208.33333333333334</v>
      </c>
      <c r="EJ14" s="112">
        <f t="shared" si="30"/>
        <v>208.33333333333334</v>
      </c>
      <c r="EK14" s="112">
        <f t="shared" si="30"/>
        <v>208.33333333333334</v>
      </c>
      <c r="EL14" s="112">
        <f t="shared" si="30"/>
        <v>208.33333333333334</v>
      </c>
      <c r="EM14" s="112">
        <f t="shared" si="30"/>
        <v>208.33333333333334</v>
      </c>
      <c r="EN14" s="112">
        <f t="shared" si="30"/>
        <v>208.33333333333334</v>
      </c>
      <c r="EO14" s="112">
        <f t="shared" si="30"/>
        <v>208.33333333333334</v>
      </c>
      <c r="EP14" s="112">
        <f t="shared" si="30"/>
        <v>208.33333333333334</v>
      </c>
      <c r="EQ14" s="112">
        <f t="shared" si="30"/>
        <v>208.33333333333334</v>
      </c>
      <c r="ER14" s="112">
        <f t="shared" si="30"/>
        <v>208.33333333333334</v>
      </c>
      <c r="ES14" s="112">
        <f t="shared" si="30"/>
        <v>208.33333333333334</v>
      </c>
      <c r="ET14" s="112">
        <f t="shared" si="30"/>
        <v>208.33333333333334</v>
      </c>
      <c r="EU14" s="112">
        <f t="shared" si="30"/>
        <v>208.33333333333334</v>
      </c>
      <c r="EV14" s="112">
        <f t="shared" si="30"/>
        <v>208.33333333333334</v>
      </c>
      <c r="EW14" s="112">
        <f t="shared" si="30"/>
        <v>208.33333333333334</v>
      </c>
      <c r="EX14" s="112">
        <f t="shared" si="30"/>
        <v>208.33333333333334</v>
      </c>
      <c r="EY14" s="112">
        <f t="shared" si="30"/>
        <v>208.33333333333334</v>
      </c>
      <c r="EZ14" s="112">
        <f t="shared" si="30"/>
        <v>208.33333333333334</v>
      </c>
      <c r="FA14" s="112">
        <f t="shared" si="30"/>
        <v>208.33333333333334</v>
      </c>
      <c r="FB14" s="112">
        <f t="shared" si="30"/>
        <v>208.33333333333334</v>
      </c>
      <c r="FC14" s="112">
        <f t="shared" si="30"/>
        <v>208.33333333333334</v>
      </c>
      <c r="FD14" s="112">
        <f t="shared" si="30"/>
        <v>208.33333333333334</v>
      </c>
      <c r="FE14" s="112">
        <f t="shared" si="30"/>
        <v>208.33333333333334</v>
      </c>
      <c r="FF14" s="112">
        <f t="shared" si="30"/>
        <v>208.33333333333334</v>
      </c>
      <c r="FG14" s="112">
        <f t="shared" si="30"/>
        <v>208.33333333333334</v>
      </c>
      <c r="FH14" s="112">
        <f t="shared" si="30"/>
        <v>208.33333333333334</v>
      </c>
      <c r="FI14" s="112">
        <f t="shared" si="30"/>
        <v>208.33333333333334</v>
      </c>
      <c r="FJ14" s="112">
        <f t="shared" si="30"/>
        <v>208.33333333333334</v>
      </c>
      <c r="FK14" s="112">
        <f t="shared" si="30"/>
        <v>208.33333333333334</v>
      </c>
      <c r="FL14" s="112">
        <f t="shared" si="30"/>
        <v>208.33333333333334</v>
      </c>
      <c r="FM14" s="112">
        <f t="shared" si="30"/>
        <v>208.33333333333334</v>
      </c>
      <c r="FN14" s="112">
        <f t="shared" si="30"/>
        <v>208.33333333333334</v>
      </c>
      <c r="FO14" s="112">
        <f t="shared" si="30"/>
        <v>208.33333333333334</v>
      </c>
      <c r="FP14" s="112">
        <f t="shared" si="30"/>
        <v>208.33333333333334</v>
      </c>
      <c r="FQ14" s="112">
        <f t="shared" si="30"/>
        <v>208.33333333333334</v>
      </c>
      <c r="FR14" s="112">
        <f t="shared" si="30"/>
        <v>208.33333333333334</v>
      </c>
      <c r="FS14" s="112">
        <f t="shared" si="30"/>
        <v>208.33333333333334</v>
      </c>
      <c r="FT14" s="112">
        <f t="shared" si="30"/>
        <v>208.33333333333334</v>
      </c>
      <c r="FU14" s="112">
        <f t="shared" si="30"/>
        <v>208.33333333333334</v>
      </c>
      <c r="FV14" s="112">
        <f t="shared" si="30"/>
        <v>208.33333333333334</v>
      </c>
      <c r="FW14" s="112">
        <f t="shared" si="30"/>
        <v>208.33333333333334</v>
      </c>
      <c r="FX14" s="112">
        <f t="shared" si="30"/>
        <v>208.33333333333334</v>
      </c>
      <c r="FY14" s="112">
        <f t="shared" si="30"/>
        <v>208.33333333333334</v>
      </c>
      <c r="FZ14" s="112">
        <f t="shared" si="30"/>
        <v>208.33333333333334</v>
      </c>
      <c r="GA14" s="112">
        <f t="shared" si="30"/>
        <v>208.33333333333334</v>
      </c>
      <c r="GB14" s="112">
        <f t="shared" si="30"/>
        <v>208.33333333333334</v>
      </c>
      <c r="GC14" s="112">
        <f t="shared" si="30"/>
        <v>208.33333333333334</v>
      </c>
      <c r="GD14" s="112">
        <f t="shared" si="30"/>
        <v>208.33333333333334</v>
      </c>
      <c r="GE14" s="112">
        <f t="shared" si="30"/>
        <v>208.33333333333334</v>
      </c>
      <c r="GF14" s="112">
        <f t="shared" si="30"/>
        <v>208.33333333333334</v>
      </c>
      <c r="GG14" s="112">
        <f t="shared" si="30"/>
        <v>208.33333333333334</v>
      </c>
      <c r="GH14" s="112">
        <f t="shared" si="30"/>
        <v>208.33333333333334</v>
      </c>
      <c r="GI14" s="112">
        <f t="shared" si="30"/>
        <v>208.33333333333334</v>
      </c>
      <c r="GJ14" s="112">
        <f t="shared" si="30"/>
        <v>208.33333333333334</v>
      </c>
      <c r="GK14" s="112">
        <f t="shared" si="30"/>
        <v>208.33333333333334</v>
      </c>
      <c r="GL14" s="112">
        <f t="shared" si="30"/>
        <v>208.33333333333334</v>
      </c>
      <c r="GM14" s="112">
        <f t="shared" ref="GM14:IX14" si="31">HLOOKUP(GM$11,$B$2:$X$9,3,0)/12</f>
        <v>208.33333333333334</v>
      </c>
      <c r="GN14" s="112">
        <f t="shared" si="31"/>
        <v>208.33333333333334</v>
      </c>
      <c r="GO14" s="112">
        <f t="shared" si="31"/>
        <v>208.33333333333334</v>
      </c>
      <c r="GP14" s="112">
        <f t="shared" si="31"/>
        <v>208.33333333333334</v>
      </c>
      <c r="GQ14" s="112">
        <f t="shared" si="31"/>
        <v>208.33333333333334</v>
      </c>
      <c r="GR14" s="112">
        <f t="shared" si="31"/>
        <v>208.33333333333334</v>
      </c>
      <c r="GS14" s="112">
        <f t="shared" si="31"/>
        <v>208.33333333333334</v>
      </c>
      <c r="GT14" s="112">
        <f t="shared" si="31"/>
        <v>208.33333333333334</v>
      </c>
      <c r="GU14" s="112">
        <f t="shared" si="31"/>
        <v>208.33333333333334</v>
      </c>
      <c r="GV14" s="112">
        <f t="shared" si="31"/>
        <v>208.33333333333334</v>
      </c>
      <c r="GW14" s="112">
        <f t="shared" si="31"/>
        <v>208.33333333333334</v>
      </c>
      <c r="GX14" s="112">
        <f t="shared" si="31"/>
        <v>208.33333333333334</v>
      </c>
      <c r="GY14" s="112">
        <f t="shared" si="31"/>
        <v>208.33333333333334</v>
      </c>
      <c r="GZ14" s="112">
        <f t="shared" si="31"/>
        <v>208.33333333333334</v>
      </c>
      <c r="HA14" s="112">
        <f t="shared" si="31"/>
        <v>208.33333333333334</v>
      </c>
      <c r="HB14" s="112">
        <f t="shared" si="31"/>
        <v>208.33333333333334</v>
      </c>
      <c r="HC14" s="112">
        <f t="shared" si="31"/>
        <v>208.33333333333334</v>
      </c>
      <c r="HD14" s="112">
        <f t="shared" si="31"/>
        <v>208.33333333333334</v>
      </c>
      <c r="HE14" s="112">
        <f t="shared" si="31"/>
        <v>208.33333333333334</v>
      </c>
      <c r="HF14" s="112">
        <f t="shared" si="31"/>
        <v>208.33333333333334</v>
      </c>
      <c r="HG14" s="112">
        <f t="shared" si="31"/>
        <v>208.33333333333334</v>
      </c>
      <c r="HH14" s="112">
        <f t="shared" si="31"/>
        <v>208.33333333333334</v>
      </c>
      <c r="HI14" s="112">
        <f t="shared" si="31"/>
        <v>208.33333333333334</v>
      </c>
      <c r="HJ14" s="112">
        <f t="shared" si="31"/>
        <v>208.33333333333334</v>
      </c>
      <c r="HK14" s="112">
        <f t="shared" si="31"/>
        <v>208.33333333333334</v>
      </c>
      <c r="HL14" s="112">
        <f t="shared" si="31"/>
        <v>208.33333333333334</v>
      </c>
      <c r="HM14" s="112">
        <f t="shared" si="31"/>
        <v>208.33333333333334</v>
      </c>
      <c r="HN14" s="112">
        <f t="shared" si="31"/>
        <v>208.33333333333334</v>
      </c>
      <c r="HO14" s="112">
        <f t="shared" si="31"/>
        <v>208.33333333333334</v>
      </c>
      <c r="HP14" s="112">
        <f t="shared" si="31"/>
        <v>208.33333333333334</v>
      </c>
      <c r="HQ14" s="112">
        <f t="shared" si="31"/>
        <v>208.33333333333334</v>
      </c>
      <c r="HR14" s="112">
        <f t="shared" si="31"/>
        <v>208.33333333333334</v>
      </c>
      <c r="HS14" s="112">
        <f t="shared" si="31"/>
        <v>208.33333333333334</v>
      </c>
      <c r="HT14" s="112">
        <f t="shared" si="31"/>
        <v>208.33333333333334</v>
      </c>
      <c r="HU14" s="112">
        <f t="shared" si="31"/>
        <v>208.33333333333334</v>
      </c>
      <c r="HV14" s="112">
        <f t="shared" si="31"/>
        <v>208.33333333333334</v>
      </c>
      <c r="HW14" s="112">
        <f t="shared" si="31"/>
        <v>208.33333333333334</v>
      </c>
      <c r="HX14" s="112">
        <f t="shared" si="31"/>
        <v>208.33333333333334</v>
      </c>
      <c r="HY14" s="112">
        <f t="shared" si="31"/>
        <v>208.33333333333334</v>
      </c>
      <c r="HZ14" s="112">
        <f t="shared" si="31"/>
        <v>208.33333333333334</v>
      </c>
      <c r="IA14" s="112">
        <f t="shared" si="31"/>
        <v>208.33333333333334</v>
      </c>
      <c r="IB14" s="112">
        <f t="shared" si="31"/>
        <v>208.33333333333334</v>
      </c>
      <c r="IC14" s="112">
        <f t="shared" si="31"/>
        <v>208.33333333333334</v>
      </c>
      <c r="ID14" s="112">
        <f t="shared" si="31"/>
        <v>208.33333333333334</v>
      </c>
      <c r="IE14" s="112">
        <f t="shared" si="31"/>
        <v>208.33333333333334</v>
      </c>
      <c r="IF14" s="112">
        <f t="shared" si="31"/>
        <v>208.33333333333334</v>
      </c>
      <c r="IG14" s="112">
        <f t="shared" si="31"/>
        <v>208.33333333333334</v>
      </c>
      <c r="IH14" s="112">
        <f t="shared" si="31"/>
        <v>208.33333333333334</v>
      </c>
      <c r="II14" s="112">
        <f t="shared" si="31"/>
        <v>208.33333333333334</v>
      </c>
      <c r="IJ14" s="112">
        <f t="shared" si="31"/>
        <v>208.33333333333334</v>
      </c>
      <c r="IK14" s="112">
        <f t="shared" si="31"/>
        <v>208.33333333333334</v>
      </c>
      <c r="IL14" s="112">
        <f t="shared" si="31"/>
        <v>208.33333333333334</v>
      </c>
      <c r="IM14" s="112">
        <f t="shared" si="31"/>
        <v>208.33333333333334</v>
      </c>
      <c r="IN14" s="112">
        <f t="shared" si="31"/>
        <v>208.33333333333334</v>
      </c>
      <c r="IO14" s="112">
        <f t="shared" si="31"/>
        <v>208.33333333333334</v>
      </c>
      <c r="IP14" s="112">
        <f t="shared" si="31"/>
        <v>208.33333333333334</v>
      </c>
      <c r="IQ14" s="112">
        <f t="shared" si="31"/>
        <v>208.33333333333334</v>
      </c>
      <c r="IR14" s="112">
        <f t="shared" si="31"/>
        <v>208.33333333333334</v>
      </c>
      <c r="IS14" s="112">
        <f t="shared" si="31"/>
        <v>208.33333333333334</v>
      </c>
      <c r="IT14" s="112">
        <f t="shared" si="31"/>
        <v>208.33333333333334</v>
      </c>
      <c r="IU14" s="112">
        <f t="shared" si="31"/>
        <v>208.33333333333334</v>
      </c>
      <c r="IV14" s="112">
        <f t="shared" si="31"/>
        <v>208.33333333333334</v>
      </c>
      <c r="IW14" s="112">
        <f t="shared" si="31"/>
        <v>208.33333333333334</v>
      </c>
      <c r="IX14" s="112">
        <f t="shared" si="31"/>
        <v>208.33333333333334</v>
      </c>
      <c r="IY14" s="112">
        <f t="shared" ref="IY14:JF14" si="32">HLOOKUP(IY$11,$B$2:$X$9,3,0)/12</f>
        <v>208.33333333333334</v>
      </c>
      <c r="IZ14" s="112">
        <f t="shared" si="32"/>
        <v>208.33333333333334</v>
      </c>
      <c r="JA14" s="112">
        <f t="shared" si="32"/>
        <v>208.33333333333334</v>
      </c>
      <c r="JB14" s="112">
        <f t="shared" si="32"/>
        <v>208.33333333333334</v>
      </c>
      <c r="JC14" s="112">
        <f t="shared" si="32"/>
        <v>208.33333333333334</v>
      </c>
      <c r="JD14" s="112">
        <f t="shared" si="32"/>
        <v>208.33333333333334</v>
      </c>
      <c r="JE14" s="112">
        <f t="shared" si="32"/>
        <v>208.33333333333334</v>
      </c>
      <c r="JF14" s="112">
        <f t="shared" si="32"/>
        <v>208.33333333333334</v>
      </c>
    </row>
    <row r="15" spans="1:266" ht="14.25" customHeight="1" x14ac:dyDescent="0.25">
      <c r="A15" s="85" t="str">
        <f t="shared" si="22"/>
        <v>Ямбург</v>
      </c>
      <c r="B15" s="24" t="s">
        <v>10</v>
      </c>
      <c r="C15" s="112">
        <f t="shared" ref="C15:BN15" si="33">HLOOKUP(C$11,$B$2:$X$9,4,0)/12</f>
        <v>1.2499999999999999E-2</v>
      </c>
      <c r="D15" s="112">
        <f t="shared" si="33"/>
        <v>1.2499999999999999E-2</v>
      </c>
      <c r="E15" s="112">
        <f t="shared" si="33"/>
        <v>1.2499999999999999E-2</v>
      </c>
      <c r="F15" s="112">
        <f t="shared" si="33"/>
        <v>1.2499999999999999E-2</v>
      </c>
      <c r="G15" s="112">
        <f t="shared" si="33"/>
        <v>1.2499999999999999E-2</v>
      </c>
      <c r="H15" s="112">
        <f t="shared" si="33"/>
        <v>1.2499999999999999E-2</v>
      </c>
      <c r="I15" s="112">
        <f t="shared" si="33"/>
        <v>1.2499999999999999E-2</v>
      </c>
      <c r="J15" s="112">
        <f t="shared" si="33"/>
        <v>1.2499999999999999E-2</v>
      </c>
      <c r="K15" s="112">
        <f t="shared" si="33"/>
        <v>1.2499999999999999E-2</v>
      </c>
      <c r="L15" s="112">
        <f t="shared" si="33"/>
        <v>1.2499999999999999E-2</v>
      </c>
      <c r="M15" s="112">
        <f t="shared" si="33"/>
        <v>1.2499999999999999E-2</v>
      </c>
      <c r="N15" s="112">
        <f t="shared" si="33"/>
        <v>1.2499999999999999E-2</v>
      </c>
      <c r="O15" s="112">
        <f t="shared" si="33"/>
        <v>498.27936197916665</v>
      </c>
      <c r="P15" s="112">
        <f t="shared" si="33"/>
        <v>498.27936197916665</v>
      </c>
      <c r="Q15" s="112">
        <f t="shared" si="33"/>
        <v>498.27936197916665</v>
      </c>
      <c r="R15" s="112">
        <f t="shared" si="33"/>
        <v>498.27936197916665</v>
      </c>
      <c r="S15" s="112">
        <f t="shared" si="33"/>
        <v>498.27936197916665</v>
      </c>
      <c r="T15" s="112">
        <f t="shared" si="33"/>
        <v>498.27936197916665</v>
      </c>
      <c r="U15" s="112">
        <f t="shared" si="33"/>
        <v>498.27936197916665</v>
      </c>
      <c r="V15" s="112">
        <f t="shared" si="33"/>
        <v>498.27936197916665</v>
      </c>
      <c r="W15" s="112">
        <f t="shared" si="33"/>
        <v>498.27936197916665</v>
      </c>
      <c r="X15" s="112">
        <f t="shared" si="33"/>
        <v>498.27936197916665</v>
      </c>
      <c r="Y15" s="112">
        <f t="shared" si="33"/>
        <v>498.27936197916665</v>
      </c>
      <c r="Z15" s="112">
        <f t="shared" si="33"/>
        <v>498.27936197916665</v>
      </c>
      <c r="AA15" s="112">
        <f t="shared" si="33"/>
        <v>559.97007269505582</v>
      </c>
      <c r="AB15" s="112">
        <f t="shared" si="33"/>
        <v>559.97007269505582</v>
      </c>
      <c r="AC15" s="112">
        <f t="shared" si="33"/>
        <v>559.97007269505582</v>
      </c>
      <c r="AD15" s="112">
        <f t="shared" si="33"/>
        <v>559.97007269505582</v>
      </c>
      <c r="AE15" s="112">
        <f t="shared" si="33"/>
        <v>559.97007269505582</v>
      </c>
      <c r="AF15" s="112">
        <f t="shared" si="33"/>
        <v>559.97007269505582</v>
      </c>
      <c r="AG15" s="112">
        <f t="shared" si="33"/>
        <v>559.97007269505582</v>
      </c>
      <c r="AH15" s="112">
        <f t="shared" si="33"/>
        <v>559.97007269505582</v>
      </c>
      <c r="AI15" s="112">
        <f t="shared" si="33"/>
        <v>559.97007269505582</v>
      </c>
      <c r="AJ15" s="112">
        <f t="shared" si="33"/>
        <v>559.97007269505582</v>
      </c>
      <c r="AK15" s="112">
        <f t="shared" si="33"/>
        <v>559.97007269505582</v>
      </c>
      <c r="AL15" s="112">
        <f t="shared" si="33"/>
        <v>559.97007269505582</v>
      </c>
      <c r="AM15" s="112">
        <f t="shared" si="33"/>
        <v>725.2101955313633</v>
      </c>
      <c r="AN15" s="112">
        <f t="shared" si="33"/>
        <v>725.2101955313633</v>
      </c>
      <c r="AO15" s="112">
        <f t="shared" si="33"/>
        <v>725.2101955313633</v>
      </c>
      <c r="AP15" s="112">
        <f t="shared" si="33"/>
        <v>725.2101955313633</v>
      </c>
      <c r="AQ15" s="112">
        <f t="shared" si="33"/>
        <v>725.2101955313633</v>
      </c>
      <c r="AR15" s="112">
        <f t="shared" si="33"/>
        <v>725.2101955313633</v>
      </c>
      <c r="AS15" s="112">
        <f t="shared" si="33"/>
        <v>725.2101955313633</v>
      </c>
      <c r="AT15" s="112">
        <f t="shared" si="33"/>
        <v>725.2101955313633</v>
      </c>
      <c r="AU15" s="112">
        <f t="shared" si="33"/>
        <v>725.2101955313633</v>
      </c>
      <c r="AV15" s="112">
        <f t="shared" si="33"/>
        <v>725.2101955313633</v>
      </c>
      <c r="AW15" s="112">
        <f t="shared" si="33"/>
        <v>725.2101955313633</v>
      </c>
      <c r="AX15" s="112">
        <f t="shared" si="33"/>
        <v>725.2101955313633</v>
      </c>
      <c r="AY15" s="112">
        <f t="shared" si="33"/>
        <v>722.52168339290756</v>
      </c>
      <c r="AZ15" s="112">
        <f t="shared" si="33"/>
        <v>722.52168339290756</v>
      </c>
      <c r="BA15" s="112">
        <f t="shared" si="33"/>
        <v>722.52168339290756</v>
      </c>
      <c r="BB15" s="112">
        <f t="shared" si="33"/>
        <v>722.52168339290756</v>
      </c>
      <c r="BC15" s="112">
        <f t="shared" si="33"/>
        <v>722.52168339290756</v>
      </c>
      <c r="BD15" s="112">
        <f t="shared" si="33"/>
        <v>722.52168339290756</v>
      </c>
      <c r="BE15" s="112">
        <f t="shared" si="33"/>
        <v>722.52168339290756</v>
      </c>
      <c r="BF15" s="112">
        <f t="shared" si="33"/>
        <v>722.52168339290756</v>
      </c>
      <c r="BG15" s="112">
        <f t="shared" si="33"/>
        <v>722.52168339290756</v>
      </c>
      <c r="BH15" s="112">
        <f t="shared" si="33"/>
        <v>722.52168339290756</v>
      </c>
      <c r="BI15" s="112">
        <f t="shared" si="33"/>
        <v>722.52168339290756</v>
      </c>
      <c r="BJ15" s="112">
        <f t="shared" si="33"/>
        <v>722.52168339290756</v>
      </c>
      <c r="BK15" s="112">
        <f t="shared" si="33"/>
        <v>512.4670265638041</v>
      </c>
      <c r="BL15" s="112">
        <f t="shared" si="33"/>
        <v>512.4670265638041</v>
      </c>
      <c r="BM15" s="112">
        <f t="shared" si="33"/>
        <v>512.4670265638041</v>
      </c>
      <c r="BN15" s="112">
        <f t="shared" si="33"/>
        <v>512.4670265638041</v>
      </c>
      <c r="BO15" s="112">
        <f t="shared" ref="BO15:DZ15" si="34">HLOOKUP(BO$11,$B$2:$X$9,4,0)/12</f>
        <v>512.4670265638041</v>
      </c>
      <c r="BP15" s="112">
        <f t="shared" si="34"/>
        <v>512.4670265638041</v>
      </c>
      <c r="BQ15" s="112">
        <f t="shared" si="34"/>
        <v>512.4670265638041</v>
      </c>
      <c r="BR15" s="112">
        <f t="shared" si="34"/>
        <v>512.4670265638041</v>
      </c>
      <c r="BS15" s="112">
        <f t="shared" si="34"/>
        <v>512.4670265638041</v>
      </c>
      <c r="BT15" s="112">
        <f t="shared" si="34"/>
        <v>512.4670265638041</v>
      </c>
      <c r="BU15" s="112">
        <f t="shared" si="34"/>
        <v>512.4670265638041</v>
      </c>
      <c r="BV15" s="112">
        <f t="shared" si="34"/>
        <v>512.4670265638041</v>
      </c>
      <c r="BW15" s="112">
        <f t="shared" si="34"/>
        <v>504.85400358770335</v>
      </c>
      <c r="BX15" s="112">
        <f t="shared" si="34"/>
        <v>504.85400358770335</v>
      </c>
      <c r="BY15" s="112">
        <f t="shared" si="34"/>
        <v>504.85400358770335</v>
      </c>
      <c r="BZ15" s="112">
        <f t="shared" si="34"/>
        <v>504.85400358770335</v>
      </c>
      <c r="CA15" s="112">
        <f t="shared" si="34"/>
        <v>504.85400358770335</v>
      </c>
      <c r="CB15" s="112">
        <f t="shared" si="34"/>
        <v>504.85400358770335</v>
      </c>
      <c r="CC15" s="112">
        <f t="shared" si="34"/>
        <v>504.85400358770335</v>
      </c>
      <c r="CD15" s="112">
        <f t="shared" si="34"/>
        <v>504.85400358770335</v>
      </c>
      <c r="CE15" s="112">
        <f t="shared" si="34"/>
        <v>504.85400358770335</v>
      </c>
      <c r="CF15" s="112">
        <f t="shared" si="34"/>
        <v>504.85400358770335</v>
      </c>
      <c r="CG15" s="112">
        <f t="shared" si="34"/>
        <v>504.85400358770335</v>
      </c>
      <c r="CH15" s="112">
        <f t="shared" si="34"/>
        <v>504.85400358770335</v>
      </c>
      <c r="CI15" s="112">
        <f t="shared" si="34"/>
        <v>1050.8</v>
      </c>
      <c r="CJ15" s="112">
        <f t="shared" si="34"/>
        <v>1050.8</v>
      </c>
      <c r="CK15" s="112">
        <f t="shared" si="34"/>
        <v>1050.8</v>
      </c>
      <c r="CL15" s="112">
        <f t="shared" si="34"/>
        <v>1050.8</v>
      </c>
      <c r="CM15" s="112">
        <f t="shared" si="34"/>
        <v>1050.8</v>
      </c>
      <c r="CN15" s="112">
        <f t="shared" si="34"/>
        <v>1050.8</v>
      </c>
      <c r="CO15" s="112">
        <f t="shared" si="34"/>
        <v>1050.8</v>
      </c>
      <c r="CP15" s="112">
        <f t="shared" si="34"/>
        <v>1050.8</v>
      </c>
      <c r="CQ15" s="112">
        <f t="shared" si="34"/>
        <v>1050.8</v>
      </c>
      <c r="CR15" s="112">
        <f t="shared" si="34"/>
        <v>1050.8</v>
      </c>
      <c r="CS15" s="112">
        <f t="shared" si="34"/>
        <v>1050.8</v>
      </c>
      <c r="CT15" s="112">
        <f t="shared" si="34"/>
        <v>1050.8</v>
      </c>
      <c r="CU15" s="112">
        <f t="shared" si="34"/>
        <v>1049.953125</v>
      </c>
      <c r="CV15" s="112">
        <f t="shared" si="34"/>
        <v>1049.953125</v>
      </c>
      <c r="CW15" s="112">
        <f t="shared" si="34"/>
        <v>1049.953125</v>
      </c>
      <c r="CX15" s="112">
        <f t="shared" si="34"/>
        <v>1049.953125</v>
      </c>
      <c r="CY15" s="112">
        <f t="shared" si="34"/>
        <v>1049.953125</v>
      </c>
      <c r="CZ15" s="112">
        <f t="shared" si="34"/>
        <v>1049.953125</v>
      </c>
      <c r="DA15" s="112">
        <f t="shared" si="34"/>
        <v>1049.953125</v>
      </c>
      <c r="DB15" s="112">
        <f t="shared" si="34"/>
        <v>1049.953125</v>
      </c>
      <c r="DC15" s="112">
        <f t="shared" si="34"/>
        <v>1049.953125</v>
      </c>
      <c r="DD15" s="112">
        <f t="shared" si="34"/>
        <v>1049.953125</v>
      </c>
      <c r="DE15" s="112">
        <f t="shared" si="34"/>
        <v>1049.953125</v>
      </c>
      <c r="DF15" s="112">
        <f t="shared" si="34"/>
        <v>1049.953125</v>
      </c>
      <c r="DG15" s="112">
        <f t="shared" si="34"/>
        <v>1049.953125</v>
      </c>
      <c r="DH15" s="112">
        <f t="shared" si="34"/>
        <v>1049.953125</v>
      </c>
      <c r="DI15" s="112">
        <f t="shared" si="34"/>
        <v>1049.953125</v>
      </c>
      <c r="DJ15" s="112">
        <f t="shared" si="34"/>
        <v>1049.953125</v>
      </c>
      <c r="DK15" s="112">
        <f t="shared" si="34"/>
        <v>1049.953125</v>
      </c>
      <c r="DL15" s="112">
        <f t="shared" si="34"/>
        <v>1049.953125</v>
      </c>
      <c r="DM15" s="112">
        <f t="shared" si="34"/>
        <v>1049.953125</v>
      </c>
      <c r="DN15" s="112">
        <f t="shared" si="34"/>
        <v>1049.953125</v>
      </c>
      <c r="DO15" s="112">
        <f t="shared" si="34"/>
        <v>1049.953125</v>
      </c>
      <c r="DP15" s="112">
        <f t="shared" si="34"/>
        <v>1049.953125</v>
      </c>
      <c r="DQ15" s="112">
        <f t="shared" si="34"/>
        <v>1049.953125</v>
      </c>
      <c r="DR15" s="112">
        <f t="shared" si="34"/>
        <v>1049.953125</v>
      </c>
      <c r="DS15" s="112">
        <f t="shared" si="34"/>
        <v>1049.953125</v>
      </c>
      <c r="DT15" s="112">
        <f t="shared" si="34"/>
        <v>1049.953125</v>
      </c>
      <c r="DU15" s="112">
        <f t="shared" si="34"/>
        <v>1049.953125</v>
      </c>
      <c r="DV15" s="112">
        <f t="shared" si="34"/>
        <v>1049.953125</v>
      </c>
      <c r="DW15" s="112">
        <f t="shared" si="34"/>
        <v>1049.953125</v>
      </c>
      <c r="DX15" s="112">
        <f t="shared" si="34"/>
        <v>1049.953125</v>
      </c>
      <c r="DY15" s="112">
        <f t="shared" si="34"/>
        <v>1049.953125</v>
      </c>
      <c r="DZ15" s="112">
        <f t="shared" si="34"/>
        <v>1049.953125</v>
      </c>
      <c r="EA15" s="112">
        <f t="shared" ref="EA15:GL15" si="35">HLOOKUP(EA$11,$B$2:$X$9,4,0)/12</f>
        <v>1049.953125</v>
      </c>
      <c r="EB15" s="112">
        <f t="shared" si="35"/>
        <v>1049.953125</v>
      </c>
      <c r="EC15" s="112">
        <f t="shared" si="35"/>
        <v>1049.953125</v>
      </c>
      <c r="ED15" s="112">
        <f t="shared" si="35"/>
        <v>1049.953125</v>
      </c>
      <c r="EE15" s="112">
        <f t="shared" si="35"/>
        <v>1049.953125</v>
      </c>
      <c r="EF15" s="112">
        <f t="shared" si="35"/>
        <v>1049.953125</v>
      </c>
      <c r="EG15" s="112">
        <f t="shared" si="35"/>
        <v>1049.953125</v>
      </c>
      <c r="EH15" s="112">
        <f t="shared" si="35"/>
        <v>1049.953125</v>
      </c>
      <c r="EI15" s="112">
        <f t="shared" si="35"/>
        <v>1049.953125</v>
      </c>
      <c r="EJ15" s="112">
        <f t="shared" si="35"/>
        <v>1049.953125</v>
      </c>
      <c r="EK15" s="112">
        <f t="shared" si="35"/>
        <v>1049.953125</v>
      </c>
      <c r="EL15" s="112">
        <f t="shared" si="35"/>
        <v>1049.953125</v>
      </c>
      <c r="EM15" s="112">
        <f t="shared" si="35"/>
        <v>1049.953125</v>
      </c>
      <c r="EN15" s="112">
        <f t="shared" si="35"/>
        <v>1049.953125</v>
      </c>
      <c r="EO15" s="112">
        <f t="shared" si="35"/>
        <v>1049.953125</v>
      </c>
      <c r="EP15" s="112">
        <f t="shared" si="35"/>
        <v>1049.953125</v>
      </c>
      <c r="EQ15" s="112">
        <f t="shared" si="35"/>
        <v>1049.953125</v>
      </c>
      <c r="ER15" s="112">
        <f t="shared" si="35"/>
        <v>1049.953125</v>
      </c>
      <c r="ES15" s="112">
        <f t="shared" si="35"/>
        <v>1049.953125</v>
      </c>
      <c r="ET15" s="112">
        <f t="shared" si="35"/>
        <v>1049.953125</v>
      </c>
      <c r="EU15" s="112">
        <f t="shared" si="35"/>
        <v>1049.953125</v>
      </c>
      <c r="EV15" s="112">
        <f t="shared" si="35"/>
        <v>1049.953125</v>
      </c>
      <c r="EW15" s="112">
        <f t="shared" si="35"/>
        <v>1049.953125</v>
      </c>
      <c r="EX15" s="112">
        <f t="shared" si="35"/>
        <v>1049.953125</v>
      </c>
      <c r="EY15" s="112">
        <f t="shared" si="35"/>
        <v>1049.953125</v>
      </c>
      <c r="EZ15" s="112">
        <f t="shared" si="35"/>
        <v>1049.953125</v>
      </c>
      <c r="FA15" s="112">
        <f t="shared" si="35"/>
        <v>1049.953125</v>
      </c>
      <c r="FB15" s="112">
        <f t="shared" si="35"/>
        <v>1049.953125</v>
      </c>
      <c r="FC15" s="112">
        <f t="shared" si="35"/>
        <v>1049.953125</v>
      </c>
      <c r="FD15" s="112">
        <f t="shared" si="35"/>
        <v>1049.953125</v>
      </c>
      <c r="FE15" s="112">
        <f t="shared" si="35"/>
        <v>1049.953125</v>
      </c>
      <c r="FF15" s="112">
        <f t="shared" si="35"/>
        <v>1049.953125</v>
      </c>
      <c r="FG15" s="112">
        <f t="shared" si="35"/>
        <v>1049.953125</v>
      </c>
      <c r="FH15" s="112">
        <f t="shared" si="35"/>
        <v>1049.953125</v>
      </c>
      <c r="FI15" s="112">
        <f t="shared" si="35"/>
        <v>1049.953125</v>
      </c>
      <c r="FJ15" s="112">
        <f t="shared" si="35"/>
        <v>1049.953125</v>
      </c>
      <c r="FK15" s="112">
        <f t="shared" si="35"/>
        <v>1049.953125</v>
      </c>
      <c r="FL15" s="112">
        <f t="shared" si="35"/>
        <v>1049.953125</v>
      </c>
      <c r="FM15" s="112">
        <f t="shared" si="35"/>
        <v>1049.953125</v>
      </c>
      <c r="FN15" s="112">
        <f t="shared" si="35"/>
        <v>1049.953125</v>
      </c>
      <c r="FO15" s="112">
        <f t="shared" si="35"/>
        <v>1049.953125</v>
      </c>
      <c r="FP15" s="112">
        <f t="shared" si="35"/>
        <v>1049.953125</v>
      </c>
      <c r="FQ15" s="112">
        <f t="shared" si="35"/>
        <v>1049.953125</v>
      </c>
      <c r="FR15" s="112">
        <f t="shared" si="35"/>
        <v>1049.953125</v>
      </c>
      <c r="FS15" s="112">
        <f t="shared" si="35"/>
        <v>1049.953125</v>
      </c>
      <c r="FT15" s="112">
        <f t="shared" si="35"/>
        <v>1049.953125</v>
      </c>
      <c r="FU15" s="112">
        <f t="shared" si="35"/>
        <v>1049.953125</v>
      </c>
      <c r="FV15" s="112">
        <f t="shared" si="35"/>
        <v>1049.953125</v>
      </c>
      <c r="FW15" s="112">
        <f t="shared" si="35"/>
        <v>1049.953125</v>
      </c>
      <c r="FX15" s="112">
        <f t="shared" si="35"/>
        <v>1049.953125</v>
      </c>
      <c r="FY15" s="112">
        <f t="shared" si="35"/>
        <v>1049.953125</v>
      </c>
      <c r="FZ15" s="112">
        <f t="shared" si="35"/>
        <v>1049.953125</v>
      </c>
      <c r="GA15" s="112">
        <f t="shared" si="35"/>
        <v>1049.953125</v>
      </c>
      <c r="GB15" s="112">
        <f t="shared" si="35"/>
        <v>1049.953125</v>
      </c>
      <c r="GC15" s="112">
        <f t="shared" si="35"/>
        <v>1049.953125</v>
      </c>
      <c r="GD15" s="112">
        <f t="shared" si="35"/>
        <v>1049.953125</v>
      </c>
      <c r="GE15" s="112">
        <f t="shared" si="35"/>
        <v>1049.953125</v>
      </c>
      <c r="GF15" s="112">
        <f t="shared" si="35"/>
        <v>1049.953125</v>
      </c>
      <c r="GG15" s="112">
        <f t="shared" si="35"/>
        <v>1049.953125</v>
      </c>
      <c r="GH15" s="112">
        <f t="shared" si="35"/>
        <v>1049.953125</v>
      </c>
      <c r="GI15" s="112">
        <f t="shared" si="35"/>
        <v>1049.953125</v>
      </c>
      <c r="GJ15" s="112">
        <f t="shared" si="35"/>
        <v>1049.953125</v>
      </c>
      <c r="GK15" s="112">
        <f t="shared" si="35"/>
        <v>1049.953125</v>
      </c>
      <c r="GL15" s="112">
        <f t="shared" si="35"/>
        <v>1049.953125</v>
      </c>
      <c r="GM15" s="112">
        <f t="shared" ref="GM15:IX15" si="36">HLOOKUP(GM$11,$B$2:$X$9,4,0)/12</f>
        <v>1049.953125</v>
      </c>
      <c r="GN15" s="112">
        <f t="shared" si="36"/>
        <v>1049.953125</v>
      </c>
      <c r="GO15" s="112">
        <f t="shared" si="36"/>
        <v>1049.953125</v>
      </c>
      <c r="GP15" s="112">
        <f t="shared" si="36"/>
        <v>1049.953125</v>
      </c>
      <c r="GQ15" s="112">
        <f t="shared" si="36"/>
        <v>1049.953125</v>
      </c>
      <c r="GR15" s="112">
        <f t="shared" si="36"/>
        <v>1049.953125</v>
      </c>
      <c r="GS15" s="112">
        <f t="shared" si="36"/>
        <v>1049.953125</v>
      </c>
      <c r="GT15" s="112">
        <f t="shared" si="36"/>
        <v>1049.953125</v>
      </c>
      <c r="GU15" s="112">
        <f t="shared" si="36"/>
        <v>1049.953125</v>
      </c>
      <c r="GV15" s="112">
        <f t="shared" si="36"/>
        <v>1049.953125</v>
      </c>
      <c r="GW15" s="112">
        <f t="shared" si="36"/>
        <v>1049.953125</v>
      </c>
      <c r="GX15" s="112">
        <f t="shared" si="36"/>
        <v>1049.953125</v>
      </c>
      <c r="GY15" s="112">
        <f t="shared" si="36"/>
        <v>1049.953125</v>
      </c>
      <c r="GZ15" s="112">
        <f t="shared" si="36"/>
        <v>1049.953125</v>
      </c>
      <c r="HA15" s="112">
        <f t="shared" si="36"/>
        <v>1049.953125</v>
      </c>
      <c r="HB15" s="112">
        <f t="shared" si="36"/>
        <v>1049.953125</v>
      </c>
      <c r="HC15" s="112">
        <f t="shared" si="36"/>
        <v>1049.953125</v>
      </c>
      <c r="HD15" s="112">
        <f t="shared" si="36"/>
        <v>1049.953125</v>
      </c>
      <c r="HE15" s="112">
        <f t="shared" si="36"/>
        <v>1049.953125</v>
      </c>
      <c r="HF15" s="112">
        <f t="shared" si="36"/>
        <v>1049.953125</v>
      </c>
      <c r="HG15" s="112">
        <f t="shared" si="36"/>
        <v>1049.953125</v>
      </c>
      <c r="HH15" s="112">
        <f t="shared" si="36"/>
        <v>1049.953125</v>
      </c>
      <c r="HI15" s="112">
        <f t="shared" si="36"/>
        <v>1049.953125</v>
      </c>
      <c r="HJ15" s="112">
        <f t="shared" si="36"/>
        <v>1049.953125</v>
      </c>
      <c r="HK15" s="112">
        <f t="shared" si="36"/>
        <v>1049.953125</v>
      </c>
      <c r="HL15" s="112">
        <f t="shared" si="36"/>
        <v>1049.953125</v>
      </c>
      <c r="HM15" s="112">
        <f t="shared" si="36"/>
        <v>1049.953125</v>
      </c>
      <c r="HN15" s="112">
        <f t="shared" si="36"/>
        <v>1049.953125</v>
      </c>
      <c r="HO15" s="112">
        <f t="shared" si="36"/>
        <v>1049.953125</v>
      </c>
      <c r="HP15" s="112">
        <f t="shared" si="36"/>
        <v>1049.953125</v>
      </c>
      <c r="HQ15" s="112">
        <f t="shared" si="36"/>
        <v>1049.953125</v>
      </c>
      <c r="HR15" s="112">
        <f t="shared" si="36"/>
        <v>1049.953125</v>
      </c>
      <c r="HS15" s="112">
        <f t="shared" si="36"/>
        <v>1049.953125</v>
      </c>
      <c r="HT15" s="112">
        <f t="shared" si="36"/>
        <v>1049.953125</v>
      </c>
      <c r="HU15" s="112">
        <f t="shared" si="36"/>
        <v>1049.953125</v>
      </c>
      <c r="HV15" s="112">
        <f t="shared" si="36"/>
        <v>1049.953125</v>
      </c>
      <c r="HW15" s="112">
        <f t="shared" si="36"/>
        <v>1049.953125</v>
      </c>
      <c r="HX15" s="112">
        <f t="shared" si="36"/>
        <v>1049.953125</v>
      </c>
      <c r="HY15" s="112">
        <f t="shared" si="36"/>
        <v>1049.953125</v>
      </c>
      <c r="HZ15" s="112">
        <f t="shared" si="36"/>
        <v>1049.953125</v>
      </c>
      <c r="IA15" s="112">
        <f t="shared" si="36"/>
        <v>1049.953125</v>
      </c>
      <c r="IB15" s="112">
        <f t="shared" si="36"/>
        <v>1049.953125</v>
      </c>
      <c r="IC15" s="112">
        <f t="shared" si="36"/>
        <v>1049.953125</v>
      </c>
      <c r="ID15" s="112">
        <f t="shared" si="36"/>
        <v>1049.953125</v>
      </c>
      <c r="IE15" s="112">
        <f t="shared" si="36"/>
        <v>1049.953125</v>
      </c>
      <c r="IF15" s="112">
        <f t="shared" si="36"/>
        <v>1049.953125</v>
      </c>
      <c r="IG15" s="112">
        <f t="shared" si="36"/>
        <v>1049.953125</v>
      </c>
      <c r="IH15" s="112">
        <f t="shared" si="36"/>
        <v>1049.953125</v>
      </c>
      <c r="II15" s="112">
        <f t="shared" si="36"/>
        <v>1049.953125</v>
      </c>
      <c r="IJ15" s="112">
        <f t="shared" si="36"/>
        <v>1049.953125</v>
      </c>
      <c r="IK15" s="112">
        <f t="shared" si="36"/>
        <v>1049.953125</v>
      </c>
      <c r="IL15" s="112">
        <f t="shared" si="36"/>
        <v>1049.953125</v>
      </c>
      <c r="IM15" s="112">
        <f t="shared" si="36"/>
        <v>1049.953125</v>
      </c>
      <c r="IN15" s="112">
        <f t="shared" si="36"/>
        <v>1049.953125</v>
      </c>
      <c r="IO15" s="112">
        <f t="shared" si="36"/>
        <v>1049.953125</v>
      </c>
      <c r="IP15" s="112">
        <f t="shared" si="36"/>
        <v>1049.953125</v>
      </c>
      <c r="IQ15" s="112">
        <f t="shared" si="36"/>
        <v>1049.953125</v>
      </c>
      <c r="IR15" s="112">
        <f t="shared" si="36"/>
        <v>1049.953125</v>
      </c>
      <c r="IS15" s="112">
        <f t="shared" si="36"/>
        <v>1049.953125</v>
      </c>
      <c r="IT15" s="112">
        <f t="shared" si="36"/>
        <v>1049.953125</v>
      </c>
      <c r="IU15" s="112">
        <f t="shared" si="36"/>
        <v>1049.953125</v>
      </c>
      <c r="IV15" s="112">
        <f t="shared" si="36"/>
        <v>1049.953125</v>
      </c>
      <c r="IW15" s="112">
        <f t="shared" si="36"/>
        <v>1049.953125</v>
      </c>
      <c r="IX15" s="112">
        <f t="shared" si="36"/>
        <v>1049.953125</v>
      </c>
      <c r="IY15" s="112">
        <f t="shared" ref="IY15:JF15" si="37">HLOOKUP(IY$11,$B$2:$X$9,4,0)/12</f>
        <v>1049.953125</v>
      </c>
      <c r="IZ15" s="112">
        <f t="shared" si="37"/>
        <v>1049.953125</v>
      </c>
      <c r="JA15" s="112">
        <f t="shared" si="37"/>
        <v>1049.953125</v>
      </c>
      <c r="JB15" s="112">
        <f t="shared" si="37"/>
        <v>1049.953125</v>
      </c>
      <c r="JC15" s="112">
        <f t="shared" si="37"/>
        <v>1049.953125</v>
      </c>
      <c r="JD15" s="112">
        <f t="shared" si="37"/>
        <v>1049.953125</v>
      </c>
      <c r="JE15" s="112">
        <f t="shared" si="37"/>
        <v>1049.953125</v>
      </c>
      <c r="JF15" s="112">
        <f t="shared" si="37"/>
        <v>1049.953125</v>
      </c>
    </row>
    <row r="16" spans="1:266" ht="14.25" customHeight="1" x14ac:dyDescent="0.25">
      <c r="A16" s="85" t="str">
        <f t="shared" si="22"/>
        <v>Ямбург</v>
      </c>
      <c r="B16" s="24" t="s">
        <v>11</v>
      </c>
      <c r="C16" s="112">
        <f t="shared" ref="C16:BN16" si="38">HLOOKUP(C$11,$B$2:$X$9,5,0)/12</f>
        <v>1.2499999999999999E-2</v>
      </c>
      <c r="D16" s="112">
        <f t="shared" si="38"/>
        <v>1.2499999999999999E-2</v>
      </c>
      <c r="E16" s="112">
        <f t="shared" si="38"/>
        <v>1.2499999999999999E-2</v>
      </c>
      <c r="F16" s="112">
        <f t="shared" si="38"/>
        <v>1.2499999999999999E-2</v>
      </c>
      <c r="G16" s="112">
        <f t="shared" si="38"/>
        <v>1.2499999999999999E-2</v>
      </c>
      <c r="H16" s="112">
        <f t="shared" si="38"/>
        <v>1.2499999999999999E-2</v>
      </c>
      <c r="I16" s="112">
        <f t="shared" si="38"/>
        <v>1.2499999999999999E-2</v>
      </c>
      <c r="J16" s="112">
        <f t="shared" si="38"/>
        <v>1.2499999999999999E-2</v>
      </c>
      <c r="K16" s="112">
        <f t="shared" si="38"/>
        <v>1.2499999999999999E-2</v>
      </c>
      <c r="L16" s="112">
        <f t="shared" si="38"/>
        <v>1.2499999999999999E-2</v>
      </c>
      <c r="M16" s="112">
        <f t="shared" si="38"/>
        <v>1.2499999999999999E-2</v>
      </c>
      <c r="N16" s="112">
        <f t="shared" si="38"/>
        <v>1.2499999999999999E-2</v>
      </c>
      <c r="O16" s="112">
        <f t="shared" si="38"/>
        <v>498.27936197916665</v>
      </c>
      <c r="P16" s="112">
        <f t="shared" si="38"/>
        <v>498.27936197916665</v>
      </c>
      <c r="Q16" s="112">
        <f t="shared" si="38"/>
        <v>498.27936197916665</v>
      </c>
      <c r="R16" s="112">
        <f t="shared" si="38"/>
        <v>498.27936197916665</v>
      </c>
      <c r="S16" s="112">
        <f t="shared" si="38"/>
        <v>498.27936197916665</v>
      </c>
      <c r="T16" s="112">
        <f t="shared" si="38"/>
        <v>498.27936197916665</v>
      </c>
      <c r="U16" s="112">
        <f t="shared" si="38"/>
        <v>498.27936197916665</v>
      </c>
      <c r="V16" s="112">
        <f t="shared" si="38"/>
        <v>498.27936197916665</v>
      </c>
      <c r="W16" s="112">
        <f t="shared" si="38"/>
        <v>498.27936197916665</v>
      </c>
      <c r="X16" s="112">
        <f t="shared" si="38"/>
        <v>498.27936197916665</v>
      </c>
      <c r="Y16" s="112">
        <f t="shared" si="38"/>
        <v>498.27936197916665</v>
      </c>
      <c r="Z16" s="112">
        <f t="shared" si="38"/>
        <v>498.27936197916665</v>
      </c>
      <c r="AA16" s="112">
        <f t="shared" si="38"/>
        <v>559.97007269505582</v>
      </c>
      <c r="AB16" s="112">
        <f t="shared" si="38"/>
        <v>559.97007269505582</v>
      </c>
      <c r="AC16" s="112">
        <f t="shared" si="38"/>
        <v>559.97007269505582</v>
      </c>
      <c r="AD16" s="112">
        <f t="shared" si="38"/>
        <v>559.97007269505582</v>
      </c>
      <c r="AE16" s="112">
        <f t="shared" si="38"/>
        <v>559.97007269505582</v>
      </c>
      <c r="AF16" s="112">
        <f t="shared" si="38"/>
        <v>559.97007269505582</v>
      </c>
      <c r="AG16" s="112">
        <f t="shared" si="38"/>
        <v>559.97007269505582</v>
      </c>
      <c r="AH16" s="112">
        <f t="shared" si="38"/>
        <v>559.97007269505582</v>
      </c>
      <c r="AI16" s="112">
        <f t="shared" si="38"/>
        <v>559.97007269505582</v>
      </c>
      <c r="AJ16" s="112">
        <f t="shared" si="38"/>
        <v>559.97007269505582</v>
      </c>
      <c r="AK16" s="112">
        <f t="shared" si="38"/>
        <v>559.97007269505582</v>
      </c>
      <c r="AL16" s="112">
        <f t="shared" si="38"/>
        <v>559.97007269505582</v>
      </c>
      <c r="AM16" s="112">
        <f t="shared" si="38"/>
        <v>725.2101955313633</v>
      </c>
      <c r="AN16" s="112">
        <f t="shared" si="38"/>
        <v>725.2101955313633</v>
      </c>
      <c r="AO16" s="112">
        <f t="shared" si="38"/>
        <v>725.2101955313633</v>
      </c>
      <c r="AP16" s="112">
        <f t="shared" si="38"/>
        <v>725.2101955313633</v>
      </c>
      <c r="AQ16" s="112">
        <f t="shared" si="38"/>
        <v>725.2101955313633</v>
      </c>
      <c r="AR16" s="112">
        <f t="shared" si="38"/>
        <v>725.2101955313633</v>
      </c>
      <c r="AS16" s="112">
        <f t="shared" si="38"/>
        <v>725.2101955313633</v>
      </c>
      <c r="AT16" s="112">
        <f t="shared" si="38"/>
        <v>725.2101955313633</v>
      </c>
      <c r="AU16" s="112">
        <f t="shared" si="38"/>
        <v>725.2101955313633</v>
      </c>
      <c r="AV16" s="112">
        <f t="shared" si="38"/>
        <v>725.2101955313633</v>
      </c>
      <c r="AW16" s="112">
        <f t="shared" si="38"/>
        <v>725.2101955313633</v>
      </c>
      <c r="AX16" s="112">
        <f t="shared" si="38"/>
        <v>725.2101955313633</v>
      </c>
      <c r="AY16" s="112">
        <f t="shared" si="38"/>
        <v>722.52168339290756</v>
      </c>
      <c r="AZ16" s="112">
        <f t="shared" si="38"/>
        <v>722.52168339290756</v>
      </c>
      <c r="BA16" s="112">
        <f t="shared" si="38"/>
        <v>722.52168339290756</v>
      </c>
      <c r="BB16" s="112">
        <f t="shared" si="38"/>
        <v>722.52168339290756</v>
      </c>
      <c r="BC16" s="112">
        <f t="shared" si="38"/>
        <v>722.52168339290756</v>
      </c>
      <c r="BD16" s="112">
        <f t="shared" si="38"/>
        <v>722.52168339290756</v>
      </c>
      <c r="BE16" s="112">
        <f t="shared" si="38"/>
        <v>722.52168339290756</v>
      </c>
      <c r="BF16" s="112">
        <f t="shared" si="38"/>
        <v>722.52168339290756</v>
      </c>
      <c r="BG16" s="112">
        <f t="shared" si="38"/>
        <v>722.52168339290756</v>
      </c>
      <c r="BH16" s="112">
        <f t="shared" si="38"/>
        <v>722.52168339290756</v>
      </c>
      <c r="BI16" s="112">
        <f t="shared" si="38"/>
        <v>722.52168339290756</v>
      </c>
      <c r="BJ16" s="112">
        <f t="shared" si="38"/>
        <v>722.52168339290756</v>
      </c>
      <c r="BK16" s="112">
        <f t="shared" si="38"/>
        <v>512.4670265638041</v>
      </c>
      <c r="BL16" s="112">
        <f t="shared" si="38"/>
        <v>512.4670265638041</v>
      </c>
      <c r="BM16" s="112">
        <f t="shared" si="38"/>
        <v>512.4670265638041</v>
      </c>
      <c r="BN16" s="112">
        <f t="shared" si="38"/>
        <v>512.4670265638041</v>
      </c>
      <c r="BO16" s="112">
        <f t="shared" ref="BO16:DZ16" si="39">HLOOKUP(BO$11,$B$2:$X$9,5,0)/12</f>
        <v>512.4670265638041</v>
      </c>
      <c r="BP16" s="112">
        <f t="shared" si="39"/>
        <v>512.4670265638041</v>
      </c>
      <c r="BQ16" s="112">
        <f t="shared" si="39"/>
        <v>512.4670265638041</v>
      </c>
      <c r="BR16" s="112">
        <f t="shared" si="39"/>
        <v>512.4670265638041</v>
      </c>
      <c r="BS16" s="112">
        <f t="shared" si="39"/>
        <v>512.4670265638041</v>
      </c>
      <c r="BT16" s="112">
        <f t="shared" si="39"/>
        <v>512.4670265638041</v>
      </c>
      <c r="BU16" s="112">
        <f t="shared" si="39"/>
        <v>512.4670265638041</v>
      </c>
      <c r="BV16" s="112">
        <f t="shared" si="39"/>
        <v>512.4670265638041</v>
      </c>
      <c r="BW16" s="112">
        <f t="shared" si="39"/>
        <v>504.85400358770335</v>
      </c>
      <c r="BX16" s="112">
        <f t="shared" si="39"/>
        <v>504.85400358770335</v>
      </c>
      <c r="BY16" s="112">
        <f t="shared" si="39"/>
        <v>504.85400358770335</v>
      </c>
      <c r="BZ16" s="112">
        <f t="shared" si="39"/>
        <v>504.85400358770335</v>
      </c>
      <c r="CA16" s="112">
        <f t="shared" si="39"/>
        <v>504.85400358770335</v>
      </c>
      <c r="CB16" s="112">
        <f t="shared" si="39"/>
        <v>504.85400358770335</v>
      </c>
      <c r="CC16" s="112">
        <f t="shared" si="39"/>
        <v>504.85400358770335</v>
      </c>
      <c r="CD16" s="112">
        <f t="shared" si="39"/>
        <v>504.85400358770335</v>
      </c>
      <c r="CE16" s="112">
        <f t="shared" si="39"/>
        <v>504.85400358770335</v>
      </c>
      <c r="CF16" s="112">
        <f t="shared" si="39"/>
        <v>504.85400358770335</v>
      </c>
      <c r="CG16" s="112">
        <f t="shared" si="39"/>
        <v>504.85400358770335</v>
      </c>
      <c r="CH16" s="112">
        <f t="shared" si="39"/>
        <v>504.85400358770335</v>
      </c>
      <c r="CI16" s="112">
        <f t="shared" si="39"/>
        <v>368.36666666666662</v>
      </c>
      <c r="CJ16" s="112">
        <f t="shared" si="39"/>
        <v>368.36666666666662</v>
      </c>
      <c r="CK16" s="112">
        <f t="shared" si="39"/>
        <v>368.36666666666662</v>
      </c>
      <c r="CL16" s="112">
        <f t="shared" si="39"/>
        <v>368.36666666666662</v>
      </c>
      <c r="CM16" s="112">
        <f t="shared" si="39"/>
        <v>368.36666666666662</v>
      </c>
      <c r="CN16" s="112">
        <f t="shared" si="39"/>
        <v>368.36666666666662</v>
      </c>
      <c r="CO16" s="112">
        <f t="shared" si="39"/>
        <v>368.36666666666662</v>
      </c>
      <c r="CP16" s="112">
        <f t="shared" si="39"/>
        <v>368.36666666666662</v>
      </c>
      <c r="CQ16" s="112">
        <f t="shared" si="39"/>
        <v>368.36666666666662</v>
      </c>
      <c r="CR16" s="112">
        <f t="shared" si="39"/>
        <v>368.36666666666662</v>
      </c>
      <c r="CS16" s="112">
        <f t="shared" si="39"/>
        <v>368.36666666666662</v>
      </c>
      <c r="CT16" s="112">
        <f t="shared" si="39"/>
        <v>368.36666666666662</v>
      </c>
      <c r="CU16" s="112">
        <f t="shared" si="39"/>
        <v>367.51979166666666</v>
      </c>
      <c r="CV16" s="112">
        <f t="shared" si="39"/>
        <v>367.51979166666666</v>
      </c>
      <c r="CW16" s="112">
        <f t="shared" si="39"/>
        <v>367.51979166666666</v>
      </c>
      <c r="CX16" s="112">
        <f t="shared" si="39"/>
        <v>367.51979166666666</v>
      </c>
      <c r="CY16" s="112">
        <f t="shared" si="39"/>
        <v>367.51979166666666</v>
      </c>
      <c r="CZ16" s="112">
        <f t="shared" si="39"/>
        <v>367.51979166666666</v>
      </c>
      <c r="DA16" s="112">
        <f t="shared" si="39"/>
        <v>367.51979166666666</v>
      </c>
      <c r="DB16" s="112">
        <f t="shared" si="39"/>
        <v>367.51979166666666</v>
      </c>
      <c r="DC16" s="112">
        <f t="shared" si="39"/>
        <v>367.51979166666666</v>
      </c>
      <c r="DD16" s="112">
        <f t="shared" si="39"/>
        <v>367.51979166666666</v>
      </c>
      <c r="DE16" s="112">
        <f t="shared" si="39"/>
        <v>367.51979166666666</v>
      </c>
      <c r="DF16" s="112">
        <f t="shared" si="39"/>
        <v>367.51979166666666</v>
      </c>
      <c r="DG16" s="112">
        <f t="shared" si="39"/>
        <v>367.51979166666666</v>
      </c>
      <c r="DH16" s="112">
        <f t="shared" si="39"/>
        <v>367.51979166666666</v>
      </c>
      <c r="DI16" s="112">
        <f t="shared" si="39"/>
        <v>367.51979166666666</v>
      </c>
      <c r="DJ16" s="112">
        <f t="shared" si="39"/>
        <v>367.51979166666666</v>
      </c>
      <c r="DK16" s="112">
        <f t="shared" si="39"/>
        <v>367.51979166666666</v>
      </c>
      <c r="DL16" s="112">
        <f t="shared" si="39"/>
        <v>367.51979166666666</v>
      </c>
      <c r="DM16" s="112">
        <f t="shared" si="39"/>
        <v>367.51979166666666</v>
      </c>
      <c r="DN16" s="112">
        <f t="shared" si="39"/>
        <v>367.51979166666666</v>
      </c>
      <c r="DO16" s="112">
        <f t="shared" si="39"/>
        <v>367.51979166666666</v>
      </c>
      <c r="DP16" s="112">
        <f t="shared" si="39"/>
        <v>367.51979166666666</v>
      </c>
      <c r="DQ16" s="112">
        <f t="shared" si="39"/>
        <v>367.51979166666666</v>
      </c>
      <c r="DR16" s="112">
        <f t="shared" si="39"/>
        <v>367.51979166666666</v>
      </c>
      <c r="DS16" s="112">
        <f t="shared" si="39"/>
        <v>367.51979166666666</v>
      </c>
      <c r="DT16" s="112">
        <f t="shared" si="39"/>
        <v>367.51979166666666</v>
      </c>
      <c r="DU16" s="112">
        <f t="shared" si="39"/>
        <v>367.51979166666666</v>
      </c>
      <c r="DV16" s="112">
        <f t="shared" si="39"/>
        <v>367.51979166666666</v>
      </c>
      <c r="DW16" s="112">
        <f t="shared" si="39"/>
        <v>367.51979166666666</v>
      </c>
      <c r="DX16" s="112">
        <f t="shared" si="39"/>
        <v>367.51979166666666</v>
      </c>
      <c r="DY16" s="112">
        <f t="shared" si="39"/>
        <v>367.51979166666666</v>
      </c>
      <c r="DZ16" s="112">
        <f t="shared" si="39"/>
        <v>367.51979166666666</v>
      </c>
      <c r="EA16" s="112">
        <f t="shared" ref="EA16:GL16" si="40">HLOOKUP(EA$11,$B$2:$X$9,5,0)/12</f>
        <v>367.51979166666666</v>
      </c>
      <c r="EB16" s="112">
        <f t="shared" si="40"/>
        <v>367.51979166666666</v>
      </c>
      <c r="EC16" s="112">
        <f t="shared" si="40"/>
        <v>367.51979166666666</v>
      </c>
      <c r="ED16" s="112">
        <f t="shared" si="40"/>
        <v>367.51979166666666</v>
      </c>
      <c r="EE16" s="112">
        <f t="shared" si="40"/>
        <v>367.51979166666666</v>
      </c>
      <c r="EF16" s="112">
        <f t="shared" si="40"/>
        <v>367.51979166666666</v>
      </c>
      <c r="EG16" s="112">
        <f t="shared" si="40"/>
        <v>367.51979166666666</v>
      </c>
      <c r="EH16" s="112">
        <f t="shared" si="40"/>
        <v>367.51979166666666</v>
      </c>
      <c r="EI16" s="112">
        <f t="shared" si="40"/>
        <v>367.51979166666666</v>
      </c>
      <c r="EJ16" s="112">
        <f t="shared" si="40"/>
        <v>367.51979166666666</v>
      </c>
      <c r="EK16" s="112">
        <f t="shared" si="40"/>
        <v>367.51979166666666</v>
      </c>
      <c r="EL16" s="112">
        <f t="shared" si="40"/>
        <v>367.51979166666666</v>
      </c>
      <c r="EM16" s="112">
        <f t="shared" si="40"/>
        <v>367.51979166666666</v>
      </c>
      <c r="EN16" s="112">
        <f t="shared" si="40"/>
        <v>367.51979166666666</v>
      </c>
      <c r="EO16" s="112">
        <f t="shared" si="40"/>
        <v>367.51979166666666</v>
      </c>
      <c r="EP16" s="112">
        <f t="shared" si="40"/>
        <v>367.51979166666666</v>
      </c>
      <c r="EQ16" s="112">
        <f t="shared" si="40"/>
        <v>367.51979166666666</v>
      </c>
      <c r="ER16" s="112">
        <f t="shared" si="40"/>
        <v>367.51979166666666</v>
      </c>
      <c r="ES16" s="112">
        <f t="shared" si="40"/>
        <v>367.51979166666666</v>
      </c>
      <c r="ET16" s="112">
        <f t="shared" si="40"/>
        <v>367.51979166666666</v>
      </c>
      <c r="EU16" s="112">
        <f t="shared" si="40"/>
        <v>367.51979166666666</v>
      </c>
      <c r="EV16" s="112">
        <f t="shared" si="40"/>
        <v>367.51979166666666</v>
      </c>
      <c r="EW16" s="112">
        <f t="shared" si="40"/>
        <v>367.51979166666666</v>
      </c>
      <c r="EX16" s="112">
        <f t="shared" si="40"/>
        <v>367.51979166666666</v>
      </c>
      <c r="EY16" s="112">
        <f t="shared" si="40"/>
        <v>367.51979166666666</v>
      </c>
      <c r="EZ16" s="112">
        <f t="shared" si="40"/>
        <v>367.51979166666666</v>
      </c>
      <c r="FA16" s="112">
        <f t="shared" si="40"/>
        <v>367.51979166666666</v>
      </c>
      <c r="FB16" s="112">
        <f t="shared" si="40"/>
        <v>367.51979166666666</v>
      </c>
      <c r="FC16" s="112">
        <f t="shared" si="40"/>
        <v>367.51979166666666</v>
      </c>
      <c r="FD16" s="112">
        <f t="shared" si="40"/>
        <v>367.51979166666666</v>
      </c>
      <c r="FE16" s="112">
        <f t="shared" si="40"/>
        <v>367.51979166666666</v>
      </c>
      <c r="FF16" s="112">
        <f t="shared" si="40"/>
        <v>367.51979166666666</v>
      </c>
      <c r="FG16" s="112">
        <f t="shared" si="40"/>
        <v>367.51979166666666</v>
      </c>
      <c r="FH16" s="112">
        <f t="shared" si="40"/>
        <v>367.51979166666666</v>
      </c>
      <c r="FI16" s="112">
        <f t="shared" si="40"/>
        <v>367.51979166666666</v>
      </c>
      <c r="FJ16" s="112">
        <f t="shared" si="40"/>
        <v>367.51979166666666</v>
      </c>
      <c r="FK16" s="112">
        <f t="shared" si="40"/>
        <v>367.51979166666666</v>
      </c>
      <c r="FL16" s="112">
        <f t="shared" si="40"/>
        <v>367.51979166666666</v>
      </c>
      <c r="FM16" s="112">
        <f t="shared" si="40"/>
        <v>367.51979166666666</v>
      </c>
      <c r="FN16" s="112">
        <f t="shared" si="40"/>
        <v>367.51979166666666</v>
      </c>
      <c r="FO16" s="112">
        <f t="shared" si="40"/>
        <v>367.51979166666666</v>
      </c>
      <c r="FP16" s="112">
        <f t="shared" si="40"/>
        <v>367.51979166666666</v>
      </c>
      <c r="FQ16" s="112">
        <f t="shared" si="40"/>
        <v>367.51979166666666</v>
      </c>
      <c r="FR16" s="112">
        <f t="shared" si="40"/>
        <v>367.51979166666666</v>
      </c>
      <c r="FS16" s="112">
        <f t="shared" si="40"/>
        <v>367.51979166666666</v>
      </c>
      <c r="FT16" s="112">
        <f t="shared" si="40"/>
        <v>367.51979166666666</v>
      </c>
      <c r="FU16" s="112">
        <f t="shared" si="40"/>
        <v>367.51979166666666</v>
      </c>
      <c r="FV16" s="112">
        <f t="shared" si="40"/>
        <v>367.51979166666666</v>
      </c>
      <c r="FW16" s="112">
        <f t="shared" si="40"/>
        <v>367.51979166666666</v>
      </c>
      <c r="FX16" s="112">
        <f t="shared" si="40"/>
        <v>367.51979166666666</v>
      </c>
      <c r="FY16" s="112">
        <f t="shared" si="40"/>
        <v>367.51979166666666</v>
      </c>
      <c r="FZ16" s="112">
        <f t="shared" si="40"/>
        <v>367.51979166666666</v>
      </c>
      <c r="GA16" s="112">
        <f t="shared" si="40"/>
        <v>367.51979166666666</v>
      </c>
      <c r="GB16" s="112">
        <f t="shared" si="40"/>
        <v>367.51979166666666</v>
      </c>
      <c r="GC16" s="112">
        <f t="shared" si="40"/>
        <v>367.51979166666666</v>
      </c>
      <c r="GD16" s="112">
        <f t="shared" si="40"/>
        <v>367.51979166666666</v>
      </c>
      <c r="GE16" s="112">
        <f t="shared" si="40"/>
        <v>367.51979166666666</v>
      </c>
      <c r="GF16" s="112">
        <f t="shared" si="40"/>
        <v>367.51979166666666</v>
      </c>
      <c r="GG16" s="112">
        <f t="shared" si="40"/>
        <v>367.51979166666666</v>
      </c>
      <c r="GH16" s="112">
        <f t="shared" si="40"/>
        <v>367.51979166666666</v>
      </c>
      <c r="GI16" s="112">
        <f t="shared" si="40"/>
        <v>367.51979166666666</v>
      </c>
      <c r="GJ16" s="112">
        <f t="shared" si="40"/>
        <v>367.51979166666666</v>
      </c>
      <c r="GK16" s="112">
        <f t="shared" si="40"/>
        <v>367.51979166666666</v>
      </c>
      <c r="GL16" s="112">
        <f t="shared" si="40"/>
        <v>367.51979166666666</v>
      </c>
      <c r="GM16" s="112">
        <f t="shared" ref="GM16:IX16" si="41">HLOOKUP(GM$11,$B$2:$X$9,5,0)/12</f>
        <v>367.51979166666666</v>
      </c>
      <c r="GN16" s="112">
        <f t="shared" si="41"/>
        <v>367.51979166666666</v>
      </c>
      <c r="GO16" s="112">
        <f t="shared" si="41"/>
        <v>367.51979166666666</v>
      </c>
      <c r="GP16" s="112">
        <f t="shared" si="41"/>
        <v>367.51979166666666</v>
      </c>
      <c r="GQ16" s="112">
        <f t="shared" si="41"/>
        <v>367.51979166666666</v>
      </c>
      <c r="GR16" s="112">
        <f t="shared" si="41"/>
        <v>367.51979166666666</v>
      </c>
      <c r="GS16" s="112">
        <f t="shared" si="41"/>
        <v>367.51979166666666</v>
      </c>
      <c r="GT16" s="112">
        <f t="shared" si="41"/>
        <v>367.51979166666666</v>
      </c>
      <c r="GU16" s="112">
        <f t="shared" si="41"/>
        <v>367.51979166666666</v>
      </c>
      <c r="GV16" s="112">
        <f t="shared" si="41"/>
        <v>367.51979166666666</v>
      </c>
      <c r="GW16" s="112">
        <f t="shared" si="41"/>
        <v>367.51979166666666</v>
      </c>
      <c r="GX16" s="112">
        <f t="shared" si="41"/>
        <v>367.51979166666666</v>
      </c>
      <c r="GY16" s="112">
        <f t="shared" si="41"/>
        <v>367.51979166666666</v>
      </c>
      <c r="GZ16" s="112">
        <f t="shared" si="41"/>
        <v>367.51979166666666</v>
      </c>
      <c r="HA16" s="112">
        <f t="shared" si="41"/>
        <v>367.51979166666666</v>
      </c>
      <c r="HB16" s="112">
        <f t="shared" si="41"/>
        <v>367.51979166666666</v>
      </c>
      <c r="HC16" s="112">
        <f t="shared" si="41"/>
        <v>367.51979166666666</v>
      </c>
      <c r="HD16" s="112">
        <f t="shared" si="41"/>
        <v>367.51979166666666</v>
      </c>
      <c r="HE16" s="112">
        <f t="shared" si="41"/>
        <v>367.51979166666666</v>
      </c>
      <c r="HF16" s="112">
        <f t="shared" si="41"/>
        <v>367.51979166666666</v>
      </c>
      <c r="HG16" s="112">
        <f t="shared" si="41"/>
        <v>367.51979166666666</v>
      </c>
      <c r="HH16" s="112">
        <f t="shared" si="41"/>
        <v>367.51979166666666</v>
      </c>
      <c r="HI16" s="112">
        <f t="shared" si="41"/>
        <v>367.51979166666666</v>
      </c>
      <c r="HJ16" s="112">
        <f t="shared" si="41"/>
        <v>367.51979166666666</v>
      </c>
      <c r="HK16" s="112">
        <f t="shared" si="41"/>
        <v>367.51979166666666</v>
      </c>
      <c r="HL16" s="112">
        <f t="shared" si="41"/>
        <v>367.51979166666666</v>
      </c>
      <c r="HM16" s="112">
        <f t="shared" si="41"/>
        <v>367.51979166666666</v>
      </c>
      <c r="HN16" s="112">
        <f t="shared" si="41"/>
        <v>367.51979166666666</v>
      </c>
      <c r="HO16" s="112">
        <f t="shared" si="41"/>
        <v>367.51979166666666</v>
      </c>
      <c r="HP16" s="112">
        <f t="shared" si="41"/>
        <v>367.51979166666666</v>
      </c>
      <c r="HQ16" s="112">
        <f t="shared" si="41"/>
        <v>367.51979166666666</v>
      </c>
      <c r="HR16" s="112">
        <f t="shared" si="41"/>
        <v>367.51979166666666</v>
      </c>
      <c r="HS16" s="112">
        <f t="shared" si="41"/>
        <v>367.51979166666666</v>
      </c>
      <c r="HT16" s="112">
        <f t="shared" si="41"/>
        <v>367.51979166666666</v>
      </c>
      <c r="HU16" s="112">
        <f t="shared" si="41"/>
        <v>367.51979166666666</v>
      </c>
      <c r="HV16" s="112">
        <f t="shared" si="41"/>
        <v>367.51979166666666</v>
      </c>
      <c r="HW16" s="112">
        <f t="shared" si="41"/>
        <v>367.51979166666666</v>
      </c>
      <c r="HX16" s="112">
        <f t="shared" si="41"/>
        <v>367.51979166666666</v>
      </c>
      <c r="HY16" s="112">
        <f t="shared" si="41"/>
        <v>367.51979166666666</v>
      </c>
      <c r="HZ16" s="112">
        <f t="shared" si="41"/>
        <v>367.51979166666666</v>
      </c>
      <c r="IA16" s="112">
        <f t="shared" si="41"/>
        <v>367.51979166666666</v>
      </c>
      <c r="IB16" s="112">
        <f t="shared" si="41"/>
        <v>367.51979166666666</v>
      </c>
      <c r="IC16" s="112">
        <f t="shared" si="41"/>
        <v>367.51979166666666</v>
      </c>
      <c r="ID16" s="112">
        <f t="shared" si="41"/>
        <v>367.51979166666666</v>
      </c>
      <c r="IE16" s="112">
        <f t="shared" si="41"/>
        <v>367.51979166666666</v>
      </c>
      <c r="IF16" s="112">
        <f t="shared" si="41"/>
        <v>367.51979166666666</v>
      </c>
      <c r="IG16" s="112">
        <f t="shared" si="41"/>
        <v>367.51979166666666</v>
      </c>
      <c r="IH16" s="112">
        <f t="shared" si="41"/>
        <v>367.51979166666666</v>
      </c>
      <c r="II16" s="112">
        <f t="shared" si="41"/>
        <v>367.51979166666666</v>
      </c>
      <c r="IJ16" s="112">
        <f t="shared" si="41"/>
        <v>367.51979166666666</v>
      </c>
      <c r="IK16" s="112">
        <f t="shared" si="41"/>
        <v>367.51979166666666</v>
      </c>
      <c r="IL16" s="112">
        <f t="shared" si="41"/>
        <v>367.51979166666666</v>
      </c>
      <c r="IM16" s="112">
        <f t="shared" si="41"/>
        <v>367.51979166666666</v>
      </c>
      <c r="IN16" s="112">
        <f t="shared" si="41"/>
        <v>367.51979166666666</v>
      </c>
      <c r="IO16" s="112">
        <f t="shared" si="41"/>
        <v>367.51979166666666</v>
      </c>
      <c r="IP16" s="112">
        <f t="shared" si="41"/>
        <v>367.51979166666666</v>
      </c>
      <c r="IQ16" s="112">
        <f t="shared" si="41"/>
        <v>367.51979166666666</v>
      </c>
      <c r="IR16" s="112">
        <f t="shared" si="41"/>
        <v>367.51979166666666</v>
      </c>
      <c r="IS16" s="112">
        <f t="shared" si="41"/>
        <v>367.51979166666666</v>
      </c>
      <c r="IT16" s="112">
        <f t="shared" si="41"/>
        <v>367.51979166666666</v>
      </c>
      <c r="IU16" s="112">
        <f t="shared" si="41"/>
        <v>367.51979166666666</v>
      </c>
      <c r="IV16" s="112">
        <f t="shared" si="41"/>
        <v>367.51979166666666</v>
      </c>
      <c r="IW16" s="112">
        <f t="shared" si="41"/>
        <v>367.51979166666666</v>
      </c>
      <c r="IX16" s="112">
        <f t="shared" si="41"/>
        <v>367.51979166666666</v>
      </c>
      <c r="IY16" s="112">
        <f t="shared" ref="IY16:JF16" si="42">HLOOKUP(IY$11,$B$2:$X$9,5,0)/12</f>
        <v>367.51979166666666</v>
      </c>
      <c r="IZ16" s="112">
        <f t="shared" si="42"/>
        <v>367.51979166666666</v>
      </c>
      <c r="JA16" s="112">
        <f t="shared" si="42"/>
        <v>367.51979166666666</v>
      </c>
      <c r="JB16" s="112">
        <f t="shared" si="42"/>
        <v>367.51979166666666</v>
      </c>
      <c r="JC16" s="112">
        <f t="shared" si="42"/>
        <v>367.51979166666666</v>
      </c>
      <c r="JD16" s="112">
        <f t="shared" si="42"/>
        <v>367.51979166666666</v>
      </c>
      <c r="JE16" s="112">
        <f t="shared" si="42"/>
        <v>367.51979166666666</v>
      </c>
      <c r="JF16" s="112">
        <f t="shared" si="42"/>
        <v>367.51979166666666</v>
      </c>
    </row>
    <row r="17" spans="1:266" ht="14.25" customHeight="1" x14ac:dyDescent="0.25">
      <c r="A17" s="85" t="str">
        <f t="shared" si="22"/>
        <v>Ямбург</v>
      </c>
      <c r="B17" s="24" t="s">
        <v>12</v>
      </c>
      <c r="C17" s="112">
        <f t="shared" ref="C17:BN17" si="43">HLOOKUP(C$11,$B$2:$X$9,6,0)/12</f>
        <v>201.90181576482667</v>
      </c>
      <c r="D17" s="112">
        <f t="shared" si="43"/>
        <v>201.90181576482667</v>
      </c>
      <c r="E17" s="112">
        <f t="shared" si="43"/>
        <v>201.90181576482667</v>
      </c>
      <c r="F17" s="112">
        <f t="shared" si="43"/>
        <v>201.90181576482667</v>
      </c>
      <c r="G17" s="112">
        <f t="shared" si="43"/>
        <v>201.90181576482667</v>
      </c>
      <c r="H17" s="112">
        <f t="shared" si="43"/>
        <v>201.90181576482667</v>
      </c>
      <c r="I17" s="112">
        <f t="shared" si="43"/>
        <v>201.90181576482667</v>
      </c>
      <c r="J17" s="112">
        <f t="shared" si="43"/>
        <v>201.90181576482667</v>
      </c>
      <c r="K17" s="112">
        <f t="shared" si="43"/>
        <v>201.90181576482667</v>
      </c>
      <c r="L17" s="112">
        <f t="shared" si="43"/>
        <v>201.90181576482667</v>
      </c>
      <c r="M17" s="112">
        <f t="shared" si="43"/>
        <v>201.90181576482667</v>
      </c>
      <c r="N17" s="112">
        <f t="shared" si="43"/>
        <v>201.90181576482667</v>
      </c>
      <c r="O17" s="112">
        <f t="shared" si="43"/>
        <v>1954.1302795941167</v>
      </c>
      <c r="P17" s="112">
        <f t="shared" si="43"/>
        <v>1954.1302795941167</v>
      </c>
      <c r="Q17" s="112">
        <f t="shared" si="43"/>
        <v>1954.1302795941167</v>
      </c>
      <c r="R17" s="112">
        <f t="shared" si="43"/>
        <v>1954.1302795941167</v>
      </c>
      <c r="S17" s="112">
        <f t="shared" si="43"/>
        <v>1954.1302795941167</v>
      </c>
      <c r="T17" s="112">
        <f t="shared" si="43"/>
        <v>1954.1302795941167</v>
      </c>
      <c r="U17" s="112">
        <f t="shared" si="43"/>
        <v>1954.1302795941167</v>
      </c>
      <c r="V17" s="112">
        <f t="shared" si="43"/>
        <v>1954.1302795941167</v>
      </c>
      <c r="W17" s="112">
        <f t="shared" si="43"/>
        <v>1954.1302795941167</v>
      </c>
      <c r="X17" s="112">
        <f t="shared" si="43"/>
        <v>1954.1302795941167</v>
      </c>
      <c r="Y17" s="112">
        <f t="shared" si="43"/>
        <v>1954.1302795941167</v>
      </c>
      <c r="Z17" s="112">
        <f t="shared" si="43"/>
        <v>1954.1302795941167</v>
      </c>
      <c r="AA17" s="112">
        <f t="shared" si="43"/>
        <v>3284.0594051179833</v>
      </c>
      <c r="AB17" s="112">
        <f t="shared" si="43"/>
        <v>3284.0594051179833</v>
      </c>
      <c r="AC17" s="112">
        <f t="shared" si="43"/>
        <v>3284.0594051179833</v>
      </c>
      <c r="AD17" s="112">
        <f t="shared" si="43"/>
        <v>3284.0594051179833</v>
      </c>
      <c r="AE17" s="112">
        <f t="shared" si="43"/>
        <v>3284.0594051179833</v>
      </c>
      <c r="AF17" s="112">
        <f t="shared" si="43"/>
        <v>3284.0594051179833</v>
      </c>
      <c r="AG17" s="112">
        <f t="shared" si="43"/>
        <v>3284.0594051179833</v>
      </c>
      <c r="AH17" s="112">
        <f t="shared" si="43"/>
        <v>3284.0594051179833</v>
      </c>
      <c r="AI17" s="112">
        <f t="shared" si="43"/>
        <v>3284.0594051179833</v>
      </c>
      <c r="AJ17" s="112">
        <f t="shared" si="43"/>
        <v>3284.0594051179833</v>
      </c>
      <c r="AK17" s="112">
        <f t="shared" si="43"/>
        <v>3284.0594051179833</v>
      </c>
      <c r="AL17" s="112">
        <f t="shared" si="43"/>
        <v>3284.0594051179833</v>
      </c>
      <c r="AM17" s="112">
        <f t="shared" si="43"/>
        <v>3983.8330015365168</v>
      </c>
      <c r="AN17" s="112">
        <f t="shared" si="43"/>
        <v>3983.8330015365168</v>
      </c>
      <c r="AO17" s="112">
        <f t="shared" si="43"/>
        <v>3983.8330015365168</v>
      </c>
      <c r="AP17" s="112">
        <f t="shared" si="43"/>
        <v>3983.8330015365168</v>
      </c>
      <c r="AQ17" s="112">
        <f t="shared" si="43"/>
        <v>3983.8330015365168</v>
      </c>
      <c r="AR17" s="112">
        <f t="shared" si="43"/>
        <v>3983.8330015365168</v>
      </c>
      <c r="AS17" s="112">
        <f t="shared" si="43"/>
        <v>3983.8330015365168</v>
      </c>
      <c r="AT17" s="112">
        <f t="shared" si="43"/>
        <v>3983.8330015365168</v>
      </c>
      <c r="AU17" s="112">
        <f t="shared" si="43"/>
        <v>3983.8330015365168</v>
      </c>
      <c r="AV17" s="112">
        <f t="shared" si="43"/>
        <v>3983.8330015365168</v>
      </c>
      <c r="AW17" s="112">
        <f t="shared" si="43"/>
        <v>3983.8330015365168</v>
      </c>
      <c r="AX17" s="112">
        <f t="shared" si="43"/>
        <v>3983.8330015365168</v>
      </c>
      <c r="AY17" s="112">
        <f t="shared" si="43"/>
        <v>3307.1247110616168</v>
      </c>
      <c r="AZ17" s="112">
        <f t="shared" si="43"/>
        <v>3307.1247110616168</v>
      </c>
      <c r="BA17" s="112">
        <f t="shared" si="43"/>
        <v>3307.1247110616168</v>
      </c>
      <c r="BB17" s="112">
        <f t="shared" si="43"/>
        <v>3307.1247110616168</v>
      </c>
      <c r="BC17" s="112">
        <f t="shared" si="43"/>
        <v>3307.1247110616168</v>
      </c>
      <c r="BD17" s="112">
        <f t="shared" si="43"/>
        <v>3307.1247110616168</v>
      </c>
      <c r="BE17" s="112">
        <f t="shared" si="43"/>
        <v>3307.1247110616168</v>
      </c>
      <c r="BF17" s="112">
        <f t="shared" si="43"/>
        <v>3307.1247110616168</v>
      </c>
      <c r="BG17" s="112">
        <f t="shared" si="43"/>
        <v>3307.1247110616168</v>
      </c>
      <c r="BH17" s="112">
        <f t="shared" si="43"/>
        <v>3307.1247110616168</v>
      </c>
      <c r="BI17" s="112">
        <f t="shared" si="43"/>
        <v>3307.1247110616168</v>
      </c>
      <c r="BJ17" s="112">
        <f t="shared" si="43"/>
        <v>3307.1247110616168</v>
      </c>
      <c r="BK17" s="112">
        <f t="shared" si="43"/>
        <v>1034.2584140435833</v>
      </c>
      <c r="BL17" s="112">
        <f t="shared" si="43"/>
        <v>1034.2584140435833</v>
      </c>
      <c r="BM17" s="112">
        <f t="shared" si="43"/>
        <v>1034.2584140435833</v>
      </c>
      <c r="BN17" s="112">
        <f t="shared" si="43"/>
        <v>1034.2584140435833</v>
      </c>
      <c r="BO17" s="112">
        <f t="shared" ref="BO17:DZ17" si="44">HLOOKUP(BO$11,$B$2:$X$9,6,0)/12</f>
        <v>1034.2584140435833</v>
      </c>
      <c r="BP17" s="112">
        <f t="shared" si="44"/>
        <v>1034.2584140435833</v>
      </c>
      <c r="BQ17" s="112">
        <f t="shared" si="44"/>
        <v>1034.2584140435833</v>
      </c>
      <c r="BR17" s="112">
        <f t="shared" si="44"/>
        <v>1034.2584140435833</v>
      </c>
      <c r="BS17" s="112">
        <f t="shared" si="44"/>
        <v>1034.2584140435833</v>
      </c>
      <c r="BT17" s="112">
        <f t="shared" si="44"/>
        <v>1034.2584140435833</v>
      </c>
      <c r="BU17" s="112">
        <f t="shared" si="44"/>
        <v>1034.2584140435833</v>
      </c>
      <c r="BV17" s="112">
        <f t="shared" si="44"/>
        <v>1034.2584140435833</v>
      </c>
      <c r="BW17" s="112">
        <f t="shared" si="44"/>
        <v>718.36737288135589</v>
      </c>
      <c r="BX17" s="112">
        <f t="shared" si="44"/>
        <v>718.36737288135589</v>
      </c>
      <c r="BY17" s="112">
        <f t="shared" si="44"/>
        <v>718.36737288135589</v>
      </c>
      <c r="BZ17" s="112">
        <f t="shared" si="44"/>
        <v>718.36737288135589</v>
      </c>
      <c r="CA17" s="112">
        <f t="shared" si="44"/>
        <v>718.36737288135589</v>
      </c>
      <c r="CB17" s="112">
        <f t="shared" si="44"/>
        <v>718.36737288135589</v>
      </c>
      <c r="CC17" s="112">
        <f t="shared" si="44"/>
        <v>718.36737288135589</v>
      </c>
      <c r="CD17" s="112">
        <f t="shared" si="44"/>
        <v>718.36737288135589</v>
      </c>
      <c r="CE17" s="112">
        <f t="shared" si="44"/>
        <v>718.36737288135589</v>
      </c>
      <c r="CF17" s="112">
        <f t="shared" si="44"/>
        <v>718.36737288135589</v>
      </c>
      <c r="CG17" s="112">
        <f t="shared" si="44"/>
        <v>718.36737288135589</v>
      </c>
      <c r="CH17" s="112">
        <f t="shared" si="44"/>
        <v>718.36737288135589</v>
      </c>
      <c r="CI17" s="112">
        <f t="shared" si="44"/>
        <v>261.56666666666666</v>
      </c>
      <c r="CJ17" s="112">
        <f t="shared" si="44"/>
        <v>261.56666666666666</v>
      </c>
      <c r="CK17" s="112">
        <f t="shared" si="44"/>
        <v>261.56666666666666</v>
      </c>
      <c r="CL17" s="112">
        <f t="shared" si="44"/>
        <v>261.56666666666666</v>
      </c>
      <c r="CM17" s="112">
        <f t="shared" si="44"/>
        <v>261.56666666666666</v>
      </c>
      <c r="CN17" s="112">
        <f t="shared" si="44"/>
        <v>261.56666666666666</v>
      </c>
      <c r="CO17" s="112">
        <f t="shared" si="44"/>
        <v>261.56666666666666</v>
      </c>
      <c r="CP17" s="112">
        <f t="shared" si="44"/>
        <v>261.56666666666666</v>
      </c>
      <c r="CQ17" s="112">
        <f t="shared" si="44"/>
        <v>261.56666666666666</v>
      </c>
      <c r="CR17" s="112">
        <f t="shared" si="44"/>
        <v>261.56666666666666</v>
      </c>
      <c r="CS17" s="112">
        <f t="shared" si="44"/>
        <v>261.56666666666666</v>
      </c>
      <c r="CT17" s="112">
        <f t="shared" si="44"/>
        <v>261.56666666666666</v>
      </c>
      <c r="CU17" s="112">
        <f t="shared" si="44"/>
        <v>261.56666666666666</v>
      </c>
      <c r="CV17" s="112">
        <f t="shared" si="44"/>
        <v>261.56666666666666</v>
      </c>
      <c r="CW17" s="112">
        <f t="shared" si="44"/>
        <v>261.56666666666666</v>
      </c>
      <c r="CX17" s="112">
        <f t="shared" si="44"/>
        <v>261.56666666666666</v>
      </c>
      <c r="CY17" s="112">
        <f t="shared" si="44"/>
        <v>261.56666666666666</v>
      </c>
      <c r="CZ17" s="112">
        <f t="shared" si="44"/>
        <v>261.56666666666666</v>
      </c>
      <c r="DA17" s="112">
        <f t="shared" si="44"/>
        <v>261.56666666666666</v>
      </c>
      <c r="DB17" s="112">
        <f t="shared" si="44"/>
        <v>261.56666666666666</v>
      </c>
      <c r="DC17" s="112">
        <f t="shared" si="44"/>
        <v>261.56666666666666</v>
      </c>
      <c r="DD17" s="112">
        <f t="shared" si="44"/>
        <v>261.56666666666666</v>
      </c>
      <c r="DE17" s="112">
        <f t="shared" si="44"/>
        <v>261.56666666666666</v>
      </c>
      <c r="DF17" s="112">
        <f t="shared" si="44"/>
        <v>261.56666666666666</v>
      </c>
      <c r="DG17" s="112">
        <f t="shared" si="44"/>
        <v>261.56666666666666</v>
      </c>
      <c r="DH17" s="112">
        <f t="shared" si="44"/>
        <v>261.56666666666666</v>
      </c>
      <c r="DI17" s="112">
        <f t="shared" si="44"/>
        <v>261.56666666666666</v>
      </c>
      <c r="DJ17" s="112">
        <f t="shared" si="44"/>
        <v>261.56666666666666</v>
      </c>
      <c r="DK17" s="112">
        <f t="shared" si="44"/>
        <v>261.56666666666666</v>
      </c>
      <c r="DL17" s="112">
        <f t="shared" si="44"/>
        <v>261.56666666666666</v>
      </c>
      <c r="DM17" s="112">
        <f t="shared" si="44"/>
        <v>261.56666666666666</v>
      </c>
      <c r="DN17" s="112">
        <f t="shared" si="44"/>
        <v>261.56666666666666</v>
      </c>
      <c r="DO17" s="112">
        <f t="shared" si="44"/>
        <v>261.56666666666666</v>
      </c>
      <c r="DP17" s="112">
        <f t="shared" si="44"/>
        <v>261.56666666666666</v>
      </c>
      <c r="DQ17" s="112">
        <f t="shared" si="44"/>
        <v>261.56666666666666</v>
      </c>
      <c r="DR17" s="112">
        <f t="shared" si="44"/>
        <v>261.56666666666666</v>
      </c>
      <c r="DS17" s="112">
        <f t="shared" si="44"/>
        <v>261.56666666666666</v>
      </c>
      <c r="DT17" s="112">
        <f t="shared" si="44"/>
        <v>261.56666666666666</v>
      </c>
      <c r="DU17" s="112">
        <f t="shared" si="44"/>
        <v>261.56666666666666</v>
      </c>
      <c r="DV17" s="112">
        <f t="shared" si="44"/>
        <v>261.56666666666666</v>
      </c>
      <c r="DW17" s="112">
        <f t="shared" si="44"/>
        <v>261.56666666666666</v>
      </c>
      <c r="DX17" s="112">
        <f t="shared" si="44"/>
        <v>261.56666666666666</v>
      </c>
      <c r="DY17" s="112">
        <f t="shared" si="44"/>
        <v>261.56666666666666</v>
      </c>
      <c r="DZ17" s="112">
        <f t="shared" si="44"/>
        <v>261.56666666666666</v>
      </c>
      <c r="EA17" s="112">
        <f t="shared" ref="EA17:GL17" si="45">HLOOKUP(EA$11,$B$2:$X$9,6,0)/12</f>
        <v>261.56666666666666</v>
      </c>
      <c r="EB17" s="112">
        <f t="shared" si="45"/>
        <v>261.56666666666666</v>
      </c>
      <c r="EC17" s="112">
        <f t="shared" si="45"/>
        <v>261.56666666666666</v>
      </c>
      <c r="ED17" s="112">
        <f t="shared" si="45"/>
        <v>261.56666666666666</v>
      </c>
      <c r="EE17" s="112">
        <f t="shared" si="45"/>
        <v>261.56666666666666</v>
      </c>
      <c r="EF17" s="112">
        <f t="shared" si="45"/>
        <v>261.56666666666666</v>
      </c>
      <c r="EG17" s="112">
        <f t="shared" si="45"/>
        <v>261.56666666666666</v>
      </c>
      <c r="EH17" s="112">
        <f t="shared" si="45"/>
        <v>261.56666666666666</v>
      </c>
      <c r="EI17" s="112">
        <f t="shared" si="45"/>
        <v>261.56666666666666</v>
      </c>
      <c r="EJ17" s="112">
        <f t="shared" si="45"/>
        <v>261.56666666666666</v>
      </c>
      <c r="EK17" s="112">
        <f t="shared" si="45"/>
        <v>261.56666666666666</v>
      </c>
      <c r="EL17" s="112">
        <f t="shared" si="45"/>
        <v>261.56666666666666</v>
      </c>
      <c r="EM17" s="112">
        <f t="shared" si="45"/>
        <v>261.56666666666666</v>
      </c>
      <c r="EN17" s="112">
        <f t="shared" si="45"/>
        <v>261.56666666666666</v>
      </c>
      <c r="EO17" s="112">
        <f t="shared" si="45"/>
        <v>261.56666666666666</v>
      </c>
      <c r="EP17" s="112">
        <f t="shared" si="45"/>
        <v>261.56666666666666</v>
      </c>
      <c r="EQ17" s="112">
        <f t="shared" si="45"/>
        <v>261.56666666666666</v>
      </c>
      <c r="ER17" s="112">
        <f t="shared" si="45"/>
        <v>261.56666666666666</v>
      </c>
      <c r="ES17" s="112">
        <f t="shared" si="45"/>
        <v>261.56666666666666</v>
      </c>
      <c r="ET17" s="112">
        <f t="shared" si="45"/>
        <v>261.56666666666666</v>
      </c>
      <c r="EU17" s="112">
        <f t="shared" si="45"/>
        <v>261.56666666666666</v>
      </c>
      <c r="EV17" s="112">
        <f t="shared" si="45"/>
        <v>261.56666666666666</v>
      </c>
      <c r="EW17" s="112">
        <f t="shared" si="45"/>
        <v>261.56666666666666</v>
      </c>
      <c r="EX17" s="112">
        <f t="shared" si="45"/>
        <v>261.56666666666666</v>
      </c>
      <c r="EY17" s="112">
        <f t="shared" si="45"/>
        <v>261.56666666666666</v>
      </c>
      <c r="EZ17" s="112">
        <f t="shared" si="45"/>
        <v>261.56666666666666</v>
      </c>
      <c r="FA17" s="112">
        <f t="shared" si="45"/>
        <v>261.56666666666666</v>
      </c>
      <c r="FB17" s="112">
        <f t="shared" si="45"/>
        <v>261.56666666666666</v>
      </c>
      <c r="FC17" s="112">
        <f t="shared" si="45"/>
        <v>261.56666666666666</v>
      </c>
      <c r="FD17" s="112">
        <f t="shared" si="45"/>
        <v>261.56666666666666</v>
      </c>
      <c r="FE17" s="112">
        <f t="shared" si="45"/>
        <v>261.56666666666666</v>
      </c>
      <c r="FF17" s="112">
        <f t="shared" si="45"/>
        <v>261.56666666666666</v>
      </c>
      <c r="FG17" s="112">
        <f t="shared" si="45"/>
        <v>261.56666666666666</v>
      </c>
      <c r="FH17" s="112">
        <f t="shared" si="45"/>
        <v>261.56666666666666</v>
      </c>
      <c r="FI17" s="112">
        <f t="shared" si="45"/>
        <v>261.56666666666666</v>
      </c>
      <c r="FJ17" s="112">
        <f t="shared" si="45"/>
        <v>261.56666666666666</v>
      </c>
      <c r="FK17" s="112">
        <f t="shared" si="45"/>
        <v>261.56666666666666</v>
      </c>
      <c r="FL17" s="112">
        <f t="shared" si="45"/>
        <v>261.56666666666666</v>
      </c>
      <c r="FM17" s="112">
        <f t="shared" si="45"/>
        <v>261.56666666666666</v>
      </c>
      <c r="FN17" s="112">
        <f t="shared" si="45"/>
        <v>261.56666666666666</v>
      </c>
      <c r="FO17" s="112">
        <f t="shared" si="45"/>
        <v>261.56666666666666</v>
      </c>
      <c r="FP17" s="112">
        <f t="shared" si="45"/>
        <v>261.56666666666666</v>
      </c>
      <c r="FQ17" s="112">
        <f t="shared" si="45"/>
        <v>261.56666666666666</v>
      </c>
      <c r="FR17" s="112">
        <f t="shared" si="45"/>
        <v>261.56666666666666</v>
      </c>
      <c r="FS17" s="112">
        <f t="shared" si="45"/>
        <v>261.56666666666666</v>
      </c>
      <c r="FT17" s="112">
        <f t="shared" si="45"/>
        <v>261.56666666666666</v>
      </c>
      <c r="FU17" s="112">
        <f t="shared" si="45"/>
        <v>261.56666666666666</v>
      </c>
      <c r="FV17" s="112">
        <f t="shared" si="45"/>
        <v>261.56666666666666</v>
      </c>
      <c r="FW17" s="112">
        <f t="shared" si="45"/>
        <v>261.56666666666666</v>
      </c>
      <c r="FX17" s="112">
        <f t="shared" si="45"/>
        <v>261.56666666666666</v>
      </c>
      <c r="FY17" s="112">
        <f t="shared" si="45"/>
        <v>261.56666666666666</v>
      </c>
      <c r="FZ17" s="112">
        <f t="shared" si="45"/>
        <v>261.56666666666666</v>
      </c>
      <c r="GA17" s="112">
        <f t="shared" si="45"/>
        <v>261.56666666666666</v>
      </c>
      <c r="GB17" s="112">
        <f t="shared" si="45"/>
        <v>261.56666666666666</v>
      </c>
      <c r="GC17" s="112">
        <f t="shared" si="45"/>
        <v>261.56666666666666</v>
      </c>
      <c r="GD17" s="112">
        <f t="shared" si="45"/>
        <v>261.56666666666666</v>
      </c>
      <c r="GE17" s="112">
        <f t="shared" si="45"/>
        <v>261.56666666666666</v>
      </c>
      <c r="GF17" s="112">
        <f t="shared" si="45"/>
        <v>261.56666666666666</v>
      </c>
      <c r="GG17" s="112">
        <f t="shared" si="45"/>
        <v>261.56666666666666</v>
      </c>
      <c r="GH17" s="112">
        <f t="shared" si="45"/>
        <v>261.56666666666666</v>
      </c>
      <c r="GI17" s="112">
        <f t="shared" si="45"/>
        <v>261.56666666666666</v>
      </c>
      <c r="GJ17" s="112">
        <f t="shared" si="45"/>
        <v>261.56666666666666</v>
      </c>
      <c r="GK17" s="112">
        <f t="shared" si="45"/>
        <v>261.56666666666666</v>
      </c>
      <c r="GL17" s="112">
        <f t="shared" si="45"/>
        <v>261.56666666666666</v>
      </c>
      <c r="GM17" s="112">
        <f t="shared" ref="GM17:IX17" si="46">HLOOKUP(GM$11,$B$2:$X$9,6,0)/12</f>
        <v>261.56666666666666</v>
      </c>
      <c r="GN17" s="112">
        <f t="shared" si="46"/>
        <v>261.56666666666666</v>
      </c>
      <c r="GO17" s="112">
        <f t="shared" si="46"/>
        <v>261.56666666666666</v>
      </c>
      <c r="GP17" s="112">
        <f t="shared" si="46"/>
        <v>261.56666666666666</v>
      </c>
      <c r="GQ17" s="112">
        <f t="shared" si="46"/>
        <v>261.56666666666666</v>
      </c>
      <c r="GR17" s="112">
        <f t="shared" si="46"/>
        <v>261.56666666666666</v>
      </c>
      <c r="GS17" s="112">
        <f t="shared" si="46"/>
        <v>261.56666666666666</v>
      </c>
      <c r="GT17" s="112">
        <f t="shared" si="46"/>
        <v>261.56666666666666</v>
      </c>
      <c r="GU17" s="112">
        <f t="shared" si="46"/>
        <v>261.56666666666666</v>
      </c>
      <c r="GV17" s="112">
        <f t="shared" si="46"/>
        <v>261.56666666666666</v>
      </c>
      <c r="GW17" s="112">
        <f t="shared" si="46"/>
        <v>261.56666666666666</v>
      </c>
      <c r="GX17" s="112">
        <f t="shared" si="46"/>
        <v>261.56666666666666</v>
      </c>
      <c r="GY17" s="112">
        <f t="shared" si="46"/>
        <v>261.56666666666666</v>
      </c>
      <c r="GZ17" s="112">
        <f t="shared" si="46"/>
        <v>261.56666666666666</v>
      </c>
      <c r="HA17" s="112">
        <f t="shared" si="46"/>
        <v>261.56666666666666</v>
      </c>
      <c r="HB17" s="112">
        <f t="shared" si="46"/>
        <v>261.56666666666666</v>
      </c>
      <c r="HC17" s="112">
        <f t="shared" si="46"/>
        <v>261.56666666666666</v>
      </c>
      <c r="HD17" s="112">
        <f t="shared" si="46"/>
        <v>261.56666666666666</v>
      </c>
      <c r="HE17" s="112">
        <f t="shared" si="46"/>
        <v>261.56666666666666</v>
      </c>
      <c r="HF17" s="112">
        <f t="shared" si="46"/>
        <v>261.56666666666666</v>
      </c>
      <c r="HG17" s="112">
        <f t="shared" si="46"/>
        <v>261.56666666666666</v>
      </c>
      <c r="HH17" s="112">
        <f t="shared" si="46"/>
        <v>261.56666666666666</v>
      </c>
      <c r="HI17" s="112">
        <f t="shared" si="46"/>
        <v>261.56666666666666</v>
      </c>
      <c r="HJ17" s="112">
        <f t="shared" si="46"/>
        <v>261.56666666666666</v>
      </c>
      <c r="HK17" s="112">
        <f t="shared" si="46"/>
        <v>261.56666666666666</v>
      </c>
      <c r="HL17" s="112">
        <f t="shared" si="46"/>
        <v>261.56666666666666</v>
      </c>
      <c r="HM17" s="112">
        <f t="shared" si="46"/>
        <v>261.56666666666666</v>
      </c>
      <c r="HN17" s="112">
        <f t="shared" si="46"/>
        <v>261.56666666666666</v>
      </c>
      <c r="HO17" s="112">
        <f t="shared" si="46"/>
        <v>261.56666666666666</v>
      </c>
      <c r="HP17" s="112">
        <f t="shared" si="46"/>
        <v>261.56666666666666</v>
      </c>
      <c r="HQ17" s="112">
        <f t="shared" si="46"/>
        <v>261.56666666666666</v>
      </c>
      <c r="HR17" s="112">
        <f t="shared" si="46"/>
        <v>261.56666666666666</v>
      </c>
      <c r="HS17" s="112">
        <f t="shared" si="46"/>
        <v>261.56666666666666</v>
      </c>
      <c r="HT17" s="112">
        <f t="shared" si="46"/>
        <v>261.56666666666666</v>
      </c>
      <c r="HU17" s="112">
        <f t="shared" si="46"/>
        <v>261.56666666666666</v>
      </c>
      <c r="HV17" s="112">
        <f t="shared" si="46"/>
        <v>261.56666666666666</v>
      </c>
      <c r="HW17" s="112">
        <f t="shared" si="46"/>
        <v>261.56666666666666</v>
      </c>
      <c r="HX17" s="112">
        <f t="shared" si="46"/>
        <v>261.56666666666666</v>
      </c>
      <c r="HY17" s="112">
        <f t="shared" si="46"/>
        <v>261.56666666666666</v>
      </c>
      <c r="HZ17" s="112">
        <f t="shared" si="46"/>
        <v>261.56666666666666</v>
      </c>
      <c r="IA17" s="112">
        <f t="shared" si="46"/>
        <v>261.56666666666666</v>
      </c>
      <c r="IB17" s="112">
        <f t="shared" si="46"/>
        <v>261.56666666666666</v>
      </c>
      <c r="IC17" s="112">
        <f t="shared" si="46"/>
        <v>261.56666666666666</v>
      </c>
      <c r="ID17" s="112">
        <f t="shared" si="46"/>
        <v>261.56666666666666</v>
      </c>
      <c r="IE17" s="112">
        <f t="shared" si="46"/>
        <v>261.56666666666666</v>
      </c>
      <c r="IF17" s="112">
        <f t="shared" si="46"/>
        <v>261.56666666666666</v>
      </c>
      <c r="IG17" s="112">
        <f t="shared" si="46"/>
        <v>261.56666666666666</v>
      </c>
      <c r="IH17" s="112">
        <f t="shared" si="46"/>
        <v>261.56666666666666</v>
      </c>
      <c r="II17" s="112">
        <f t="shared" si="46"/>
        <v>261.56666666666666</v>
      </c>
      <c r="IJ17" s="112">
        <f t="shared" si="46"/>
        <v>261.56666666666666</v>
      </c>
      <c r="IK17" s="112">
        <f t="shared" si="46"/>
        <v>261.56666666666666</v>
      </c>
      <c r="IL17" s="112">
        <f t="shared" si="46"/>
        <v>261.56666666666666</v>
      </c>
      <c r="IM17" s="112">
        <f t="shared" si="46"/>
        <v>261.56666666666666</v>
      </c>
      <c r="IN17" s="112">
        <f t="shared" si="46"/>
        <v>261.56666666666666</v>
      </c>
      <c r="IO17" s="112">
        <f t="shared" si="46"/>
        <v>261.56666666666666</v>
      </c>
      <c r="IP17" s="112">
        <f t="shared" si="46"/>
        <v>261.56666666666666</v>
      </c>
      <c r="IQ17" s="112">
        <f t="shared" si="46"/>
        <v>261.56666666666666</v>
      </c>
      <c r="IR17" s="112">
        <f t="shared" si="46"/>
        <v>261.56666666666666</v>
      </c>
      <c r="IS17" s="112">
        <f t="shared" si="46"/>
        <v>261.56666666666666</v>
      </c>
      <c r="IT17" s="112">
        <f t="shared" si="46"/>
        <v>261.56666666666666</v>
      </c>
      <c r="IU17" s="112">
        <f t="shared" si="46"/>
        <v>261.56666666666666</v>
      </c>
      <c r="IV17" s="112">
        <f t="shared" si="46"/>
        <v>261.56666666666666</v>
      </c>
      <c r="IW17" s="112">
        <f t="shared" si="46"/>
        <v>261.56666666666666</v>
      </c>
      <c r="IX17" s="112">
        <f t="shared" si="46"/>
        <v>261.56666666666666</v>
      </c>
      <c r="IY17" s="112">
        <f t="shared" ref="IY17:JF17" si="47">HLOOKUP(IY$11,$B$2:$X$9,6,0)/12</f>
        <v>261.56666666666666</v>
      </c>
      <c r="IZ17" s="112">
        <f t="shared" si="47"/>
        <v>261.56666666666666</v>
      </c>
      <c r="JA17" s="112">
        <f t="shared" si="47"/>
        <v>261.56666666666666</v>
      </c>
      <c r="JB17" s="112">
        <f t="shared" si="47"/>
        <v>261.56666666666666</v>
      </c>
      <c r="JC17" s="112">
        <f t="shared" si="47"/>
        <v>261.56666666666666</v>
      </c>
      <c r="JD17" s="112">
        <f t="shared" si="47"/>
        <v>261.56666666666666</v>
      </c>
      <c r="JE17" s="112">
        <f t="shared" si="47"/>
        <v>261.56666666666666</v>
      </c>
      <c r="JF17" s="112">
        <f t="shared" si="47"/>
        <v>261.56666666666666</v>
      </c>
    </row>
    <row r="18" spans="1:266" ht="14.25" customHeight="1" x14ac:dyDescent="0.25">
      <c r="A18" s="85" t="str">
        <f t="shared" si="22"/>
        <v>Ямбург</v>
      </c>
      <c r="B18" s="84" t="s">
        <v>13</v>
      </c>
      <c r="C18" s="112">
        <f t="shared" ref="C18:BN18" si="48">HLOOKUP(C$11,$B$2:$X$9,7,0)/12</f>
        <v>8.3333333333333332E-3</v>
      </c>
      <c r="D18" s="112">
        <f t="shared" si="48"/>
        <v>8.3333333333333332E-3</v>
      </c>
      <c r="E18" s="112">
        <f t="shared" si="48"/>
        <v>8.3333333333333332E-3</v>
      </c>
      <c r="F18" s="112">
        <f t="shared" si="48"/>
        <v>8.3333333333333332E-3</v>
      </c>
      <c r="G18" s="112">
        <f t="shared" si="48"/>
        <v>8.3333333333333332E-3</v>
      </c>
      <c r="H18" s="112">
        <f t="shared" si="48"/>
        <v>8.3333333333333332E-3</v>
      </c>
      <c r="I18" s="112">
        <f t="shared" si="48"/>
        <v>8.3333333333333332E-3</v>
      </c>
      <c r="J18" s="112">
        <f t="shared" si="48"/>
        <v>8.3333333333333332E-3</v>
      </c>
      <c r="K18" s="112">
        <f t="shared" si="48"/>
        <v>8.3333333333333332E-3</v>
      </c>
      <c r="L18" s="112">
        <f t="shared" si="48"/>
        <v>8.3333333333333332E-3</v>
      </c>
      <c r="M18" s="112">
        <f t="shared" si="48"/>
        <v>8.3333333333333332E-3</v>
      </c>
      <c r="N18" s="112">
        <f t="shared" si="48"/>
        <v>8.3333333333333332E-3</v>
      </c>
      <c r="O18" s="112">
        <f t="shared" si="48"/>
        <v>332.18624131944415</v>
      </c>
      <c r="P18" s="112">
        <f t="shared" si="48"/>
        <v>332.18624131944415</v>
      </c>
      <c r="Q18" s="112">
        <f t="shared" si="48"/>
        <v>332.18624131944415</v>
      </c>
      <c r="R18" s="112">
        <f t="shared" si="48"/>
        <v>332.18624131944415</v>
      </c>
      <c r="S18" s="112">
        <f t="shared" si="48"/>
        <v>332.18624131944415</v>
      </c>
      <c r="T18" s="112">
        <f t="shared" si="48"/>
        <v>332.18624131944415</v>
      </c>
      <c r="U18" s="112">
        <f t="shared" si="48"/>
        <v>332.18624131944415</v>
      </c>
      <c r="V18" s="112">
        <f t="shared" si="48"/>
        <v>332.18624131944415</v>
      </c>
      <c r="W18" s="112">
        <f t="shared" si="48"/>
        <v>332.18624131944415</v>
      </c>
      <c r="X18" s="112">
        <f t="shared" si="48"/>
        <v>332.18624131944415</v>
      </c>
      <c r="Y18" s="112">
        <f t="shared" si="48"/>
        <v>332.18624131944415</v>
      </c>
      <c r="Z18" s="112">
        <f t="shared" si="48"/>
        <v>332.18624131944415</v>
      </c>
      <c r="AA18" s="112">
        <f t="shared" si="48"/>
        <v>373.31338179670416</v>
      </c>
      <c r="AB18" s="112">
        <f t="shared" si="48"/>
        <v>373.31338179670416</v>
      </c>
      <c r="AC18" s="112">
        <f t="shared" si="48"/>
        <v>373.31338179670416</v>
      </c>
      <c r="AD18" s="112">
        <f t="shared" si="48"/>
        <v>373.31338179670416</v>
      </c>
      <c r="AE18" s="112">
        <f t="shared" si="48"/>
        <v>373.31338179670416</v>
      </c>
      <c r="AF18" s="112">
        <f t="shared" si="48"/>
        <v>373.31338179670416</v>
      </c>
      <c r="AG18" s="112">
        <f t="shared" si="48"/>
        <v>373.31338179670416</v>
      </c>
      <c r="AH18" s="112">
        <f t="shared" si="48"/>
        <v>373.31338179670416</v>
      </c>
      <c r="AI18" s="112">
        <f t="shared" si="48"/>
        <v>373.31338179670416</v>
      </c>
      <c r="AJ18" s="112">
        <f t="shared" si="48"/>
        <v>373.31338179670416</v>
      </c>
      <c r="AK18" s="112">
        <f t="shared" si="48"/>
        <v>373.31338179670416</v>
      </c>
      <c r="AL18" s="112">
        <f t="shared" si="48"/>
        <v>373.31338179670416</v>
      </c>
      <c r="AM18" s="112">
        <f t="shared" si="48"/>
        <v>483.47346368757502</v>
      </c>
      <c r="AN18" s="112">
        <f t="shared" si="48"/>
        <v>483.47346368757502</v>
      </c>
      <c r="AO18" s="112">
        <f t="shared" si="48"/>
        <v>483.47346368757502</v>
      </c>
      <c r="AP18" s="112">
        <f t="shared" si="48"/>
        <v>483.47346368757502</v>
      </c>
      <c r="AQ18" s="112">
        <f t="shared" si="48"/>
        <v>483.47346368757502</v>
      </c>
      <c r="AR18" s="112">
        <f t="shared" si="48"/>
        <v>483.47346368757502</v>
      </c>
      <c r="AS18" s="112">
        <f t="shared" si="48"/>
        <v>483.47346368757502</v>
      </c>
      <c r="AT18" s="112">
        <f t="shared" si="48"/>
        <v>483.47346368757502</v>
      </c>
      <c r="AU18" s="112">
        <f t="shared" si="48"/>
        <v>483.47346368757502</v>
      </c>
      <c r="AV18" s="112">
        <f t="shared" si="48"/>
        <v>483.47346368757502</v>
      </c>
      <c r="AW18" s="112">
        <f t="shared" si="48"/>
        <v>483.47346368757502</v>
      </c>
      <c r="AX18" s="112">
        <f t="shared" si="48"/>
        <v>483.47346368757502</v>
      </c>
      <c r="AY18" s="112">
        <f t="shared" si="48"/>
        <v>481.6811222619383</v>
      </c>
      <c r="AZ18" s="112">
        <f t="shared" si="48"/>
        <v>481.6811222619383</v>
      </c>
      <c r="BA18" s="112">
        <f t="shared" si="48"/>
        <v>481.6811222619383</v>
      </c>
      <c r="BB18" s="112">
        <f t="shared" si="48"/>
        <v>481.6811222619383</v>
      </c>
      <c r="BC18" s="112">
        <f t="shared" si="48"/>
        <v>481.6811222619383</v>
      </c>
      <c r="BD18" s="112">
        <f t="shared" si="48"/>
        <v>481.6811222619383</v>
      </c>
      <c r="BE18" s="112">
        <f t="shared" si="48"/>
        <v>481.6811222619383</v>
      </c>
      <c r="BF18" s="112">
        <f t="shared" si="48"/>
        <v>481.6811222619383</v>
      </c>
      <c r="BG18" s="112">
        <f t="shared" si="48"/>
        <v>481.6811222619383</v>
      </c>
      <c r="BH18" s="112">
        <f t="shared" si="48"/>
        <v>481.6811222619383</v>
      </c>
      <c r="BI18" s="112">
        <f t="shared" si="48"/>
        <v>481.6811222619383</v>
      </c>
      <c r="BJ18" s="112">
        <f t="shared" si="48"/>
        <v>481.6811222619383</v>
      </c>
      <c r="BK18" s="112">
        <f t="shared" si="48"/>
        <v>341.64468437586919</v>
      </c>
      <c r="BL18" s="112">
        <f t="shared" si="48"/>
        <v>341.64468437586919</v>
      </c>
      <c r="BM18" s="112">
        <f t="shared" si="48"/>
        <v>341.64468437586919</v>
      </c>
      <c r="BN18" s="112">
        <f t="shared" si="48"/>
        <v>341.64468437586919</v>
      </c>
      <c r="BO18" s="112">
        <f t="shared" ref="BO18:DZ18" si="49">HLOOKUP(BO$11,$B$2:$X$9,7,0)/12</f>
        <v>341.64468437586919</v>
      </c>
      <c r="BP18" s="112">
        <f t="shared" si="49"/>
        <v>341.64468437586919</v>
      </c>
      <c r="BQ18" s="112">
        <f t="shared" si="49"/>
        <v>341.64468437586919</v>
      </c>
      <c r="BR18" s="112">
        <f t="shared" si="49"/>
        <v>341.64468437586919</v>
      </c>
      <c r="BS18" s="112">
        <f t="shared" si="49"/>
        <v>341.64468437586919</v>
      </c>
      <c r="BT18" s="112">
        <f t="shared" si="49"/>
        <v>341.64468437586919</v>
      </c>
      <c r="BU18" s="112">
        <f t="shared" si="49"/>
        <v>341.64468437586919</v>
      </c>
      <c r="BV18" s="112">
        <f t="shared" si="49"/>
        <v>341.64468437586919</v>
      </c>
      <c r="BW18" s="112">
        <f t="shared" si="49"/>
        <v>336.56933572513583</v>
      </c>
      <c r="BX18" s="112">
        <f t="shared" si="49"/>
        <v>336.56933572513583</v>
      </c>
      <c r="BY18" s="112">
        <f t="shared" si="49"/>
        <v>336.56933572513583</v>
      </c>
      <c r="BZ18" s="112">
        <f t="shared" si="49"/>
        <v>336.56933572513583</v>
      </c>
      <c r="CA18" s="112">
        <f t="shared" si="49"/>
        <v>336.56933572513583</v>
      </c>
      <c r="CB18" s="112">
        <f t="shared" si="49"/>
        <v>336.56933572513583</v>
      </c>
      <c r="CC18" s="112">
        <f t="shared" si="49"/>
        <v>336.56933572513583</v>
      </c>
      <c r="CD18" s="112">
        <f t="shared" si="49"/>
        <v>336.56933572513583</v>
      </c>
      <c r="CE18" s="112">
        <f t="shared" si="49"/>
        <v>336.56933572513583</v>
      </c>
      <c r="CF18" s="112">
        <f t="shared" si="49"/>
        <v>336.56933572513583</v>
      </c>
      <c r="CG18" s="112">
        <f t="shared" si="49"/>
        <v>336.56933572513583</v>
      </c>
      <c r="CH18" s="112">
        <f t="shared" si="49"/>
        <v>336.56933572513583</v>
      </c>
      <c r="CI18" s="112">
        <f t="shared" si="49"/>
        <v>31.866666666666664</v>
      </c>
      <c r="CJ18" s="112">
        <f t="shared" si="49"/>
        <v>31.866666666666664</v>
      </c>
      <c r="CK18" s="112">
        <f t="shared" si="49"/>
        <v>31.866666666666664</v>
      </c>
      <c r="CL18" s="112">
        <f t="shared" si="49"/>
        <v>31.866666666666664</v>
      </c>
      <c r="CM18" s="112">
        <f t="shared" si="49"/>
        <v>31.866666666666664</v>
      </c>
      <c r="CN18" s="112">
        <f t="shared" si="49"/>
        <v>31.866666666666664</v>
      </c>
      <c r="CO18" s="112">
        <f t="shared" si="49"/>
        <v>31.866666666666664</v>
      </c>
      <c r="CP18" s="112">
        <f t="shared" si="49"/>
        <v>31.866666666666664</v>
      </c>
      <c r="CQ18" s="112">
        <f t="shared" si="49"/>
        <v>31.866666666666664</v>
      </c>
      <c r="CR18" s="112">
        <f t="shared" si="49"/>
        <v>31.866666666666664</v>
      </c>
      <c r="CS18" s="112">
        <f t="shared" si="49"/>
        <v>31.866666666666664</v>
      </c>
      <c r="CT18" s="112">
        <f t="shared" si="49"/>
        <v>31.866666666666664</v>
      </c>
      <c r="CU18" s="112">
        <f t="shared" si="49"/>
        <v>31.302083333333332</v>
      </c>
      <c r="CV18" s="112">
        <f t="shared" si="49"/>
        <v>31.302083333333332</v>
      </c>
      <c r="CW18" s="112">
        <f t="shared" si="49"/>
        <v>31.302083333333332</v>
      </c>
      <c r="CX18" s="112">
        <f t="shared" si="49"/>
        <v>31.302083333333332</v>
      </c>
      <c r="CY18" s="112">
        <f t="shared" si="49"/>
        <v>31.302083333333332</v>
      </c>
      <c r="CZ18" s="112">
        <f t="shared" si="49"/>
        <v>31.302083333333332</v>
      </c>
      <c r="DA18" s="112">
        <f t="shared" si="49"/>
        <v>31.302083333333332</v>
      </c>
      <c r="DB18" s="112">
        <f t="shared" si="49"/>
        <v>31.302083333333332</v>
      </c>
      <c r="DC18" s="112">
        <f t="shared" si="49"/>
        <v>31.302083333333332</v>
      </c>
      <c r="DD18" s="112">
        <f t="shared" si="49"/>
        <v>31.302083333333332</v>
      </c>
      <c r="DE18" s="112">
        <f t="shared" si="49"/>
        <v>31.302083333333332</v>
      </c>
      <c r="DF18" s="112">
        <f t="shared" si="49"/>
        <v>31.302083333333332</v>
      </c>
      <c r="DG18" s="112">
        <f t="shared" si="49"/>
        <v>31.302083333333332</v>
      </c>
      <c r="DH18" s="112">
        <f t="shared" si="49"/>
        <v>31.302083333333332</v>
      </c>
      <c r="DI18" s="112">
        <f t="shared" si="49"/>
        <v>31.302083333333332</v>
      </c>
      <c r="DJ18" s="112">
        <f t="shared" si="49"/>
        <v>31.302083333333332</v>
      </c>
      <c r="DK18" s="112">
        <f t="shared" si="49"/>
        <v>31.302083333333332</v>
      </c>
      <c r="DL18" s="112">
        <f t="shared" si="49"/>
        <v>31.302083333333332</v>
      </c>
      <c r="DM18" s="112">
        <f t="shared" si="49"/>
        <v>31.302083333333332</v>
      </c>
      <c r="DN18" s="112">
        <f t="shared" si="49"/>
        <v>31.302083333333332</v>
      </c>
      <c r="DO18" s="112">
        <f t="shared" si="49"/>
        <v>31.302083333333332</v>
      </c>
      <c r="DP18" s="112">
        <f t="shared" si="49"/>
        <v>31.302083333333332</v>
      </c>
      <c r="DQ18" s="112">
        <f t="shared" si="49"/>
        <v>31.302083333333332</v>
      </c>
      <c r="DR18" s="112">
        <f t="shared" si="49"/>
        <v>31.302083333333332</v>
      </c>
      <c r="DS18" s="112">
        <f t="shared" si="49"/>
        <v>31.302083333333332</v>
      </c>
      <c r="DT18" s="112">
        <f t="shared" si="49"/>
        <v>31.302083333333332</v>
      </c>
      <c r="DU18" s="112">
        <f t="shared" si="49"/>
        <v>31.302083333333332</v>
      </c>
      <c r="DV18" s="112">
        <f t="shared" si="49"/>
        <v>31.302083333333332</v>
      </c>
      <c r="DW18" s="112">
        <f t="shared" si="49"/>
        <v>31.302083333333332</v>
      </c>
      <c r="DX18" s="112">
        <f t="shared" si="49"/>
        <v>31.302083333333332</v>
      </c>
      <c r="DY18" s="112">
        <f t="shared" si="49"/>
        <v>31.302083333333332</v>
      </c>
      <c r="DZ18" s="112">
        <f t="shared" si="49"/>
        <v>31.302083333333332</v>
      </c>
      <c r="EA18" s="112">
        <f t="shared" ref="EA18:GL18" si="50">HLOOKUP(EA$11,$B$2:$X$9,7,0)/12</f>
        <v>31.302083333333332</v>
      </c>
      <c r="EB18" s="112">
        <f t="shared" si="50"/>
        <v>31.302083333333332</v>
      </c>
      <c r="EC18" s="112">
        <f t="shared" si="50"/>
        <v>31.302083333333332</v>
      </c>
      <c r="ED18" s="112">
        <f t="shared" si="50"/>
        <v>31.302083333333332</v>
      </c>
      <c r="EE18" s="112">
        <f t="shared" si="50"/>
        <v>31.302083333333332</v>
      </c>
      <c r="EF18" s="112">
        <f t="shared" si="50"/>
        <v>31.302083333333332</v>
      </c>
      <c r="EG18" s="112">
        <f t="shared" si="50"/>
        <v>31.302083333333332</v>
      </c>
      <c r="EH18" s="112">
        <f t="shared" si="50"/>
        <v>31.302083333333332</v>
      </c>
      <c r="EI18" s="112">
        <f t="shared" si="50"/>
        <v>31.302083333333332</v>
      </c>
      <c r="EJ18" s="112">
        <f t="shared" si="50"/>
        <v>31.302083333333332</v>
      </c>
      <c r="EK18" s="112">
        <f t="shared" si="50"/>
        <v>31.302083333333332</v>
      </c>
      <c r="EL18" s="112">
        <f t="shared" si="50"/>
        <v>31.302083333333332</v>
      </c>
      <c r="EM18" s="112">
        <f t="shared" si="50"/>
        <v>31.302083333333332</v>
      </c>
      <c r="EN18" s="112">
        <f t="shared" si="50"/>
        <v>31.302083333333332</v>
      </c>
      <c r="EO18" s="112">
        <f t="shared" si="50"/>
        <v>31.302083333333332</v>
      </c>
      <c r="EP18" s="112">
        <f t="shared" si="50"/>
        <v>31.302083333333332</v>
      </c>
      <c r="EQ18" s="112">
        <f t="shared" si="50"/>
        <v>31.302083333333332</v>
      </c>
      <c r="ER18" s="112">
        <f t="shared" si="50"/>
        <v>31.302083333333332</v>
      </c>
      <c r="ES18" s="112">
        <f t="shared" si="50"/>
        <v>31.302083333333332</v>
      </c>
      <c r="ET18" s="112">
        <f t="shared" si="50"/>
        <v>31.302083333333332</v>
      </c>
      <c r="EU18" s="112">
        <f t="shared" si="50"/>
        <v>31.302083333333332</v>
      </c>
      <c r="EV18" s="112">
        <f t="shared" si="50"/>
        <v>31.302083333333332</v>
      </c>
      <c r="EW18" s="112">
        <f t="shared" si="50"/>
        <v>31.302083333333332</v>
      </c>
      <c r="EX18" s="112">
        <f t="shared" si="50"/>
        <v>31.302083333333332</v>
      </c>
      <c r="EY18" s="112">
        <f t="shared" si="50"/>
        <v>31.302083333333332</v>
      </c>
      <c r="EZ18" s="112">
        <f t="shared" si="50"/>
        <v>31.302083333333332</v>
      </c>
      <c r="FA18" s="112">
        <f t="shared" si="50"/>
        <v>31.302083333333332</v>
      </c>
      <c r="FB18" s="112">
        <f t="shared" si="50"/>
        <v>31.302083333333332</v>
      </c>
      <c r="FC18" s="112">
        <f t="shared" si="50"/>
        <v>31.302083333333332</v>
      </c>
      <c r="FD18" s="112">
        <f t="shared" si="50"/>
        <v>31.302083333333332</v>
      </c>
      <c r="FE18" s="112">
        <f t="shared" si="50"/>
        <v>31.302083333333332</v>
      </c>
      <c r="FF18" s="112">
        <f t="shared" si="50"/>
        <v>31.302083333333332</v>
      </c>
      <c r="FG18" s="112">
        <f t="shared" si="50"/>
        <v>31.302083333333332</v>
      </c>
      <c r="FH18" s="112">
        <f t="shared" si="50"/>
        <v>31.302083333333332</v>
      </c>
      <c r="FI18" s="112">
        <f t="shared" si="50"/>
        <v>31.302083333333332</v>
      </c>
      <c r="FJ18" s="112">
        <f t="shared" si="50"/>
        <v>31.302083333333332</v>
      </c>
      <c r="FK18" s="112">
        <f t="shared" si="50"/>
        <v>31.302083333333332</v>
      </c>
      <c r="FL18" s="112">
        <f t="shared" si="50"/>
        <v>31.302083333333332</v>
      </c>
      <c r="FM18" s="112">
        <f t="shared" si="50"/>
        <v>31.302083333333332</v>
      </c>
      <c r="FN18" s="112">
        <f t="shared" si="50"/>
        <v>31.302083333333332</v>
      </c>
      <c r="FO18" s="112">
        <f t="shared" si="50"/>
        <v>31.302083333333332</v>
      </c>
      <c r="FP18" s="112">
        <f t="shared" si="50"/>
        <v>31.302083333333332</v>
      </c>
      <c r="FQ18" s="112">
        <f t="shared" si="50"/>
        <v>31.302083333333332</v>
      </c>
      <c r="FR18" s="112">
        <f t="shared" si="50"/>
        <v>31.302083333333332</v>
      </c>
      <c r="FS18" s="112">
        <f t="shared" si="50"/>
        <v>31.302083333333332</v>
      </c>
      <c r="FT18" s="112">
        <f t="shared" si="50"/>
        <v>31.302083333333332</v>
      </c>
      <c r="FU18" s="112">
        <f t="shared" si="50"/>
        <v>31.302083333333332</v>
      </c>
      <c r="FV18" s="112">
        <f t="shared" si="50"/>
        <v>31.302083333333332</v>
      </c>
      <c r="FW18" s="112">
        <f t="shared" si="50"/>
        <v>31.302083333333332</v>
      </c>
      <c r="FX18" s="112">
        <f t="shared" si="50"/>
        <v>31.302083333333332</v>
      </c>
      <c r="FY18" s="112">
        <f t="shared" si="50"/>
        <v>31.302083333333332</v>
      </c>
      <c r="FZ18" s="112">
        <f t="shared" si="50"/>
        <v>31.302083333333332</v>
      </c>
      <c r="GA18" s="112">
        <f t="shared" si="50"/>
        <v>31.302083333333332</v>
      </c>
      <c r="GB18" s="112">
        <f t="shared" si="50"/>
        <v>31.302083333333332</v>
      </c>
      <c r="GC18" s="112">
        <f t="shared" si="50"/>
        <v>31.302083333333332</v>
      </c>
      <c r="GD18" s="112">
        <f t="shared" si="50"/>
        <v>31.302083333333332</v>
      </c>
      <c r="GE18" s="112">
        <f t="shared" si="50"/>
        <v>31.302083333333332</v>
      </c>
      <c r="GF18" s="112">
        <f t="shared" si="50"/>
        <v>31.302083333333332</v>
      </c>
      <c r="GG18" s="112">
        <f t="shared" si="50"/>
        <v>31.302083333333332</v>
      </c>
      <c r="GH18" s="112">
        <f t="shared" si="50"/>
        <v>31.302083333333332</v>
      </c>
      <c r="GI18" s="112">
        <f t="shared" si="50"/>
        <v>31.302083333333332</v>
      </c>
      <c r="GJ18" s="112">
        <f t="shared" si="50"/>
        <v>31.302083333333332</v>
      </c>
      <c r="GK18" s="112">
        <f t="shared" si="50"/>
        <v>31.302083333333332</v>
      </c>
      <c r="GL18" s="112">
        <f t="shared" si="50"/>
        <v>31.302083333333332</v>
      </c>
      <c r="GM18" s="112">
        <f t="shared" ref="GM18:IX18" si="51">HLOOKUP(GM$11,$B$2:$X$9,7,0)/12</f>
        <v>31.302083333333332</v>
      </c>
      <c r="GN18" s="112">
        <f t="shared" si="51"/>
        <v>31.302083333333332</v>
      </c>
      <c r="GO18" s="112">
        <f t="shared" si="51"/>
        <v>31.302083333333332</v>
      </c>
      <c r="GP18" s="112">
        <f t="shared" si="51"/>
        <v>31.302083333333332</v>
      </c>
      <c r="GQ18" s="112">
        <f t="shared" si="51"/>
        <v>31.302083333333332</v>
      </c>
      <c r="GR18" s="112">
        <f t="shared" si="51"/>
        <v>31.302083333333332</v>
      </c>
      <c r="GS18" s="112">
        <f t="shared" si="51"/>
        <v>31.302083333333332</v>
      </c>
      <c r="GT18" s="112">
        <f t="shared" si="51"/>
        <v>31.302083333333332</v>
      </c>
      <c r="GU18" s="112">
        <f t="shared" si="51"/>
        <v>31.302083333333332</v>
      </c>
      <c r="GV18" s="112">
        <f t="shared" si="51"/>
        <v>31.302083333333332</v>
      </c>
      <c r="GW18" s="112">
        <f t="shared" si="51"/>
        <v>31.302083333333332</v>
      </c>
      <c r="GX18" s="112">
        <f t="shared" si="51"/>
        <v>31.302083333333332</v>
      </c>
      <c r="GY18" s="112">
        <f t="shared" si="51"/>
        <v>31.302083333333332</v>
      </c>
      <c r="GZ18" s="112">
        <f t="shared" si="51"/>
        <v>31.302083333333332</v>
      </c>
      <c r="HA18" s="112">
        <f t="shared" si="51"/>
        <v>31.302083333333332</v>
      </c>
      <c r="HB18" s="112">
        <f t="shared" si="51"/>
        <v>31.302083333333332</v>
      </c>
      <c r="HC18" s="112">
        <f t="shared" si="51"/>
        <v>31.302083333333332</v>
      </c>
      <c r="HD18" s="112">
        <f t="shared" si="51"/>
        <v>31.302083333333332</v>
      </c>
      <c r="HE18" s="112">
        <f t="shared" si="51"/>
        <v>31.302083333333332</v>
      </c>
      <c r="HF18" s="112">
        <f t="shared" si="51"/>
        <v>31.302083333333332</v>
      </c>
      <c r="HG18" s="112">
        <f t="shared" si="51"/>
        <v>31.302083333333332</v>
      </c>
      <c r="HH18" s="112">
        <f t="shared" si="51"/>
        <v>31.302083333333332</v>
      </c>
      <c r="HI18" s="112">
        <f t="shared" si="51"/>
        <v>31.302083333333332</v>
      </c>
      <c r="HJ18" s="112">
        <f t="shared" si="51"/>
        <v>31.302083333333332</v>
      </c>
      <c r="HK18" s="112">
        <f t="shared" si="51"/>
        <v>31.302083333333332</v>
      </c>
      <c r="HL18" s="112">
        <f t="shared" si="51"/>
        <v>31.302083333333332</v>
      </c>
      <c r="HM18" s="112">
        <f t="shared" si="51"/>
        <v>31.302083333333332</v>
      </c>
      <c r="HN18" s="112">
        <f t="shared" si="51"/>
        <v>31.302083333333332</v>
      </c>
      <c r="HO18" s="112">
        <f t="shared" si="51"/>
        <v>31.302083333333332</v>
      </c>
      <c r="HP18" s="112">
        <f t="shared" si="51"/>
        <v>31.302083333333332</v>
      </c>
      <c r="HQ18" s="112">
        <f t="shared" si="51"/>
        <v>31.302083333333332</v>
      </c>
      <c r="HR18" s="112">
        <f t="shared" si="51"/>
        <v>31.302083333333332</v>
      </c>
      <c r="HS18" s="112">
        <f t="shared" si="51"/>
        <v>31.302083333333332</v>
      </c>
      <c r="HT18" s="112">
        <f t="shared" si="51"/>
        <v>31.302083333333332</v>
      </c>
      <c r="HU18" s="112">
        <f t="shared" si="51"/>
        <v>31.302083333333332</v>
      </c>
      <c r="HV18" s="112">
        <f t="shared" si="51"/>
        <v>31.302083333333332</v>
      </c>
      <c r="HW18" s="112">
        <f t="shared" si="51"/>
        <v>31.302083333333332</v>
      </c>
      <c r="HX18" s="112">
        <f t="shared" si="51"/>
        <v>31.302083333333332</v>
      </c>
      <c r="HY18" s="112">
        <f t="shared" si="51"/>
        <v>31.302083333333332</v>
      </c>
      <c r="HZ18" s="112">
        <f t="shared" si="51"/>
        <v>31.302083333333332</v>
      </c>
      <c r="IA18" s="112">
        <f t="shared" si="51"/>
        <v>31.302083333333332</v>
      </c>
      <c r="IB18" s="112">
        <f t="shared" si="51"/>
        <v>31.302083333333332</v>
      </c>
      <c r="IC18" s="112">
        <f t="shared" si="51"/>
        <v>31.302083333333332</v>
      </c>
      <c r="ID18" s="112">
        <f t="shared" si="51"/>
        <v>31.302083333333332</v>
      </c>
      <c r="IE18" s="112">
        <f t="shared" si="51"/>
        <v>31.302083333333332</v>
      </c>
      <c r="IF18" s="112">
        <f t="shared" si="51"/>
        <v>31.302083333333332</v>
      </c>
      <c r="IG18" s="112">
        <f t="shared" si="51"/>
        <v>31.302083333333332</v>
      </c>
      <c r="IH18" s="112">
        <f t="shared" si="51"/>
        <v>31.302083333333332</v>
      </c>
      <c r="II18" s="112">
        <f t="shared" si="51"/>
        <v>31.302083333333332</v>
      </c>
      <c r="IJ18" s="112">
        <f t="shared" si="51"/>
        <v>31.302083333333332</v>
      </c>
      <c r="IK18" s="112">
        <f t="shared" si="51"/>
        <v>31.302083333333332</v>
      </c>
      <c r="IL18" s="112">
        <f t="shared" si="51"/>
        <v>31.302083333333332</v>
      </c>
      <c r="IM18" s="112">
        <f t="shared" si="51"/>
        <v>31.302083333333332</v>
      </c>
      <c r="IN18" s="112">
        <f t="shared" si="51"/>
        <v>31.302083333333332</v>
      </c>
      <c r="IO18" s="112">
        <f t="shared" si="51"/>
        <v>31.302083333333332</v>
      </c>
      <c r="IP18" s="112">
        <f t="shared" si="51"/>
        <v>31.302083333333332</v>
      </c>
      <c r="IQ18" s="112">
        <f t="shared" si="51"/>
        <v>31.302083333333332</v>
      </c>
      <c r="IR18" s="112">
        <f t="shared" si="51"/>
        <v>31.302083333333332</v>
      </c>
      <c r="IS18" s="112">
        <f t="shared" si="51"/>
        <v>31.302083333333332</v>
      </c>
      <c r="IT18" s="112">
        <f t="shared" si="51"/>
        <v>31.302083333333332</v>
      </c>
      <c r="IU18" s="112">
        <f t="shared" si="51"/>
        <v>31.302083333333332</v>
      </c>
      <c r="IV18" s="112">
        <f t="shared" si="51"/>
        <v>31.302083333333332</v>
      </c>
      <c r="IW18" s="112">
        <f t="shared" si="51"/>
        <v>31.302083333333332</v>
      </c>
      <c r="IX18" s="112">
        <f t="shared" si="51"/>
        <v>31.302083333333332</v>
      </c>
      <c r="IY18" s="112">
        <f t="shared" ref="IY18:JF18" si="52">HLOOKUP(IY$11,$B$2:$X$9,7,0)/12</f>
        <v>31.302083333333332</v>
      </c>
      <c r="IZ18" s="112">
        <f t="shared" si="52"/>
        <v>31.302083333333332</v>
      </c>
      <c r="JA18" s="112">
        <f t="shared" si="52"/>
        <v>31.302083333333332</v>
      </c>
      <c r="JB18" s="112">
        <f t="shared" si="52"/>
        <v>31.302083333333332</v>
      </c>
      <c r="JC18" s="112">
        <f t="shared" si="52"/>
        <v>31.302083333333332</v>
      </c>
      <c r="JD18" s="112">
        <f t="shared" si="52"/>
        <v>31.302083333333332</v>
      </c>
      <c r="JE18" s="112">
        <f t="shared" si="52"/>
        <v>31.302083333333332</v>
      </c>
      <c r="JF18" s="112">
        <f t="shared" si="52"/>
        <v>31.302083333333332</v>
      </c>
    </row>
    <row r="19" spans="1:266" ht="14.25" customHeight="1" x14ac:dyDescent="0.25">
      <c r="A19" s="85" t="str">
        <f t="shared" si="22"/>
        <v>Ямбург</v>
      </c>
      <c r="B19" s="113" t="s">
        <v>152</v>
      </c>
      <c r="C19" s="114">
        <f t="shared" ref="C19:BN19" si="53">SUM(C13:C18)</f>
        <v>3737.1289556626512</v>
      </c>
      <c r="D19" s="114">
        <f t="shared" si="53"/>
        <v>3737.1289556626512</v>
      </c>
      <c r="E19" s="114">
        <f t="shared" si="53"/>
        <v>3737.1289556626512</v>
      </c>
      <c r="F19" s="114">
        <f t="shared" si="53"/>
        <v>3737.1289556626512</v>
      </c>
      <c r="G19" s="114">
        <f t="shared" si="53"/>
        <v>3737.1289556626512</v>
      </c>
      <c r="H19" s="114">
        <f t="shared" si="53"/>
        <v>3737.1289556626512</v>
      </c>
      <c r="I19" s="114">
        <f t="shared" si="53"/>
        <v>3737.1289556626512</v>
      </c>
      <c r="J19" s="114">
        <f t="shared" si="53"/>
        <v>3737.1289556626512</v>
      </c>
      <c r="K19" s="114">
        <f t="shared" si="53"/>
        <v>3737.1289556626512</v>
      </c>
      <c r="L19" s="114">
        <f t="shared" si="53"/>
        <v>3737.1289556626512</v>
      </c>
      <c r="M19" s="114">
        <f t="shared" si="53"/>
        <v>3737.1289556626512</v>
      </c>
      <c r="N19" s="114">
        <f t="shared" si="53"/>
        <v>3737.1289556626512</v>
      </c>
      <c r="O19" s="114">
        <f t="shared" si="53"/>
        <v>28094.732745155099</v>
      </c>
      <c r="P19" s="114">
        <f t="shared" si="53"/>
        <v>28094.732745155099</v>
      </c>
      <c r="Q19" s="114">
        <f t="shared" si="53"/>
        <v>28094.732745155099</v>
      </c>
      <c r="R19" s="114">
        <f t="shared" si="53"/>
        <v>28094.732745155099</v>
      </c>
      <c r="S19" s="114">
        <f t="shared" si="53"/>
        <v>28094.732745155099</v>
      </c>
      <c r="T19" s="114">
        <f t="shared" si="53"/>
        <v>28094.732745155099</v>
      </c>
      <c r="U19" s="114">
        <f t="shared" si="53"/>
        <v>28094.732745155099</v>
      </c>
      <c r="V19" s="114">
        <f t="shared" si="53"/>
        <v>28094.732745155099</v>
      </c>
      <c r="W19" s="114">
        <f t="shared" si="53"/>
        <v>28094.732745155099</v>
      </c>
      <c r="X19" s="114">
        <f t="shared" si="53"/>
        <v>28094.732745155099</v>
      </c>
      <c r="Y19" s="114">
        <f t="shared" si="53"/>
        <v>28094.732745155099</v>
      </c>
      <c r="Z19" s="114">
        <f t="shared" si="53"/>
        <v>28094.732745155099</v>
      </c>
      <c r="AA19" s="114">
        <f t="shared" si="53"/>
        <v>41336.586673669968</v>
      </c>
      <c r="AB19" s="114">
        <f t="shared" si="53"/>
        <v>41336.586673669968</v>
      </c>
      <c r="AC19" s="114">
        <f t="shared" si="53"/>
        <v>41336.586673669968</v>
      </c>
      <c r="AD19" s="114">
        <f t="shared" si="53"/>
        <v>41336.586673669968</v>
      </c>
      <c r="AE19" s="114">
        <f t="shared" si="53"/>
        <v>41336.586673669968</v>
      </c>
      <c r="AF19" s="114">
        <f t="shared" si="53"/>
        <v>41336.586673669968</v>
      </c>
      <c r="AG19" s="114">
        <f t="shared" si="53"/>
        <v>41336.586673669968</v>
      </c>
      <c r="AH19" s="114">
        <f t="shared" si="53"/>
        <v>41336.586673669968</v>
      </c>
      <c r="AI19" s="114">
        <f t="shared" si="53"/>
        <v>41336.586673669968</v>
      </c>
      <c r="AJ19" s="114">
        <f t="shared" si="53"/>
        <v>41336.586673669968</v>
      </c>
      <c r="AK19" s="114">
        <f t="shared" si="53"/>
        <v>41336.586673669968</v>
      </c>
      <c r="AL19" s="114">
        <f t="shared" si="53"/>
        <v>41336.586673669968</v>
      </c>
      <c r="AM19" s="114">
        <f t="shared" si="53"/>
        <v>56258.873117234398</v>
      </c>
      <c r="AN19" s="114">
        <f t="shared" si="53"/>
        <v>56258.873117234398</v>
      </c>
      <c r="AO19" s="114">
        <f t="shared" si="53"/>
        <v>56258.873117234398</v>
      </c>
      <c r="AP19" s="114">
        <f t="shared" si="53"/>
        <v>56258.873117234398</v>
      </c>
      <c r="AQ19" s="114">
        <f t="shared" si="53"/>
        <v>56258.873117234398</v>
      </c>
      <c r="AR19" s="114">
        <f t="shared" si="53"/>
        <v>56258.873117234398</v>
      </c>
      <c r="AS19" s="114">
        <f t="shared" si="53"/>
        <v>56258.873117234398</v>
      </c>
      <c r="AT19" s="114">
        <f t="shared" si="53"/>
        <v>56258.873117234398</v>
      </c>
      <c r="AU19" s="114">
        <f t="shared" si="53"/>
        <v>56258.873117234398</v>
      </c>
      <c r="AV19" s="114">
        <f t="shared" si="53"/>
        <v>56258.873117234398</v>
      </c>
      <c r="AW19" s="114">
        <f t="shared" si="53"/>
        <v>56258.873117234398</v>
      </c>
      <c r="AX19" s="114">
        <f t="shared" si="53"/>
        <v>56258.873117234398</v>
      </c>
      <c r="AY19" s="114">
        <f t="shared" si="53"/>
        <v>64246.471251499286</v>
      </c>
      <c r="AZ19" s="114">
        <f t="shared" si="53"/>
        <v>64246.471251499286</v>
      </c>
      <c r="BA19" s="114">
        <f t="shared" si="53"/>
        <v>64246.471251499286</v>
      </c>
      <c r="BB19" s="114">
        <f t="shared" si="53"/>
        <v>64246.471251499286</v>
      </c>
      <c r="BC19" s="114">
        <f t="shared" si="53"/>
        <v>64246.471251499286</v>
      </c>
      <c r="BD19" s="114">
        <f t="shared" si="53"/>
        <v>64246.471251499286</v>
      </c>
      <c r="BE19" s="114">
        <f t="shared" si="53"/>
        <v>64246.471251499286</v>
      </c>
      <c r="BF19" s="114">
        <f t="shared" si="53"/>
        <v>64246.471251499286</v>
      </c>
      <c r="BG19" s="114">
        <f t="shared" si="53"/>
        <v>64246.471251499286</v>
      </c>
      <c r="BH19" s="114">
        <f t="shared" si="53"/>
        <v>64246.471251499286</v>
      </c>
      <c r="BI19" s="114">
        <f t="shared" si="53"/>
        <v>64246.471251499286</v>
      </c>
      <c r="BJ19" s="114">
        <f t="shared" si="53"/>
        <v>64246.471251499286</v>
      </c>
      <c r="BK19" s="114">
        <f t="shared" si="53"/>
        <v>17509.058619096482</v>
      </c>
      <c r="BL19" s="114">
        <f t="shared" si="53"/>
        <v>17509.058619096482</v>
      </c>
      <c r="BM19" s="114">
        <f t="shared" si="53"/>
        <v>17509.058619096482</v>
      </c>
      <c r="BN19" s="114">
        <f t="shared" si="53"/>
        <v>17509.058619096482</v>
      </c>
      <c r="BO19" s="114">
        <f t="shared" ref="BO19:DZ19" si="54">SUM(BO13:BO18)</f>
        <v>17509.058619096482</v>
      </c>
      <c r="BP19" s="114">
        <f t="shared" si="54"/>
        <v>17509.058619096482</v>
      </c>
      <c r="BQ19" s="114">
        <f t="shared" si="54"/>
        <v>17509.058619096482</v>
      </c>
      <c r="BR19" s="114">
        <f t="shared" si="54"/>
        <v>17509.058619096482</v>
      </c>
      <c r="BS19" s="114">
        <f t="shared" si="54"/>
        <v>17509.058619096482</v>
      </c>
      <c r="BT19" s="114">
        <f t="shared" si="54"/>
        <v>17509.058619096482</v>
      </c>
      <c r="BU19" s="114">
        <f t="shared" si="54"/>
        <v>17509.058619096482</v>
      </c>
      <c r="BV19" s="114">
        <f t="shared" si="54"/>
        <v>17509.058619096482</v>
      </c>
      <c r="BW19" s="114">
        <f t="shared" si="54"/>
        <v>13590.117188271748</v>
      </c>
      <c r="BX19" s="114">
        <f t="shared" si="54"/>
        <v>13590.117188271748</v>
      </c>
      <c r="BY19" s="114">
        <f t="shared" si="54"/>
        <v>13590.117188271748</v>
      </c>
      <c r="BZ19" s="114">
        <f t="shared" si="54"/>
        <v>13590.117188271748</v>
      </c>
      <c r="CA19" s="114">
        <f t="shared" si="54"/>
        <v>13590.117188271748</v>
      </c>
      <c r="CB19" s="114">
        <f t="shared" si="54"/>
        <v>13590.117188271748</v>
      </c>
      <c r="CC19" s="114">
        <f t="shared" si="54"/>
        <v>13590.117188271748</v>
      </c>
      <c r="CD19" s="114">
        <f t="shared" si="54"/>
        <v>13590.117188271748</v>
      </c>
      <c r="CE19" s="114">
        <f t="shared" si="54"/>
        <v>13590.117188271748</v>
      </c>
      <c r="CF19" s="114">
        <f t="shared" si="54"/>
        <v>13590.117188271748</v>
      </c>
      <c r="CG19" s="114">
        <f t="shared" si="54"/>
        <v>13590.117188271748</v>
      </c>
      <c r="CH19" s="114">
        <f t="shared" si="54"/>
        <v>13590.117188271748</v>
      </c>
      <c r="CI19" s="114">
        <f t="shared" si="54"/>
        <v>5113.2975000000006</v>
      </c>
      <c r="CJ19" s="114">
        <f t="shared" si="54"/>
        <v>5113.2975000000006</v>
      </c>
      <c r="CK19" s="114">
        <f t="shared" si="54"/>
        <v>5113.2975000000006</v>
      </c>
      <c r="CL19" s="114">
        <f t="shared" si="54"/>
        <v>5113.2975000000006</v>
      </c>
      <c r="CM19" s="114">
        <f t="shared" si="54"/>
        <v>5113.2975000000006</v>
      </c>
      <c r="CN19" s="114">
        <f t="shared" si="54"/>
        <v>5113.2975000000006</v>
      </c>
      <c r="CO19" s="114">
        <f t="shared" si="54"/>
        <v>5113.2975000000006</v>
      </c>
      <c r="CP19" s="114">
        <f t="shared" si="54"/>
        <v>5113.2975000000006</v>
      </c>
      <c r="CQ19" s="114">
        <f t="shared" si="54"/>
        <v>5113.2975000000006</v>
      </c>
      <c r="CR19" s="114">
        <f t="shared" si="54"/>
        <v>5113.2975000000006</v>
      </c>
      <c r="CS19" s="114">
        <f t="shared" si="54"/>
        <v>5113.2975000000006</v>
      </c>
      <c r="CT19" s="114">
        <f t="shared" si="54"/>
        <v>5113.2975000000006</v>
      </c>
      <c r="CU19" s="114">
        <f t="shared" si="54"/>
        <v>1979.2599999999998</v>
      </c>
      <c r="CV19" s="114">
        <f t="shared" si="54"/>
        <v>1979.2599999999998</v>
      </c>
      <c r="CW19" s="114">
        <f t="shared" si="54"/>
        <v>1979.2599999999998</v>
      </c>
      <c r="CX19" s="114">
        <f t="shared" si="54"/>
        <v>1979.2599999999998</v>
      </c>
      <c r="CY19" s="114">
        <f t="shared" si="54"/>
        <v>1979.2599999999998</v>
      </c>
      <c r="CZ19" s="114">
        <f t="shared" si="54"/>
        <v>1979.2599999999998</v>
      </c>
      <c r="DA19" s="114">
        <f t="shared" si="54"/>
        <v>1979.2599999999998</v>
      </c>
      <c r="DB19" s="114">
        <f t="shared" si="54"/>
        <v>1979.2599999999998</v>
      </c>
      <c r="DC19" s="114">
        <f t="shared" si="54"/>
        <v>1979.2599999999998</v>
      </c>
      <c r="DD19" s="114">
        <f t="shared" si="54"/>
        <v>1979.2599999999998</v>
      </c>
      <c r="DE19" s="114">
        <f t="shared" si="54"/>
        <v>1979.2599999999998</v>
      </c>
      <c r="DF19" s="114">
        <f t="shared" si="54"/>
        <v>1979.2599999999998</v>
      </c>
      <c r="DG19" s="114">
        <f t="shared" si="54"/>
        <v>1979.2599999999998</v>
      </c>
      <c r="DH19" s="114">
        <f t="shared" si="54"/>
        <v>1979.2599999999998</v>
      </c>
      <c r="DI19" s="114">
        <f t="shared" si="54"/>
        <v>1979.2599999999998</v>
      </c>
      <c r="DJ19" s="114">
        <f t="shared" si="54"/>
        <v>1979.2599999999998</v>
      </c>
      <c r="DK19" s="114">
        <f t="shared" si="54"/>
        <v>1979.2599999999998</v>
      </c>
      <c r="DL19" s="114">
        <f t="shared" si="54"/>
        <v>1979.2599999999998</v>
      </c>
      <c r="DM19" s="114">
        <f t="shared" si="54"/>
        <v>1979.2599999999998</v>
      </c>
      <c r="DN19" s="114">
        <f t="shared" si="54"/>
        <v>1979.2599999999998</v>
      </c>
      <c r="DO19" s="114">
        <f t="shared" si="54"/>
        <v>1979.2599999999998</v>
      </c>
      <c r="DP19" s="114">
        <f t="shared" si="54"/>
        <v>1979.2599999999998</v>
      </c>
      <c r="DQ19" s="114">
        <f t="shared" si="54"/>
        <v>1979.2599999999998</v>
      </c>
      <c r="DR19" s="114">
        <f t="shared" si="54"/>
        <v>1979.2599999999998</v>
      </c>
      <c r="DS19" s="114">
        <f t="shared" si="54"/>
        <v>1979.2599999999998</v>
      </c>
      <c r="DT19" s="114">
        <f t="shared" si="54"/>
        <v>1979.2599999999998</v>
      </c>
      <c r="DU19" s="114">
        <f t="shared" si="54"/>
        <v>1979.2599999999998</v>
      </c>
      <c r="DV19" s="114">
        <f t="shared" si="54"/>
        <v>1979.2599999999998</v>
      </c>
      <c r="DW19" s="114">
        <f t="shared" si="54"/>
        <v>1979.2599999999998</v>
      </c>
      <c r="DX19" s="114">
        <f t="shared" si="54"/>
        <v>1979.2599999999998</v>
      </c>
      <c r="DY19" s="114">
        <f t="shared" si="54"/>
        <v>1979.2599999999998</v>
      </c>
      <c r="DZ19" s="114">
        <f t="shared" si="54"/>
        <v>1979.2599999999998</v>
      </c>
      <c r="EA19" s="114">
        <f t="shared" ref="EA19:GL19" si="55">SUM(EA13:EA18)</f>
        <v>1979.2599999999998</v>
      </c>
      <c r="EB19" s="114">
        <f t="shared" si="55"/>
        <v>1979.2599999999998</v>
      </c>
      <c r="EC19" s="114">
        <f t="shared" si="55"/>
        <v>1979.2599999999998</v>
      </c>
      <c r="ED19" s="114">
        <f t="shared" si="55"/>
        <v>1979.2599999999998</v>
      </c>
      <c r="EE19" s="114">
        <f t="shared" si="55"/>
        <v>1979.2599999999998</v>
      </c>
      <c r="EF19" s="114">
        <f t="shared" si="55"/>
        <v>1979.2599999999998</v>
      </c>
      <c r="EG19" s="114">
        <f t="shared" si="55"/>
        <v>1979.2599999999998</v>
      </c>
      <c r="EH19" s="114">
        <f t="shared" si="55"/>
        <v>1979.2599999999998</v>
      </c>
      <c r="EI19" s="114">
        <f t="shared" si="55"/>
        <v>1979.2599999999998</v>
      </c>
      <c r="EJ19" s="114">
        <f t="shared" si="55"/>
        <v>1979.2599999999998</v>
      </c>
      <c r="EK19" s="114">
        <f t="shared" si="55"/>
        <v>1979.2599999999998</v>
      </c>
      <c r="EL19" s="114">
        <f t="shared" si="55"/>
        <v>1979.2599999999998</v>
      </c>
      <c r="EM19" s="114">
        <f t="shared" si="55"/>
        <v>1979.2599999999998</v>
      </c>
      <c r="EN19" s="114">
        <f t="shared" si="55"/>
        <v>1979.2599999999998</v>
      </c>
      <c r="EO19" s="114">
        <f t="shared" si="55"/>
        <v>1979.2599999999998</v>
      </c>
      <c r="EP19" s="114">
        <f t="shared" si="55"/>
        <v>1979.2599999999998</v>
      </c>
      <c r="EQ19" s="114">
        <f t="shared" si="55"/>
        <v>1979.2599999999998</v>
      </c>
      <c r="ER19" s="114">
        <f t="shared" si="55"/>
        <v>1979.2599999999998</v>
      </c>
      <c r="ES19" s="114">
        <f t="shared" si="55"/>
        <v>1979.2599999999998</v>
      </c>
      <c r="ET19" s="114">
        <f t="shared" si="55"/>
        <v>1979.2599999999998</v>
      </c>
      <c r="EU19" s="114">
        <f t="shared" si="55"/>
        <v>1979.2599999999998</v>
      </c>
      <c r="EV19" s="114">
        <f t="shared" si="55"/>
        <v>1979.2599999999998</v>
      </c>
      <c r="EW19" s="114">
        <f t="shared" si="55"/>
        <v>1979.2599999999998</v>
      </c>
      <c r="EX19" s="114">
        <f t="shared" si="55"/>
        <v>1979.2599999999998</v>
      </c>
      <c r="EY19" s="114">
        <f t="shared" si="55"/>
        <v>1979.2599999999998</v>
      </c>
      <c r="EZ19" s="114">
        <f t="shared" si="55"/>
        <v>1979.2599999999998</v>
      </c>
      <c r="FA19" s="114">
        <f t="shared" si="55"/>
        <v>1979.2599999999998</v>
      </c>
      <c r="FB19" s="114">
        <f t="shared" si="55"/>
        <v>1979.2599999999998</v>
      </c>
      <c r="FC19" s="114">
        <f t="shared" si="55"/>
        <v>1979.2599999999998</v>
      </c>
      <c r="FD19" s="114">
        <f t="shared" si="55"/>
        <v>1979.2599999999998</v>
      </c>
      <c r="FE19" s="114">
        <f t="shared" si="55"/>
        <v>1979.2599999999998</v>
      </c>
      <c r="FF19" s="114">
        <f t="shared" si="55"/>
        <v>1979.2599999999998</v>
      </c>
      <c r="FG19" s="114">
        <f t="shared" si="55"/>
        <v>1979.2599999999998</v>
      </c>
      <c r="FH19" s="114">
        <f t="shared" si="55"/>
        <v>1979.2599999999998</v>
      </c>
      <c r="FI19" s="114">
        <f t="shared" si="55"/>
        <v>1979.2599999999998</v>
      </c>
      <c r="FJ19" s="114">
        <f t="shared" si="55"/>
        <v>1979.2599999999998</v>
      </c>
      <c r="FK19" s="114">
        <f t="shared" si="55"/>
        <v>1979.2599999999998</v>
      </c>
      <c r="FL19" s="114">
        <f t="shared" si="55"/>
        <v>1979.2599999999998</v>
      </c>
      <c r="FM19" s="114">
        <f t="shared" si="55"/>
        <v>1979.2599999999998</v>
      </c>
      <c r="FN19" s="114">
        <f t="shared" si="55"/>
        <v>1979.2599999999998</v>
      </c>
      <c r="FO19" s="114">
        <f t="shared" si="55"/>
        <v>1979.2599999999998</v>
      </c>
      <c r="FP19" s="114">
        <f t="shared" si="55"/>
        <v>1979.2599999999998</v>
      </c>
      <c r="FQ19" s="114">
        <f t="shared" si="55"/>
        <v>1979.2599999999998</v>
      </c>
      <c r="FR19" s="114">
        <f t="shared" si="55"/>
        <v>1979.2599999999998</v>
      </c>
      <c r="FS19" s="114">
        <f t="shared" si="55"/>
        <v>1979.2599999999998</v>
      </c>
      <c r="FT19" s="114">
        <f t="shared" si="55"/>
        <v>1979.2599999999998</v>
      </c>
      <c r="FU19" s="114">
        <f t="shared" si="55"/>
        <v>1979.2599999999998</v>
      </c>
      <c r="FV19" s="114">
        <f t="shared" si="55"/>
        <v>1979.2599999999998</v>
      </c>
      <c r="FW19" s="114">
        <f t="shared" si="55"/>
        <v>1979.2599999999998</v>
      </c>
      <c r="FX19" s="114">
        <f t="shared" si="55"/>
        <v>1979.2599999999998</v>
      </c>
      <c r="FY19" s="114">
        <f t="shared" si="55"/>
        <v>1979.2599999999998</v>
      </c>
      <c r="FZ19" s="114">
        <f t="shared" si="55"/>
        <v>1979.2599999999998</v>
      </c>
      <c r="GA19" s="114">
        <f t="shared" si="55"/>
        <v>1979.2599999999998</v>
      </c>
      <c r="GB19" s="114">
        <f t="shared" si="55"/>
        <v>1979.2599999999998</v>
      </c>
      <c r="GC19" s="114">
        <f t="shared" si="55"/>
        <v>1979.2599999999998</v>
      </c>
      <c r="GD19" s="114">
        <f t="shared" si="55"/>
        <v>1979.2599999999998</v>
      </c>
      <c r="GE19" s="114">
        <f t="shared" si="55"/>
        <v>1979.2599999999998</v>
      </c>
      <c r="GF19" s="114">
        <f t="shared" si="55"/>
        <v>1979.2599999999998</v>
      </c>
      <c r="GG19" s="114">
        <f t="shared" si="55"/>
        <v>1979.2599999999998</v>
      </c>
      <c r="GH19" s="114">
        <f t="shared" si="55"/>
        <v>1979.2599999999998</v>
      </c>
      <c r="GI19" s="114">
        <f t="shared" si="55"/>
        <v>1979.2599999999998</v>
      </c>
      <c r="GJ19" s="114">
        <f t="shared" si="55"/>
        <v>1979.2599999999998</v>
      </c>
      <c r="GK19" s="114">
        <f t="shared" si="55"/>
        <v>1979.2599999999998</v>
      </c>
      <c r="GL19" s="114">
        <f t="shared" si="55"/>
        <v>1979.2599999999998</v>
      </c>
      <c r="GM19" s="114">
        <f t="shared" ref="GM19:IX19" si="56">SUM(GM13:GM18)</f>
        <v>1979.2599999999998</v>
      </c>
      <c r="GN19" s="114">
        <f t="shared" si="56"/>
        <v>1979.2599999999998</v>
      </c>
      <c r="GO19" s="114">
        <f t="shared" si="56"/>
        <v>1979.2599999999998</v>
      </c>
      <c r="GP19" s="114">
        <f t="shared" si="56"/>
        <v>1979.2599999999998</v>
      </c>
      <c r="GQ19" s="114">
        <f t="shared" si="56"/>
        <v>1979.2599999999998</v>
      </c>
      <c r="GR19" s="114">
        <f t="shared" si="56"/>
        <v>1979.2599999999998</v>
      </c>
      <c r="GS19" s="114">
        <f t="shared" si="56"/>
        <v>1979.2599999999998</v>
      </c>
      <c r="GT19" s="114">
        <f t="shared" si="56"/>
        <v>1979.2599999999998</v>
      </c>
      <c r="GU19" s="114">
        <f t="shared" si="56"/>
        <v>1979.2599999999998</v>
      </c>
      <c r="GV19" s="114">
        <f t="shared" si="56"/>
        <v>1979.2599999999998</v>
      </c>
      <c r="GW19" s="114">
        <f t="shared" si="56"/>
        <v>1979.2599999999998</v>
      </c>
      <c r="GX19" s="114">
        <f t="shared" si="56"/>
        <v>1979.2599999999998</v>
      </c>
      <c r="GY19" s="114">
        <f t="shared" si="56"/>
        <v>1979.2599999999998</v>
      </c>
      <c r="GZ19" s="114">
        <f t="shared" si="56"/>
        <v>1979.2599999999998</v>
      </c>
      <c r="HA19" s="114">
        <f t="shared" si="56"/>
        <v>1979.2599999999998</v>
      </c>
      <c r="HB19" s="114">
        <f t="shared" si="56"/>
        <v>1979.2599999999998</v>
      </c>
      <c r="HC19" s="114">
        <f t="shared" si="56"/>
        <v>1979.2599999999998</v>
      </c>
      <c r="HD19" s="114">
        <f t="shared" si="56"/>
        <v>1979.2599999999998</v>
      </c>
      <c r="HE19" s="114">
        <f t="shared" si="56"/>
        <v>1979.2599999999998</v>
      </c>
      <c r="HF19" s="114">
        <f t="shared" si="56"/>
        <v>1979.2599999999998</v>
      </c>
      <c r="HG19" s="114">
        <f t="shared" si="56"/>
        <v>1979.2599999999998</v>
      </c>
      <c r="HH19" s="114">
        <f t="shared" si="56"/>
        <v>1979.2599999999998</v>
      </c>
      <c r="HI19" s="114">
        <f t="shared" si="56"/>
        <v>1979.2599999999998</v>
      </c>
      <c r="HJ19" s="114">
        <f t="shared" si="56"/>
        <v>1979.2599999999998</v>
      </c>
      <c r="HK19" s="114">
        <f t="shared" si="56"/>
        <v>1979.2599999999998</v>
      </c>
      <c r="HL19" s="114">
        <f t="shared" si="56"/>
        <v>1979.2599999999998</v>
      </c>
      <c r="HM19" s="114">
        <f t="shared" si="56"/>
        <v>1979.2599999999998</v>
      </c>
      <c r="HN19" s="114">
        <f t="shared" si="56"/>
        <v>1979.2599999999998</v>
      </c>
      <c r="HO19" s="114">
        <f t="shared" si="56"/>
        <v>1979.2599999999998</v>
      </c>
      <c r="HP19" s="114">
        <f t="shared" si="56"/>
        <v>1979.2599999999998</v>
      </c>
      <c r="HQ19" s="114">
        <f t="shared" si="56"/>
        <v>1979.2599999999998</v>
      </c>
      <c r="HR19" s="114">
        <f t="shared" si="56"/>
        <v>1979.2599999999998</v>
      </c>
      <c r="HS19" s="114">
        <f t="shared" si="56"/>
        <v>1979.2599999999998</v>
      </c>
      <c r="HT19" s="114">
        <f t="shared" si="56"/>
        <v>1979.2599999999998</v>
      </c>
      <c r="HU19" s="114">
        <f t="shared" si="56"/>
        <v>1979.2599999999998</v>
      </c>
      <c r="HV19" s="114">
        <f t="shared" si="56"/>
        <v>1979.2599999999998</v>
      </c>
      <c r="HW19" s="114">
        <f t="shared" si="56"/>
        <v>1979.2599999999998</v>
      </c>
      <c r="HX19" s="114">
        <f t="shared" si="56"/>
        <v>1979.2599999999998</v>
      </c>
      <c r="HY19" s="114">
        <f t="shared" si="56"/>
        <v>1979.2599999999998</v>
      </c>
      <c r="HZ19" s="114">
        <f t="shared" si="56"/>
        <v>1979.2599999999998</v>
      </c>
      <c r="IA19" s="114">
        <f t="shared" si="56"/>
        <v>1979.2599999999998</v>
      </c>
      <c r="IB19" s="114">
        <f t="shared" si="56"/>
        <v>1979.2599999999998</v>
      </c>
      <c r="IC19" s="114">
        <f t="shared" si="56"/>
        <v>1979.2599999999998</v>
      </c>
      <c r="ID19" s="114">
        <f t="shared" si="56"/>
        <v>1979.2599999999998</v>
      </c>
      <c r="IE19" s="114">
        <f t="shared" si="56"/>
        <v>1979.2599999999998</v>
      </c>
      <c r="IF19" s="114">
        <f t="shared" si="56"/>
        <v>1979.2599999999998</v>
      </c>
      <c r="IG19" s="114">
        <f t="shared" si="56"/>
        <v>1979.2599999999998</v>
      </c>
      <c r="IH19" s="114">
        <f t="shared" si="56"/>
        <v>1979.2599999999998</v>
      </c>
      <c r="II19" s="114">
        <f t="shared" si="56"/>
        <v>1979.2599999999998</v>
      </c>
      <c r="IJ19" s="114">
        <f t="shared" si="56"/>
        <v>1979.2599999999998</v>
      </c>
      <c r="IK19" s="114">
        <f t="shared" si="56"/>
        <v>1979.2599999999998</v>
      </c>
      <c r="IL19" s="114">
        <f t="shared" si="56"/>
        <v>1979.2599999999998</v>
      </c>
      <c r="IM19" s="114">
        <f t="shared" si="56"/>
        <v>1979.2599999999998</v>
      </c>
      <c r="IN19" s="114">
        <f t="shared" si="56"/>
        <v>1979.2599999999998</v>
      </c>
      <c r="IO19" s="114">
        <f t="shared" si="56"/>
        <v>1979.2599999999998</v>
      </c>
      <c r="IP19" s="114">
        <f t="shared" si="56"/>
        <v>1979.2599999999998</v>
      </c>
      <c r="IQ19" s="114">
        <f t="shared" si="56"/>
        <v>1979.2599999999998</v>
      </c>
      <c r="IR19" s="114">
        <f t="shared" si="56"/>
        <v>1979.2599999999998</v>
      </c>
      <c r="IS19" s="114">
        <f t="shared" si="56"/>
        <v>1979.2599999999998</v>
      </c>
      <c r="IT19" s="114">
        <f t="shared" si="56"/>
        <v>1979.2599999999998</v>
      </c>
      <c r="IU19" s="114">
        <f t="shared" si="56"/>
        <v>1979.2599999999998</v>
      </c>
      <c r="IV19" s="114">
        <f t="shared" si="56"/>
        <v>1979.2599999999998</v>
      </c>
      <c r="IW19" s="114">
        <f t="shared" si="56"/>
        <v>1979.2599999999998</v>
      </c>
      <c r="IX19" s="114">
        <f t="shared" si="56"/>
        <v>1979.2599999999998</v>
      </c>
      <c r="IY19" s="114">
        <f t="shared" ref="IY19:JF19" si="57">SUM(IY13:IY18)</f>
        <v>1979.2599999999998</v>
      </c>
      <c r="IZ19" s="114">
        <f t="shared" si="57"/>
        <v>1979.2599999999998</v>
      </c>
      <c r="JA19" s="114">
        <f t="shared" si="57"/>
        <v>1979.2599999999998</v>
      </c>
      <c r="JB19" s="114">
        <f t="shared" si="57"/>
        <v>1979.2599999999998</v>
      </c>
      <c r="JC19" s="114">
        <f t="shared" si="57"/>
        <v>1979.2599999999998</v>
      </c>
      <c r="JD19" s="114">
        <f t="shared" si="57"/>
        <v>1979.2599999999998</v>
      </c>
      <c r="JE19" s="114">
        <f t="shared" si="57"/>
        <v>1979.2599999999998</v>
      </c>
      <c r="JF19" s="114">
        <f t="shared" si="57"/>
        <v>1979.2599999999998</v>
      </c>
    </row>
    <row r="23" spans="1:266" ht="14.25" customHeight="1" x14ac:dyDescent="0.25">
      <c r="A23" s="41" t="s">
        <v>17</v>
      </c>
      <c r="B23" s="59" t="s">
        <v>90</v>
      </c>
      <c r="C23" s="88" t="s">
        <v>147</v>
      </c>
      <c r="D23" s="87" t="s">
        <v>148</v>
      </c>
      <c r="E23" s="87" t="s">
        <v>149</v>
      </c>
      <c r="G23" s="88" t="s">
        <v>147</v>
      </c>
      <c r="H23" s="88" t="s">
        <v>151</v>
      </c>
    </row>
    <row r="24" spans="1:266" ht="14.25" customHeight="1" x14ac:dyDescent="0.25">
      <c r="A24" s="85" t="str">
        <f t="shared" ref="A24:A87" si="58">$A$13</f>
        <v>Ямбург</v>
      </c>
      <c r="B24" s="22" t="s">
        <v>8</v>
      </c>
      <c r="C24" s="86">
        <f t="shared" ref="C24:C87" ca="1" si="59">G24*$H$24</f>
        <v>2508.1982152291166</v>
      </c>
      <c r="D24" s="95">
        <v>43466</v>
      </c>
      <c r="E24" s="96">
        <v>43496</v>
      </c>
      <c r="G24" s="114">
        <f t="shared" ref="G24:G87" ca="1" si="60">OFFSET($C$13,K24,L24)</f>
        <v>2508.1982152291166</v>
      </c>
      <c r="H24" s="92">
        <v>1</v>
      </c>
      <c r="J24" s="6">
        <v>0</v>
      </c>
      <c r="K24" s="6">
        <f t="shared" ref="K24:K87" si="61">(MOD(J24,6))</f>
        <v>0</v>
      </c>
      <c r="L24" s="6">
        <f t="shared" ref="L24:L87" si="62">INT(J24/6)</f>
        <v>0</v>
      </c>
      <c r="M24" s="114">
        <f t="shared" ref="M24:M87" ca="1" si="63">OFFSET($C$13,K24,L24)</f>
        <v>2508.1982152291166</v>
      </c>
    </row>
    <row r="25" spans="1:266" ht="14.25" customHeight="1" x14ac:dyDescent="0.25">
      <c r="A25" s="85" t="str">
        <f t="shared" si="58"/>
        <v>Ямбург</v>
      </c>
      <c r="B25" s="24" t="s">
        <v>9</v>
      </c>
      <c r="C25" s="86">
        <f t="shared" ca="1" si="59"/>
        <v>1026.9955913353749</v>
      </c>
      <c r="D25" s="95">
        <v>43466</v>
      </c>
      <c r="E25" s="96">
        <v>43496</v>
      </c>
      <c r="G25" s="114">
        <f t="shared" ca="1" si="60"/>
        <v>1026.9955913353749</v>
      </c>
      <c r="H25" s="92"/>
      <c r="J25" s="6">
        <v>1</v>
      </c>
      <c r="K25" s="6">
        <f t="shared" si="61"/>
        <v>1</v>
      </c>
      <c r="L25" s="6">
        <f t="shared" si="62"/>
        <v>0</v>
      </c>
      <c r="M25" s="114">
        <f t="shared" ca="1" si="63"/>
        <v>1026.9955913353749</v>
      </c>
    </row>
    <row r="26" spans="1:266" ht="14.25" customHeight="1" x14ac:dyDescent="0.25">
      <c r="A26" s="85" t="str">
        <f t="shared" si="58"/>
        <v>Ямбург</v>
      </c>
      <c r="B26" s="24" t="s">
        <v>10</v>
      </c>
      <c r="C26" s="86">
        <f t="shared" ca="1" si="59"/>
        <v>1.2499999999999999E-2</v>
      </c>
      <c r="D26" s="95">
        <v>43466</v>
      </c>
      <c r="E26" s="96">
        <v>43496</v>
      </c>
      <c r="G26" s="114">
        <f t="shared" ca="1" si="60"/>
        <v>1.2499999999999999E-2</v>
      </c>
      <c r="H26" s="92"/>
      <c r="J26" s="6">
        <v>2</v>
      </c>
      <c r="K26" s="6">
        <f t="shared" si="61"/>
        <v>2</v>
      </c>
      <c r="L26" s="6">
        <f t="shared" si="62"/>
        <v>0</v>
      </c>
      <c r="M26" s="114">
        <f t="shared" ca="1" si="63"/>
        <v>1.2499999999999999E-2</v>
      </c>
    </row>
    <row r="27" spans="1:266" ht="14.25" customHeight="1" x14ac:dyDescent="0.25">
      <c r="A27" s="85" t="str">
        <f t="shared" si="58"/>
        <v>Ямбург</v>
      </c>
      <c r="B27" s="24" t="s">
        <v>11</v>
      </c>
      <c r="C27" s="86">
        <f t="shared" ca="1" si="59"/>
        <v>1.2499999999999999E-2</v>
      </c>
      <c r="D27" s="95">
        <v>43466</v>
      </c>
      <c r="E27" s="96">
        <v>43496</v>
      </c>
      <c r="G27" s="114">
        <f t="shared" ca="1" si="60"/>
        <v>1.2499999999999999E-2</v>
      </c>
      <c r="H27" s="92"/>
      <c r="J27" s="6">
        <v>3</v>
      </c>
      <c r="K27" s="6">
        <f t="shared" si="61"/>
        <v>3</v>
      </c>
      <c r="L27" s="6">
        <f t="shared" si="62"/>
        <v>0</v>
      </c>
      <c r="M27" s="114">
        <f t="shared" ca="1" si="63"/>
        <v>1.2499999999999999E-2</v>
      </c>
    </row>
    <row r="28" spans="1:266" ht="14.25" customHeight="1" x14ac:dyDescent="0.25">
      <c r="A28" s="85" t="str">
        <f t="shared" si="58"/>
        <v>Ямбург</v>
      </c>
      <c r="B28" s="24" t="s">
        <v>12</v>
      </c>
      <c r="C28" s="86">
        <f t="shared" ca="1" si="59"/>
        <v>201.90181576482667</v>
      </c>
      <c r="D28" s="95">
        <v>43466</v>
      </c>
      <c r="E28" s="96">
        <v>43496</v>
      </c>
      <c r="G28" s="114">
        <f t="shared" ca="1" si="60"/>
        <v>201.90181576482667</v>
      </c>
      <c r="H28" s="92"/>
      <c r="J28" s="6">
        <v>4</v>
      </c>
      <c r="K28" s="6">
        <f t="shared" si="61"/>
        <v>4</v>
      </c>
      <c r="L28" s="6">
        <f t="shared" si="62"/>
        <v>0</v>
      </c>
      <c r="M28" s="114">
        <f t="shared" ca="1" si="63"/>
        <v>201.90181576482667</v>
      </c>
    </row>
    <row r="29" spans="1:266" ht="14.25" customHeight="1" x14ac:dyDescent="0.25">
      <c r="A29" s="85" t="str">
        <f t="shared" si="58"/>
        <v>Ямбург</v>
      </c>
      <c r="B29" s="84" t="s">
        <v>13</v>
      </c>
      <c r="C29" s="86">
        <f t="shared" ca="1" si="59"/>
        <v>8.3333333333333332E-3</v>
      </c>
      <c r="D29" s="95">
        <v>43466</v>
      </c>
      <c r="E29" s="96">
        <v>43496</v>
      </c>
      <c r="G29" s="114">
        <f t="shared" ca="1" si="60"/>
        <v>8.3333333333333332E-3</v>
      </c>
      <c r="H29" s="92"/>
      <c r="J29" s="6">
        <v>5</v>
      </c>
      <c r="K29" s="6">
        <f t="shared" si="61"/>
        <v>5</v>
      </c>
      <c r="L29" s="6">
        <f t="shared" si="62"/>
        <v>0</v>
      </c>
      <c r="M29" s="114">
        <f t="shared" ca="1" si="63"/>
        <v>8.3333333333333332E-3</v>
      </c>
    </row>
    <row r="30" spans="1:266" ht="14.25" customHeight="1" x14ac:dyDescent="0.25">
      <c r="A30" s="85" t="str">
        <f t="shared" si="58"/>
        <v>Ямбург</v>
      </c>
      <c r="B30" s="22" t="s">
        <v>8</v>
      </c>
      <c r="C30" s="86">
        <f t="shared" ca="1" si="59"/>
        <v>2508.1982152291166</v>
      </c>
      <c r="D30" s="95">
        <v>43497</v>
      </c>
      <c r="E30" s="96" t="s">
        <v>153</v>
      </c>
      <c r="G30" s="114">
        <f t="shared" ca="1" si="60"/>
        <v>2508.1982152291166</v>
      </c>
      <c r="H30" s="92"/>
      <c r="J30" s="6">
        <v>6</v>
      </c>
      <c r="K30" s="6">
        <f t="shared" si="61"/>
        <v>0</v>
      </c>
      <c r="L30" s="6">
        <f t="shared" si="62"/>
        <v>1</v>
      </c>
      <c r="M30" s="114">
        <f t="shared" ca="1" si="63"/>
        <v>2508.1982152291166</v>
      </c>
    </row>
    <row r="31" spans="1:266" ht="14.25" customHeight="1" x14ac:dyDescent="0.25">
      <c r="A31" s="85" t="str">
        <f t="shared" si="58"/>
        <v>Ямбург</v>
      </c>
      <c r="B31" s="24" t="s">
        <v>9</v>
      </c>
      <c r="C31" s="86">
        <f t="shared" ca="1" si="59"/>
        <v>1026.9955913353749</v>
      </c>
      <c r="D31" s="95">
        <v>43497</v>
      </c>
      <c r="E31" s="96" t="s">
        <v>153</v>
      </c>
      <c r="G31" s="114">
        <f t="shared" ca="1" si="60"/>
        <v>1026.9955913353749</v>
      </c>
      <c r="H31" s="92"/>
      <c r="J31" s="6">
        <v>7</v>
      </c>
      <c r="K31" s="6">
        <f t="shared" si="61"/>
        <v>1</v>
      </c>
      <c r="L31" s="6">
        <f t="shared" si="62"/>
        <v>1</v>
      </c>
      <c r="M31" s="114">
        <f t="shared" ca="1" si="63"/>
        <v>1026.9955913353749</v>
      </c>
    </row>
    <row r="32" spans="1:266" ht="14.25" customHeight="1" x14ac:dyDescent="0.25">
      <c r="A32" s="85" t="str">
        <f t="shared" si="58"/>
        <v>Ямбург</v>
      </c>
      <c r="B32" s="24" t="s">
        <v>10</v>
      </c>
      <c r="C32" s="86">
        <f t="shared" ca="1" si="59"/>
        <v>1.2499999999999999E-2</v>
      </c>
      <c r="D32" s="95">
        <v>43497</v>
      </c>
      <c r="E32" s="96" t="s">
        <v>153</v>
      </c>
      <c r="G32" s="114">
        <f t="shared" ca="1" si="60"/>
        <v>1.2499999999999999E-2</v>
      </c>
      <c r="H32" s="92"/>
      <c r="J32" s="6">
        <v>8</v>
      </c>
      <c r="K32" s="6">
        <f t="shared" si="61"/>
        <v>2</v>
      </c>
      <c r="L32" s="6">
        <f t="shared" si="62"/>
        <v>1</v>
      </c>
      <c r="M32" s="114">
        <f t="shared" ca="1" si="63"/>
        <v>1.2499999999999999E-2</v>
      </c>
    </row>
    <row r="33" spans="1:13" ht="14.25" customHeight="1" x14ac:dyDescent="0.25">
      <c r="A33" s="85" t="str">
        <f t="shared" si="58"/>
        <v>Ямбург</v>
      </c>
      <c r="B33" s="24" t="s">
        <v>11</v>
      </c>
      <c r="C33" s="86">
        <f t="shared" ca="1" si="59"/>
        <v>1.2499999999999999E-2</v>
      </c>
      <c r="D33" s="95">
        <v>43497</v>
      </c>
      <c r="E33" s="96" t="s">
        <v>153</v>
      </c>
      <c r="G33" s="114">
        <f t="shared" ca="1" si="60"/>
        <v>1.2499999999999999E-2</v>
      </c>
      <c r="H33" s="92"/>
      <c r="J33" s="6">
        <v>9</v>
      </c>
      <c r="K33" s="6">
        <f t="shared" si="61"/>
        <v>3</v>
      </c>
      <c r="L33" s="6">
        <f t="shared" si="62"/>
        <v>1</v>
      </c>
      <c r="M33" s="114">
        <f t="shared" ca="1" si="63"/>
        <v>1.2499999999999999E-2</v>
      </c>
    </row>
    <row r="34" spans="1:13" ht="14.25" customHeight="1" x14ac:dyDescent="0.25">
      <c r="A34" s="85" t="str">
        <f t="shared" si="58"/>
        <v>Ямбург</v>
      </c>
      <c r="B34" s="24" t="s">
        <v>12</v>
      </c>
      <c r="C34" s="86">
        <f t="shared" ca="1" si="59"/>
        <v>201.90181576482667</v>
      </c>
      <c r="D34" s="95">
        <v>43497</v>
      </c>
      <c r="E34" s="96" t="s">
        <v>153</v>
      </c>
      <c r="G34" s="114">
        <f t="shared" ca="1" si="60"/>
        <v>201.90181576482667</v>
      </c>
      <c r="H34" s="92"/>
      <c r="J34" s="6">
        <v>10</v>
      </c>
      <c r="K34" s="6">
        <f t="shared" si="61"/>
        <v>4</v>
      </c>
      <c r="L34" s="6">
        <f t="shared" si="62"/>
        <v>1</v>
      </c>
      <c r="M34" s="114">
        <f t="shared" ca="1" si="63"/>
        <v>201.90181576482667</v>
      </c>
    </row>
    <row r="35" spans="1:13" ht="14.25" customHeight="1" x14ac:dyDescent="0.25">
      <c r="A35" s="85" t="str">
        <f t="shared" si="58"/>
        <v>Ямбург</v>
      </c>
      <c r="B35" s="84" t="s">
        <v>13</v>
      </c>
      <c r="C35" s="86">
        <f t="shared" ca="1" si="59"/>
        <v>8.3333333333333332E-3</v>
      </c>
      <c r="D35" s="95">
        <v>43497</v>
      </c>
      <c r="E35" s="96" t="s">
        <v>153</v>
      </c>
      <c r="G35" s="114">
        <f t="shared" ca="1" si="60"/>
        <v>8.3333333333333332E-3</v>
      </c>
      <c r="H35" s="92"/>
      <c r="J35" s="6">
        <v>11</v>
      </c>
      <c r="K35" s="6">
        <f t="shared" si="61"/>
        <v>5</v>
      </c>
      <c r="L35" s="6">
        <f t="shared" si="62"/>
        <v>1</v>
      </c>
      <c r="M35" s="114">
        <f t="shared" ca="1" si="63"/>
        <v>8.3333333333333332E-3</v>
      </c>
    </row>
    <row r="36" spans="1:13" ht="14.25" customHeight="1" x14ac:dyDescent="0.25">
      <c r="A36" s="85" t="str">
        <f t="shared" si="58"/>
        <v>Ямбург</v>
      </c>
      <c r="B36" s="22" t="s">
        <v>8</v>
      </c>
      <c r="C36" s="86">
        <f t="shared" ca="1" si="59"/>
        <v>2508.1982152291166</v>
      </c>
      <c r="D36" s="95">
        <v>43525</v>
      </c>
      <c r="E36" s="96">
        <v>43555</v>
      </c>
      <c r="G36" s="114">
        <f t="shared" ca="1" si="60"/>
        <v>2508.1982152291166</v>
      </c>
      <c r="H36" s="92"/>
      <c r="J36" s="6">
        <v>12</v>
      </c>
      <c r="K36" s="6">
        <f t="shared" si="61"/>
        <v>0</v>
      </c>
      <c r="L36" s="6">
        <f t="shared" si="62"/>
        <v>2</v>
      </c>
      <c r="M36" s="114">
        <f t="shared" ca="1" si="63"/>
        <v>2508.1982152291166</v>
      </c>
    </row>
    <row r="37" spans="1:13" ht="14.25" customHeight="1" x14ac:dyDescent="0.25">
      <c r="A37" s="85" t="str">
        <f t="shared" si="58"/>
        <v>Ямбург</v>
      </c>
      <c r="B37" s="24" t="s">
        <v>9</v>
      </c>
      <c r="C37" s="86">
        <f t="shared" ca="1" si="59"/>
        <v>1026.9955913353749</v>
      </c>
      <c r="D37" s="89">
        <v>43525</v>
      </c>
      <c r="E37" s="90">
        <v>43555</v>
      </c>
      <c r="G37" s="114">
        <f t="shared" ca="1" si="60"/>
        <v>1026.9955913353749</v>
      </c>
      <c r="H37" s="92"/>
      <c r="J37" s="6">
        <v>13</v>
      </c>
      <c r="K37" s="6">
        <f t="shared" si="61"/>
        <v>1</v>
      </c>
      <c r="L37" s="6">
        <f t="shared" si="62"/>
        <v>2</v>
      </c>
      <c r="M37" s="114">
        <f t="shared" ca="1" si="63"/>
        <v>1026.9955913353749</v>
      </c>
    </row>
    <row r="38" spans="1:13" ht="14.25" customHeight="1" x14ac:dyDescent="0.25">
      <c r="A38" s="85" t="str">
        <f t="shared" si="58"/>
        <v>Ямбург</v>
      </c>
      <c r="B38" s="24" t="s">
        <v>10</v>
      </c>
      <c r="C38" s="86">
        <f t="shared" ca="1" si="59"/>
        <v>1.2499999999999999E-2</v>
      </c>
      <c r="D38" s="89">
        <v>43525</v>
      </c>
      <c r="E38" s="90">
        <v>43555</v>
      </c>
      <c r="G38" s="114">
        <f t="shared" ca="1" si="60"/>
        <v>1.2499999999999999E-2</v>
      </c>
      <c r="H38" s="92"/>
      <c r="J38" s="6">
        <v>14</v>
      </c>
      <c r="K38" s="6">
        <f t="shared" si="61"/>
        <v>2</v>
      </c>
      <c r="L38" s="6">
        <f t="shared" si="62"/>
        <v>2</v>
      </c>
      <c r="M38" s="114">
        <f t="shared" ca="1" si="63"/>
        <v>1.2499999999999999E-2</v>
      </c>
    </row>
    <row r="39" spans="1:13" ht="14.25" customHeight="1" x14ac:dyDescent="0.25">
      <c r="A39" s="85" t="str">
        <f t="shared" si="58"/>
        <v>Ямбург</v>
      </c>
      <c r="B39" s="24" t="s">
        <v>11</v>
      </c>
      <c r="C39" s="86">
        <f t="shared" ca="1" si="59"/>
        <v>1.2499999999999999E-2</v>
      </c>
      <c r="D39" s="89">
        <v>43525</v>
      </c>
      <c r="E39" s="90">
        <v>43555</v>
      </c>
      <c r="G39" s="114">
        <f t="shared" ca="1" si="60"/>
        <v>1.2499999999999999E-2</v>
      </c>
      <c r="H39" s="92"/>
      <c r="J39" s="6">
        <v>15</v>
      </c>
      <c r="K39" s="6">
        <f t="shared" si="61"/>
        <v>3</v>
      </c>
      <c r="L39" s="6">
        <f t="shared" si="62"/>
        <v>2</v>
      </c>
      <c r="M39" s="114">
        <f t="shared" ca="1" si="63"/>
        <v>1.2499999999999999E-2</v>
      </c>
    </row>
    <row r="40" spans="1:13" ht="14.25" customHeight="1" x14ac:dyDescent="0.25">
      <c r="A40" s="85" t="str">
        <f t="shared" si="58"/>
        <v>Ямбург</v>
      </c>
      <c r="B40" s="24" t="s">
        <v>12</v>
      </c>
      <c r="C40" s="86">
        <f t="shared" ca="1" si="59"/>
        <v>201.90181576482667</v>
      </c>
      <c r="D40" s="89">
        <v>43525</v>
      </c>
      <c r="E40" s="90">
        <v>43555</v>
      </c>
      <c r="G40" s="114">
        <f t="shared" ca="1" si="60"/>
        <v>201.90181576482667</v>
      </c>
      <c r="H40" s="92"/>
      <c r="J40" s="6">
        <v>16</v>
      </c>
      <c r="K40" s="6">
        <f t="shared" si="61"/>
        <v>4</v>
      </c>
      <c r="L40" s="6">
        <f t="shared" si="62"/>
        <v>2</v>
      </c>
      <c r="M40" s="114">
        <f t="shared" ca="1" si="63"/>
        <v>201.90181576482667</v>
      </c>
    </row>
    <row r="41" spans="1:13" ht="14.25" customHeight="1" x14ac:dyDescent="0.25">
      <c r="A41" s="85" t="str">
        <f t="shared" si="58"/>
        <v>Ямбург</v>
      </c>
      <c r="B41" s="84" t="s">
        <v>13</v>
      </c>
      <c r="C41" s="86">
        <f t="shared" ca="1" si="59"/>
        <v>8.3333333333333332E-3</v>
      </c>
      <c r="D41" s="93">
        <v>43525</v>
      </c>
      <c r="E41" s="94">
        <v>43555</v>
      </c>
      <c r="G41" s="114">
        <f t="shared" ca="1" si="60"/>
        <v>8.3333333333333332E-3</v>
      </c>
      <c r="H41" s="92"/>
      <c r="J41" s="6">
        <v>17</v>
      </c>
      <c r="K41" s="6">
        <f t="shared" si="61"/>
        <v>5</v>
      </c>
      <c r="L41" s="6">
        <f t="shared" si="62"/>
        <v>2</v>
      </c>
      <c r="M41" s="114">
        <f t="shared" ca="1" si="63"/>
        <v>8.3333333333333332E-3</v>
      </c>
    </row>
    <row r="42" spans="1:13" ht="14.25" customHeight="1" x14ac:dyDescent="0.25">
      <c r="A42" s="85" t="str">
        <f t="shared" si="58"/>
        <v>Ямбург</v>
      </c>
      <c r="B42" s="22" t="s">
        <v>8</v>
      </c>
      <c r="C42" s="86">
        <f t="shared" ca="1" si="59"/>
        <v>2508.1982152291166</v>
      </c>
      <c r="D42" s="95">
        <v>43556</v>
      </c>
      <c r="E42" s="96">
        <v>43585</v>
      </c>
      <c r="G42" s="114">
        <f t="shared" ca="1" si="60"/>
        <v>2508.1982152291166</v>
      </c>
      <c r="H42" s="92"/>
      <c r="J42" s="6">
        <v>18</v>
      </c>
      <c r="K42" s="6">
        <f t="shared" si="61"/>
        <v>0</v>
      </c>
      <c r="L42" s="6">
        <f t="shared" si="62"/>
        <v>3</v>
      </c>
      <c r="M42" s="114">
        <f t="shared" ca="1" si="63"/>
        <v>2508.1982152291166</v>
      </c>
    </row>
    <row r="43" spans="1:13" ht="14.25" customHeight="1" x14ac:dyDescent="0.25">
      <c r="A43" s="85" t="str">
        <f t="shared" si="58"/>
        <v>Ямбург</v>
      </c>
      <c r="B43" s="24" t="s">
        <v>9</v>
      </c>
      <c r="C43" s="86">
        <f t="shared" ca="1" si="59"/>
        <v>1026.9955913353749</v>
      </c>
      <c r="D43" s="89">
        <v>43556</v>
      </c>
      <c r="E43" s="90">
        <v>43585</v>
      </c>
      <c r="G43" s="114">
        <f t="shared" ca="1" si="60"/>
        <v>1026.9955913353749</v>
      </c>
      <c r="H43" s="92"/>
      <c r="J43" s="6">
        <v>19</v>
      </c>
      <c r="K43" s="6">
        <f t="shared" si="61"/>
        <v>1</v>
      </c>
      <c r="L43" s="6">
        <f t="shared" si="62"/>
        <v>3</v>
      </c>
      <c r="M43" s="114">
        <f t="shared" ca="1" si="63"/>
        <v>1026.9955913353749</v>
      </c>
    </row>
    <row r="44" spans="1:13" ht="14.25" customHeight="1" x14ac:dyDescent="0.25">
      <c r="A44" s="85" t="str">
        <f t="shared" si="58"/>
        <v>Ямбург</v>
      </c>
      <c r="B44" s="24" t="s">
        <v>10</v>
      </c>
      <c r="C44" s="86">
        <f t="shared" ca="1" si="59"/>
        <v>1.2499999999999999E-2</v>
      </c>
      <c r="D44" s="89">
        <v>43556</v>
      </c>
      <c r="E44" s="90">
        <v>43585</v>
      </c>
      <c r="G44" s="114">
        <f t="shared" ca="1" si="60"/>
        <v>1.2499999999999999E-2</v>
      </c>
      <c r="H44" s="92"/>
      <c r="J44" s="6">
        <v>20</v>
      </c>
      <c r="K44" s="6">
        <f t="shared" si="61"/>
        <v>2</v>
      </c>
      <c r="L44" s="6">
        <f t="shared" si="62"/>
        <v>3</v>
      </c>
      <c r="M44" s="114">
        <f t="shared" ca="1" si="63"/>
        <v>1.2499999999999999E-2</v>
      </c>
    </row>
    <row r="45" spans="1:13" ht="14.25" customHeight="1" x14ac:dyDescent="0.25">
      <c r="A45" s="85" t="str">
        <f t="shared" si="58"/>
        <v>Ямбург</v>
      </c>
      <c r="B45" s="24" t="s">
        <v>11</v>
      </c>
      <c r="C45" s="86">
        <f t="shared" ca="1" si="59"/>
        <v>1.2499999999999999E-2</v>
      </c>
      <c r="D45" s="89">
        <v>43556</v>
      </c>
      <c r="E45" s="90">
        <v>43585</v>
      </c>
      <c r="G45" s="114">
        <f t="shared" ca="1" si="60"/>
        <v>1.2499999999999999E-2</v>
      </c>
      <c r="H45" s="92"/>
      <c r="J45" s="6">
        <v>21</v>
      </c>
      <c r="K45" s="6">
        <f t="shared" si="61"/>
        <v>3</v>
      </c>
      <c r="L45" s="6">
        <f t="shared" si="62"/>
        <v>3</v>
      </c>
      <c r="M45" s="114">
        <f t="shared" ca="1" si="63"/>
        <v>1.2499999999999999E-2</v>
      </c>
    </row>
    <row r="46" spans="1:13" ht="14.25" customHeight="1" x14ac:dyDescent="0.25">
      <c r="A46" s="85" t="str">
        <f t="shared" si="58"/>
        <v>Ямбург</v>
      </c>
      <c r="B46" s="24" t="s">
        <v>12</v>
      </c>
      <c r="C46" s="86">
        <f t="shared" ca="1" si="59"/>
        <v>201.90181576482667</v>
      </c>
      <c r="D46" s="89">
        <v>43556</v>
      </c>
      <c r="E46" s="90">
        <v>43585</v>
      </c>
      <c r="G46" s="114">
        <f t="shared" ca="1" si="60"/>
        <v>201.90181576482667</v>
      </c>
      <c r="H46" s="92"/>
      <c r="J46" s="6">
        <v>22</v>
      </c>
      <c r="K46" s="6">
        <f t="shared" si="61"/>
        <v>4</v>
      </c>
      <c r="L46" s="6">
        <f t="shared" si="62"/>
        <v>3</v>
      </c>
      <c r="M46" s="114">
        <f t="shared" ca="1" si="63"/>
        <v>201.90181576482667</v>
      </c>
    </row>
    <row r="47" spans="1:13" ht="14.25" customHeight="1" x14ac:dyDescent="0.25">
      <c r="A47" s="85" t="str">
        <f t="shared" si="58"/>
        <v>Ямбург</v>
      </c>
      <c r="B47" s="84" t="s">
        <v>13</v>
      </c>
      <c r="C47" s="86">
        <f t="shared" ca="1" si="59"/>
        <v>8.3333333333333332E-3</v>
      </c>
      <c r="D47" s="93">
        <v>43556</v>
      </c>
      <c r="E47" s="94">
        <v>43585</v>
      </c>
      <c r="G47" s="114">
        <f t="shared" ca="1" si="60"/>
        <v>8.3333333333333332E-3</v>
      </c>
      <c r="H47" s="92"/>
      <c r="J47" s="6">
        <v>23</v>
      </c>
      <c r="K47" s="6">
        <f t="shared" si="61"/>
        <v>5</v>
      </c>
      <c r="L47" s="6">
        <f t="shared" si="62"/>
        <v>3</v>
      </c>
      <c r="M47" s="114">
        <f t="shared" ca="1" si="63"/>
        <v>8.3333333333333332E-3</v>
      </c>
    </row>
    <row r="48" spans="1:13" ht="14.25" customHeight="1" x14ac:dyDescent="0.25">
      <c r="A48" s="85" t="str">
        <f t="shared" si="58"/>
        <v>Ямбург</v>
      </c>
      <c r="B48" s="22" t="s">
        <v>8</v>
      </c>
      <c r="C48" s="86">
        <f t="shared" ca="1" si="59"/>
        <v>2508.1982152291166</v>
      </c>
      <c r="D48" s="95">
        <v>43586</v>
      </c>
      <c r="E48" s="96">
        <v>43616</v>
      </c>
      <c r="G48" s="114">
        <f t="shared" ca="1" si="60"/>
        <v>2508.1982152291166</v>
      </c>
      <c r="H48" s="92"/>
      <c r="J48" s="6">
        <v>24</v>
      </c>
      <c r="K48" s="6">
        <f t="shared" si="61"/>
        <v>0</v>
      </c>
      <c r="L48" s="6">
        <f t="shared" si="62"/>
        <v>4</v>
      </c>
      <c r="M48" s="114">
        <f t="shared" ca="1" si="63"/>
        <v>2508.1982152291166</v>
      </c>
    </row>
    <row r="49" spans="1:13" ht="14.25" customHeight="1" x14ac:dyDescent="0.25">
      <c r="A49" s="85" t="str">
        <f t="shared" si="58"/>
        <v>Ямбург</v>
      </c>
      <c r="B49" s="24" t="s">
        <v>9</v>
      </c>
      <c r="C49" s="86">
        <f t="shared" ca="1" si="59"/>
        <v>1026.9955913353749</v>
      </c>
      <c r="D49" s="89">
        <v>43586</v>
      </c>
      <c r="E49" s="90">
        <v>43616</v>
      </c>
      <c r="G49" s="114">
        <f t="shared" ca="1" si="60"/>
        <v>1026.9955913353749</v>
      </c>
      <c r="H49" s="92"/>
      <c r="J49" s="6">
        <v>25</v>
      </c>
      <c r="K49" s="6">
        <f t="shared" si="61"/>
        <v>1</v>
      </c>
      <c r="L49" s="6">
        <f t="shared" si="62"/>
        <v>4</v>
      </c>
      <c r="M49" s="114">
        <f t="shared" ca="1" si="63"/>
        <v>1026.9955913353749</v>
      </c>
    </row>
    <row r="50" spans="1:13" ht="14.25" customHeight="1" x14ac:dyDescent="0.25">
      <c r="A50" s="85" t="str">
        <f t="shared" si="58"/>
        <v>Ямбург</v>
      </c>
      <c r="B50" s="24" t="s">
        <v>10</v>
      </c>
      <c r="C50" s="86">
        <f t="shared" ca="1" si="59"/>
        <v>1.2499999999999999E-2</v>
      </c>
      <c r="D50" s="89">
        <v>43586</v>
      </c>
      <c r="E50" s="90">
        <v>43616</v>
      </c>
      <c r="G50" s="114">
        <f t="shared" ca="1" si="60"/>
        <v>1.2499999999999999E-2</v>
      </c>
      <c r="H50" s="92"/>
      <c r="J50" s="6">
        <v>26</v>
      </c>
      <c r="K50" s="6">
        <f t="shared" si="61"/>
        <v>2</v>
      </c>
      <c r="L50" s="6">
        <f t="shared" si="62"/>
        <v>4</v>
      </c>
      <c r="M50" s="114">
        <f t="shared" ca="1" si="63"/>
        <v>1.2499999999999999E-2</v>
      </c>
    </row>
    <row r="51" spans="1:13" ht="14.25" customHeight="1" x14ac:dyDescent="0.25">
      <c r="A51" s="85" t="str">
        <f t="shared" si="58"/>
        <v>Ямбург</v>
      </c>
      <c r="B51" s="24" t="s">
        <v>11</v>
      </c>
      <c r="C51" s="86">
        <f t="shared" ca="1" si="59"/>
        <v>1.2499999999999999E-2</v>
      </c>
      <c r="D51" s="89">
        <v>43586</v>
      </c>
      <c r="E51" s="90">
        <v>43616</v>
      </c>
      <c r="G51" s="114">
        <f t="shared" ca="1" si="60"/>
        <v>1.2499999999999999E-2</v>
      </c>
      <c r="H51" s="92"/>
      <c r="J51" s="6">
        <v>27</v>
      </c>
      <c r="K51" s="6">
        <f t="shared" si="61"/>
        <v>3</v>
      </c>
      <c r="L51" s="6">
        <f t="shared" si="62"/>
        <v>4</v>
      </c>
      <c r="M51" s="114">
        <f t="shared" ca="1" si="63"/>
        <v>1.2499999999999999E-2</v>
      </c>
    </row>
    <row r="52" spans="1:13" ht="14.25" customHeight="1" x14ac:dyDescent="0.25">
      <c r="A52" s="85" t="str">
        <f t="shared" si="58"/>
        <v>Ямбург</v>
      </c>
      <c r="B52" s="24" t="s">
        <v>12</v>
      </c>
      <c r="C52" s="86">
        <f t="shared" ca="1" si="59"/>
        <v>201.90181576482667</v>
      </c>
      <c r="D52" s="89">
        <v>43586</v>
      </c>
      <c r="E52" s="90">
        <v>43616</v>
      </c>
      <c r="G52" s="114">
        <f t="shared" ca="1" si="60"/>
        <v>201.90181576482667</v>
      </c>
      <c r="H52" s="92"/>
      <c r="J52" s="6">
        <v>28</v>
      </c>
      <c r="K52" s="6">
        <f t="shared" si="61"/>
        <v>4</v>
      </c>
      <c r="L52" s="6">
        <f t="shared" si="62"/>
        <v>4</v>
      </c>
      <c r="M52" s="114">
        <f t="shared" ca="1" si="63"/>
        <v>201.90181576482667</v>
      </c>
    </row>
    <row r="53" spans="1:13" ht="14.25" customHeight="1" x14ac:dyDescent="0.25">
      <c r="A53" s="85" t="str">
        <f t="shared" si="58"/>
        <v>Ямбург</v>
      </c>
      <c r="B53" s="84" t="s">
        <v>13</v>
      </c>
      <c r="C53" s="86">
        <f t="shared" ca="1" si="59"/>
        <v>8.3333333333333332E-3</v>
      </c>
      <c r="D53" s="93">
        <v>43586</v>
      </c>
      <c r="E53" s="94">
        <v>43616</v>
      </c>
      <c r="G53" s="114">
        <f t="shared" ca="1" si="60"/>
        <v>8.3333333333333332E-3</v>
      </c>
      <c r="H53" s="92"/>
      <c r="J53" s="6">
        <v>29</v>
      </c>
      <c r="K53" s="6">
        <f t="shared" si="61"/>
        <v>5</v>
      </c>
      <c r="L53" s="6">
        <f t="shared" si="62"/>
        <v>4</v>
      </c>
      <c r="M53" s="114">
        <f t="shared" ca="1" si="63"/>
        <v>8.3333333333333332E-3</v>
      </c>
    </row>
    <row r="54" spans="1:13" ht="14.25" customHeight="1" x14ac:dyDescent="0.25">
      <c r="A54" s="85" t="str">
        <f t="shared" si="58"/>
        <v>Ямбург</v>
      </c>
      <c r="B54" s="22" t="s">
        <v>8</v>
      </c>
      <c r="C54" s="86">
        <f t="shared" ca="1" si="59"/>
        <v>2508.1982152291166</v>
      </c>
      <c r="D54" s="95">
        <v>43617</v>
      </c>
      <c r="E54" s="96">
        <v>43646</v>
      </c>
      <c r="G54" s="114">
        <f t="shared" ca="1" si="60"/>
        <v>2508.1982152291166</v>
      </c>
      <c r="H54" s="92"/>
      <c r="J54" s="6">
        <v>30</v>
      </c>
      <c r="K54" s="6">
        <f t="shared" si="61"/>
        <v>0</v>
      </c>
      <c r="L54" s="6">
        <f t="shared" si="62"/>
        <v>5</v>
      </c>
      <c r="M54" s="114">
        <f t="shared" ca="1" si="63"/>
        <v>2508.1982152291166</v>
      </c>
    </row>
    <row r="55" spans="1:13" ht="14.25" customHeight="1" x14ac:dyDescent="0.25">
      <c r="A55" s="85" t="str">
        <f t="shared" si="58"/>
        <v>Ямбург</v>
      </c>
      <c r="B55" s="24" t="s">
        <v>9</v>
      </c>
      <c r="C55" s="86">
        <f t="shared" ca="1" si="59"/>
        <v>1026.9955913353749</v>
      </c>
      <c r="D55" s="89">
        <v>43617</v>
      </c>
      <c r="E55" s="90">
        <v>43646</v>
      </c>
      <c r="G55" s="114">
        <f t="shared" ca="1" si="60"/>
        <v>1026.9955913353749</v>
      </c>
      <c r="H55" s="92"/>
      <c r="J55" s="6">
        <v>31</v>
      </c>
      <c r="K55" s="6">
        <f t="shared" si="61"/>
        <v>1</v>
      </c>
      <c r="L55" s="6">
        <f t="shared" si="62"/>
        <v>5</v>
      </c>
      <c r="M55" s="114">
        <f t="shared" ca="1" si="63"/>
        <v>1026.9955913353749</v>
      </c>
    </row>
    <row r="56" spans="1:13" ht="14.25" customHeight="1" x14ac:dyDescent="0.25">
      <c r="A56" s="85" t="str">
        <f t="shared" si="58"/>
        <v>Ямбург</v>
      </c>
      <c r="B56" s="24" t="s">
        <v>10</v>
      </c>
      <c r="C56" s="86">
        <f t="shared" ca="1" si="59"/>
        <v>1.2499999999999999E-2</v>
      </c>
      <c r="D56" s="89">
        <v>43617</v>
      </c>
      <c r="E56" s="90">
        <v>43646</v>
      </c>
      <c r="G56" s="114">
        <f t="shared" ca="1" si="60"/>
        <v>1.2499999999999999E-2</v>
      </c>
      <c r="H56" s="92"/>
      <c r="J56" s="6">
        <v>32</v>
      </c>
      <c r="K56" s="6">
        <f t="shared" si="61"/>
        <v>2</v>
      </c>
      <c r="L56" s="6">
        <f t="shared" si="62"/>
        <v>5</v>
      </c>
      <c r="M56" s="114">
        <f t="shared" ca="1" si="63"/>
        <v>1.2499999999999999E-2</v>
      </c>
    </row>
    <row r="57" spans="1:13" ht="14.25" customHeight="1" x14ac:dyDescent="0.25">
      <c r="A57" s="85" t="str">
        <f t="shared" si="58"/>
        <v>Ямбург</v>
      </c>
      <c r="B57" s="24" t="s">
        <v>11</v>
      </c>
      <c r="C57" s="86">
        <f t="shared" ca="1" si="59"/>
        <v>1.2499999999999999E-2</v>
      </c>
      <c r="D57" s="89">
        <v>43617</v>
      </c>
      <c r="E57" s="90">
        <v>43646</v>
      </c>
      <c r="G57" s="114">
        <f t="shared" ca="1" si="60"/>
        <v>1.2499999999999999E-2</v>
      </c>
      <c r="H57" s="92"/>
      <c r="J57" s="6">
        <v>33</v>
      </c>
      <c r="K57" s="6">
        <f t="shared" si="61"/>
        <v>3</v>
      </c>
      <c r="L57" s="6">
        <f t="shared" si="62"/>
        <v>5</v>
      </c>
      <c r="M57" s="114">
        <f t="shared" ca="1" si="63"/>
        <v>1.2499999999999999E-2</v>
      </c>
    </row>
    <row r="58" spans="1:13" ht="14.25" customHeight="1" x14ac:dyDescent="0.25">
      <c r="A58" s="85" t="str">
        <f t="shared" si="58"/>
        <v>Ямбург</v>
      </c>
      <c r="B58" s="24" t="s">
        <v>12</v>
      </c>
      <c r="C58" s="86">
        <f t="shared" ca="1" si="59"/>
        <v>201.90181576482667</v>
      </c>
      <c r="D58" s="89">
        <v>43617</v>
      </c>
      <c r="E58" s="90">
        <v>43646</v>
      </c>
      <c r="G58" s="114">
        <f t="shared" ca="1" si="60"/>
        <v>201.90181576482667</v>
      </c>
      <c r="H58" s="92"/>
      <c r="J58" s="6">
        <v>34</v>
      </c>
      <c r="K58" s="6">
        <f t="shared" si="61"/>
        <v>4</v>
      </c>
      <c r="L58" s="6">
        <f t="shared" si="62"/>
        <v>5</v>
      </c>
      <c r="M58" s="114">
        <f t="shared" ca="1" si="63"/>
        <v>201.90181576482667</v>
      </c>
    </row>
    <row r="59" spans="1:13" ht="14.25" customHeight="1" x14ac:dyDescent="0.25">
      <c r="A59" s="85" t="str">
        <f t="shared" si="58"/>
        <v>Ямбург</v>
      </c>
      <c r="B59" s="84" t="s">
        <v>13</v>
      </c>
      <c r="C59" s="86">
        <f t="shared" ca="1" si="59"/>
        <v>8.3333333333333332E-3</v>
      </c>
      <c r="D59" s="93">
        <v>43617</v>
      </c>
      <c r="E59" s="94">
        <v>43646</v>
      </c>
      <c r="G59" s="114">
        <f t="shared" ca="1" si="60"/>
        <v>8.3333333333333332E-3</v>
      </c>
      <c r="H59" s="92"/>
      <c r="J59" s="6">
        <v>35</v>
      </c>
      <c r="K59" s="6">
        <f t="shared" si="61"/>
        <v>5</v>
      </c>
      <c r="L59" s="6">
        <f t="shared" si="62"/>
        <v>5</v>
      </c>
      <c r="M59" s="114">
        <f t="shared" ca="1" si="63"/>
        <v>8.3333333333333332E-3</v>
      </c>
    </row>
    <row r="60" spans="1:13" ht="14.25" customHeight="1" x14ac:dyDescent="0.25">
      <c r="A60" s="85" t="str">
        <f t="shared" si="58"/>
        <v>Ямбург</v>
      </c>
      <c r="B60" s="22" t="s">
        <v>8</v>
      </c>
      <c r="C60" s="86">
        <f t="shared" ca="1" si="59"/>
        <v>2508.1982152291166</v>
      </c>
      <c r="D60" s="95">
        <v>43647</v>
      </c>
      <c r="E60" s="96">
        <v>43677</v>
      </c>
      <c r="G60" s="114">
        <f t="shared" ca="1" si="60"/>
        <v>2508.1982152291166</v>
      </c>
      <c r="H60" s="92"/>
      <c r="J60" s="6">
        <v>36</v>
      </c>
      <c r="K60" s="6">
        <f t="shared" si="61"/>
        <v>0</v>
      </c>
      <c r="L60" s="6">
        <f t="shared" si="62"/>
        <v>6</v>
      </c>
      <c r="M60" s="114">
        <f t="shared" ca="1" si="63"/>
        <v>2508.1982152291166</v>
      </c>
    </row>
    <row r="61" spans="1:13" ht="14.25" customHeight="1" x14ac:dyDescent="0.25">
      <c r="A61" s="85" t="str">
        <f t="shared" si="58"/>
        <v>Ямбург</v>
      </c>
      <c r="B61" s="24" t="s">
        <v>9</v>
      </c>
      <c r="C61" s="86">
        <f t="shared" ca="1" si="59"/>
        <v>1026.9955913353749</v>
      </c>
      <c r="D61" s="89">
        <v>43647</v>
      </c>
      <c r="E61" s="90">
        <v>43677</v>
      </c>
      <c r="G61" s="114">
        <f t="shared" ca="1" si="60"/>
        <v>1026.9955913353749</v>
      </c>
      <c r="H61" s="92"/>
      <c r="J61" s="6">
        <v>37</v>
      </c>
      <c r="K61" s="6">
        <f t="shared" si="61"/>
        <v>1</v>
      </c>
      <c r="L61" s="6">
        <f t="shared" si="62"/>
        <v>6</v>
      </c>
      <c r="M61" s="114">
        <f t="shared" ca="1" si="63"/>
        <v>1026.9955913353749</v>
      </c>
    </row>
    <row r="62" spans="1:13" ht="14.25" customHeight="1" x14ac:dyDescent="0.25">
      <c r="A62" s="85" t="str">
        <f t="shared" si="58"/>
        <v>Ямбург</v>
      </c>
      <c r="B62" s="24" t="s">
        <v>10</v>
      </c>
      <c r="C62" s="86">
        <f t="shared" ca="1" si="59"/>
        <v>1.2499999999999999E-2</v>
      </c>
      <c r="D62" s="89">
        <v>43647</v>
      </c>
      <c r="E62" s="90">
        <v>43677</v>
      </c>
      <c r="G62" s="114">
        <f t="shared" ca="1" si="60"/>
        <v>1.2499999999999999E-2</v>
      </c>
      <c r="H62" s="92"/>
      <c r="J62" s="6">
        <v>38</v>
      </c>
      <c r="K62" s="6">
        <f t="shared" si="61"/>
        <v>2</v>
      </c>
      <c r="L62" s="6">
        <f t="shared" si="62"/>
        <v>6</v>
      </c>
      <c r="M62" s="114">
        <f t="shared" ca="1" si="63"/>
        <v>1.2499999999999999E-2</v>
      </c>
    </row>
    <row r="63" spans="1:13" ht="14.25" customHeight="1" x14ac:dyDescent="0.25">
      <c r="A63" s="85" t="str">
        <f t="shared" si="58"/>
        <v>Ямбург</v>
      </c>
      <c r="B63" s="24" t="s">
        <v>11</v>
      </c>
      <c r="C63" s="86">
        <f t="shared" ca="1" si="59"/>
        <v>1.2499999999999999E-2</v>
      </c>
      <c r="D63" s="89">
        <v>43647</v>
      </c>
      <c r="E63" s="90">
        <v>43677</v>
      </c>
      <c r="G63" s="114">
        <f t="shared" ca="1" si="60"/>
        <v>1.2499999999999999E-2</v>
      </c>
      <c r="H63" s="92"/>
      <c r="J63" s="6">
        <v>39</v>
      </c>
      <c r="K63" s="6">
        <f t="shared" si="61"/>
        <v>3</v>
      </c>
      <c r="L63" s="6">
        <f t="shared" si="62"/>
        <v>6</v>
      </c>
      <c r="M63" s="114">
        <f t="shared" ca="1" si="63"/>
        <v>1.2499999999999999E-2</v>
      </c>
    </row>
    <row r="64" spans="1:13" ht="14.25" customHeight="1" x14ac:dyDescent="0.25">
      <c r="A64" s="85" t="str">
        <f t="shared" si="58"/>
        <v>Ямбург</v>
      </c>
      <c r="B64" s="24" t="s">
        <v>12</v>
      </c>
      <c r="C64" s="86">
        <f t="shared" ca="1" si="59"/>
        <v>201.90181576482667</v>
      </c>
      <c r="D64" s="89">
        <v>43647</v>
      </c>
      <c r="E64" s="90">
        <v>43677</v>
      </c>
      <c r="G64" s="114">
        <f t="shared" ca="1" si="60"/>
        <v>201.90181576482667</v>
      </c>
      <c r="H64" s="92"/>
      <c r="J64" s="6">
        <v>40</v>
      </c>
      <c r="K64" s="6">
        <f t="shared" si="61"/>
        <v>4</v>
      </c>
      <c r="L64" s="6">
        <f t="shared" si="62"/>
        <v>6</v>
      </c>
      <c r="M64" s="114">
        <f t="shared" ca="1" si="63"/>
        <v>201.90181576482667</v>
      </c>
    </row>
    <row r="65" spans="1:13" ht="14.25" customHeight="1" x14ac:dyDescent="0.25">
      <c r="A65" s="85" t="str">
        <f t="shared" si="58"/>
        <v>Ямбург</v>
      </c>
      <c r="B65" s="84" t="s">
        <v>13</v>
      </c>
      <c r="C65" s="86">
        <f t="shared" ca="1" si="59"/>
        <v>8.3333333333333332E-3</v>
      </c>
      <c r="D65" s="93">
        <v>43647</v>
      </c>
      <c r="E65" s="94">
        <v>43677</v>
      </c>
      <c r="G65" s="114">
        <f t="shared" ca="1" si="60"/>
        <v>8.3333333333333332E-3</v>
      </c>
      <c r="H65" s="92"/>
      <c r="J65" s="6">
        <v>41</v>
      </c>
      <c r="K65" s="6">
        <f t="shared" si="61"/>
        <v>5</v>
      </c>
      <c r="L65" s="6">
        <f t="shared" si="62"/>
        <v>6</v>
      </c>
      <c r="M65" s="114">
        <f t="shared" ca="1" si="63"/>
        <v>8.3333333333333332E-3</v>
      </c>
    </row>
    <row r="66" spans="1:13" ht="14.25" customHeight="1" x14ac:dyDescent="0.25">
      <c r="A66" s="85" t="str">
        <f t="shared" si="58"/>
        <v>Ямбург</v>
      </c>
      <c r="B66" s="22" t="s">
        <v>8</v>
      </c>
      <c r="C66" s="86">
        <f t="shared" ca="1" si="59"/>
        <v>2508.1982152291166</v>
      </c>
      <c r="D66" s="95">
        <v>43678</v>
      </c>
      <c r="E66" s="96">
        <v>43708</v>
      </c>
      <c r="G66" s="114">
        <f t="shared" ca="1" si="60"/>
        <v>2508.1982152291166</v>
      </c>
      <c r="H66" s="92"/>
      <c r="J66" s="6">
        <v>42</v>
      </c>
      <c r="K66" s="6">
        <f t="shared" si="61"/>
        <v>0</v>
      </c>
      <c r="L66" s="6">
        <f t="shared" si="62"/>
        <v>7</v>
      </c>
      <c r="M66" s="114">
        <f t="shared" ca="1" si="63"/>
        <v>2508.1982152291166</v>
      </c>
    </row>
    <row r="67" spans="1:13" ht="14.25" customHeight="1" x14ac:dyDescent="0.25">
      <c r="A67" s="85" t="str">
        <f t="shared" si="58"/>
        <v>Ямбург</v>
      </c>
      <c r="B67" s="24" t="s">
        <v>9</v>
      </c>
      <c r="C67" s="86">
        <f t="shared" ca="1" si="59"/>
        <v>1026.9955913353749</v>
      </c>
      <c r="D67" s="89">
        <v>43678</v>
      </c>
      <c r="E67" s="96">
        <v>43708</v>
      </c>
      <c r="G67" s="114">
        <f t="shared" ca="1" si="60"/>
        <v>1026.9955913353749</v>
      </c>
      <c r="H67" s="92"/>
      <c r="J67" s="6">
        <v>43</v>
      </c>
      <c r="K67" s="6">
        <f t="shared" si="61"/>
        <v>1</v>
      </c>
      <c r="L67" s="6">
        <f t="shared" si="62"/>
        <v>7</v>
      </c>
      <c r="M67" s="114">
        <f t="shared" ca="1" si="63"/>
        <v>1026.9955913353749</v>
      </c>
    </row>
    <row r="68" spans="1:13" ht="14.25" customHeight="1" x14ac:dyDescent="0.25">
      <c r="A68" s="85" t="str">
        <f t="shared" si="58"/>
        <v>Ямбург</v>
      </c>
      <c r="B68" s="24" t="s">
        <v>10</v>
      </c>
      <c r="C68" s="86">
        <f t="shared" ca="1" si="59"/>
        <v>1.2499999999999999E-2</v>
      </c>
      <c r="D68" s="89">
        <v>43678</v>
      </c>
      <c r="E68" s="96">
        <v>43708</v>
      </c>
      <c r="G68" s="114">
        <f t="shared" ca="1" si="60"/>
        <v>1.2499999999999999E-2</v>
      </c>
      <c r="H68" s="92"/>
      <c r="J68" s="6">
        <v>44</v>
      </c>
      <c r="K68" s="6">
        <f t="shared" si="61"/>
        <v>2</v>
      </c>
      <c r="L68" s="6">
        <f t="shared" si="62"/>
        <v>7</v>
      </c>
      <c r="M68" s="114">
        <f t="shared" ca="1" si="63"/>
        <v>1.2499999999999999E-2</v>
      </c>
    </row>
    <row r="69" spans="1:13" ht="14.25" customHeight="1" x14ac:dyDescent="0.25">
      <c r="A69" s="85" t="str">
        <f t="shared" si="58"/>
        <v>Ямбург</v>
      </c>
      <c r="B69" s="24" t="s">
        <v>11</v>
      </c>
      <c r="C69" s="86">
        <f t="shared" ca="1" si="59"/>
        <v>1.2499999999999999E-2</v>
      </c>
      <c r="D69" s="89">
        <v>43678</v>
      </c>
      <c r="E69" s="96">
        <v>43708</v>
      </c>
      <c r="G69" s="114">
        <f t="shared" ca="1" si="60"/>
        <v>1.2499999999999999E-2</v>
      </c>
      <c r="H69" s="92"/>
      <c r="J69" s="6">
        <v>45</v>
      </c>
      <c r="K69" s="6">
        <f t="shared" si="61"/>
        <v>3</v>
      </c>
      <c r="L69" s="6">
        <f t="shared" si="62"/>
        <v>7</v>
      </c>
      <c r="M69" s="114">
        <f t="shared" ca="1" si="63"/>
        <v>1.2499999999999999E-2</v>
      </c>
    </row>
    <row r="70" spans="1:13" ht="14.25" customHeight="1" x14ac:dyDescent="0.25">
      <c r="A70" s="85" t="str">
        <f t="shared" si="58"/>
        <v>Ямбург</v>
      </c>
      <c r="B70" s="24" t="s">
        <v>12</v>
      </c>
      <c r="C70" s="86">
        <f t="shared" ca="1" si="59"/>
        <v>201.90181576482667</v>
      </c>
      <c r="D70" s="89">
        <v>43678</v>
      </c>
      <c r="E70" s="96">
        <v>43708</v>
      </c>
      <c r="G70" s="114">
        <f t="shared" ca="1" si="60"/>
        <v>201.90181576482667</v>
      </c>
      <c r="H70" s="92"/>
      <c r="J70" s="6">
        <v>46</v>
      </c>
      <c r="K70" s="6">
        <f t="shared" si="61"/>
        <v>4</v>
      </c>
      <c r="L70" s="6">
        <f t="shared" si="62"/>
        <v>7</v>
      </c>
      <c r="M70" s="114">
        <f t="shared" ca="1" si="63"/>
        <v>201.90181576482667</v>
      </c>
    </row>
    <row r="71" spans="1:13" ht="14.25" customHeight="1" x14ac:dyDescent="0.25">
      <c r="A71" s="85" t="str">
        <f t="shared" si="58"/>
        <v>Ямбург</v>
      </c>
      <c r="B71" s="84" t="s">
        <v>13</v>
      </c>
      <c r="C71" s="86">
        <f t="shared" ca="1" si="59"/>
        <v>8.3333333333333332E-3</v>
      </c>
      <c r="D71" s="93">
        <v>43678</v>
      </c>
      <c r="E71" s="96">
        <v>43708</v>
      </c>
      <c r="G71" s="114">
        <f t="shared" ca="1" si="60"/>
        <v>8.3333333333333332E-3</v>
      </c>
      <c r="H71" s="92"/>
      <c r="J71" s="6">
        <v>47</v>
      </c>
      <c r="K71" s="6">
        <f t="shared" si="61"/>
        <v>5</v>
      </c>
      <c r="L71" s="6">
        <f t="shared" si="62"/>
        <v>7</v>
      </c>
      <c r="M71" s="114">
        <f t="shared" ca="1" si="63"/>
        <v>8.3333333333333332E-3</v>
      </c>
    </row>
    <row r="72" spans="1:13" ht="14.25" customHeight="1" x14ac:dyDescent="0.25">
      <c r="A72" s="85" t="str">
        <f t="shared" si="58"/>
        <v>Ямбург</v>
      </c>
      <c r="B72" s="22" t="s">
        <v>8</v>
      </c>
      <c r="C72" s="86">
        <f t="shared" ca="1" si="59"/>
        <v>2508.1982152291166</v>
      </c>
      <c r="D72" s="95">
        <v>43709</v>
      </c>
      <c r="E72" s="96">
        <v>43738</v>
      </c>
      <c r="G72" s="114">
        <f t="shared" ca="1" si="60"/>
        <v>2508.1982152291166</v>
      </c>
      <c r="H72" s="92"/>
      <c r="J72" s="6">
        <v>48</v>
      </c>
      <c r="K72" s="6">
        <f t="shared" si="61"/>
        <v>0</v>
      </c>
      <c r="L72" s="6">
        <f t="shared" si="62"/>
        <v>8</v>
      </c>
      <c r="M72" s="114">
        <f t="shared" ca="1" si="63"/>
        <v>2508.1982152291166</v>
      </c>
    </row>
    <row r="73" spans="1:13" ht="14.25" customHeight="1" x14ac:dyDescent="0.25">
      <c r="A73" s="85" t="str">
        <f t="shared" si="58"/>
        <v>Ямбург</v>
      </c>
      <c r="B73" s="24" t="s">
        <v>9</v>
      </c>
      <c r="C73" s="86">
        <f t="shared" ca="1" si="59"/>
        <v>1026.9955913353749</v>
      </c>
      <c r="D73" s="89">
        <v>43709</v>
      </c>
      <c r="E73" s="90">
        <v>43738</v>
      </c>
      <c r="G73" s="114">
        <f t="shared" ca="1" si="60"/>
        <v>1026.9955913353749</v>
      </c>
      <c r="H73" s="92"/>
      <c r="J73" s="6">
        <v>49</v>
      </c>
      <c r="K73" s="6">
        <f t="shared" si="61"/>
        <v>1</v>
      </c>
      <c r="L73" s="6">
        <f t="shared" si="62"/>
        <v>8</v>
      </c>
      <c r="M73" s="114">
        <f t="shared" ca="1" si="63"/>
        <v>1026.9955913353749</v>
      </c>
    </row>
    <row r="74" spans="1:13" ht="14.25" customHeight="1" x14ac:dyDescent="0.25">
      <c r="A74" s="85" t="str">
        <f t="shared" si="58"/>
        <v>Ямбург</v>
      </c>
      <c r="B74" s="24" t="s">
        <v>10</v>
      </c>
      <c r="C74" s="86">
        <f t="shared" ca="1" si="59"/>
        <v>1.2499999999999999E-2</v>
      </c>
      <c r="D74" s="89">
        <v>43709</v>
      </c>
      <c r="E74" s="90">
        <v>43738</v>
      </c>
      <c r="G74" s="114">
        <f t="shared" ca="1" si="60"/>
        <v>1.2499999999999999E-2</v>
      </c>
      <c r="H74" s="92"/>
      <c r="J74" s="6">
        <v>50</v>
      </c>
      <c r="K74" s="6">
        <f t="shared" si="61"/>
        <v>2</v>
      </c>
      <c r="L74" s="6">
        <f t="shared" si="62"/>
        <v>8</v>
      </c>
      <c r="M74" s="114">
        <f t="shared" ca="1" si="63"/>
        <v>1.2499999999999999E-2</v>
      </c>
    </row>
    <row r="75" spans="1:13" ht="14.25" customHeight="1" x14ac:dyDescent="0.25">
      <c r="A75" s="85" t="str">
        <f t="shared" si="58"/>
        <v>Ямбург</v>
      </c>
      <c r="B75" s="24" t="s">
        <v>11</v>
      </c>
      <c r="C75" s="86">
        <f t="shared" ca="1" si="59"/>
        <v>1.2499999999999999E-2</v>
      </c>
      <c r="D75" s="89">
        <v>43709</v>
      </c>
      <c r="E75" s="90">
        <v>43738</v>
      </c>
      <c r="G75" s="114">
        <f t="shared" ca="1" si="60"/>
        <v>1.2499999999999999E-2</v>
      </c>
      <c r="H75" s="92"/>
      <c r="J75" s="6">
        <v>51</v>
      </c>
      <c r="K75" s="6">
        <f t="shared" si="61"/>
        <v>3</v>
      </c>
      <c r="L75" s="6">
        <f t="shared" si="62"/>
        <v>8</v>
      </c>
      <c r="M75" s="114">
        <f t="shared" ca="1" si="63"/>
        <v>1.2499999999999999E-2</v>
      </c>
    </row>
    <row r="76" spans="1:13" ht="14.25" customHeight="1" x14ac:dyDescent="0.25">
      <c r="A76" s="85" t="str">
        <f t="shared" si="58"/>
        <v>Ямбург</v>
      </c>
      <c r="B76" s="24" t="s">
        <v>12</v>
      </c>
      <c r="C76" s="86">
        <f t="shared" ca="1" si="59"/>
        <v>201.90181576482667</v>
      </c>
      <c r="D76" s="89">
        <v>43709</v>
      </c>
      <c r="E76" s="90">
        <v>43738</v>
      </c>
      <c r="G76" s="114">
        <f t="shared" ca="1" si="60"/>
        <v>201.90181576482667</v>
      </c>
      <c r="H76" s="92"/>
      <c r="J76" s="6">
        <v>52</v>
      </c>
      <c r="K76" s="6">
        <f t="shared" si="61"/>
        <v>4</v>
      </c>
      <c r="L76" s="6">
        <f t="shared" si="62"/>
        <v>8</v>
      </c>
      <c r="M76" s="114">
        <f t="shared" ca="1" si="63"/>
        <v>201.90181576482667</v>
      </c>
    </row>
    <row r="77" spans="1:13" ht="14.25" customHeight="1" x14ac:dyDescent="0.25">
      <c r="A77" s="85" t="str">
        <f t="shared" si="58"/>
        <v>Ямбург</v>
      </c>
      <c r="B77" s="84" t="s">
        <v>13</v>
      </c>
      <c r="C77" s="86">
        <f t="shared" ca="1" si="59"/>
        <v>8.3333333333333332E-3</v>
      </c>
      <c r="D77" s="93">
        <v>43709</v>
      </c>
      <c r="E77" s="94">
        <v>43738</v>
      </c>
      <c r="G77" s="114">
        <f t="shared" ca="1" si="60"/>
        <v>8.3333333333333332E-3</v>
      </c>
      <c r="H77" s="92"/>
      <c r="J77" s="6">
        <v>53</v>
      </c>
      <c r="K77" s="6">
        <f t="shared" si="61"/>
        <v>5</v>
      </c>
      <c r="L77" s="6">
        <f t="shared" si="62"/>
        <v>8</v>
      </c>
      <c r="M77" s="114">
        <f t="shared" ca="1" si="63"/>
        <v>8.3333333333333332E-3</v>
      </c>
    </row>
    <row r="78" spans="1:13" ht="14.25" customHeight="1" x14ac:dyDescent="0.25">
      <c r="A78" s="85" t="str">
        <f t="shared" si="58"/>
        <v>Ямбург</v>
      </c>
      <c r="B78" s="22" t="s">
        <v>8</v>
      </c>
      <c r="C78" s="86">
        <f t="shared" ca="1" si="59"/>
        <v>2508.1982152291166</v>
      </c>
      <c r="D78" s="95">
        <v>43739</v>
      </c>
      <c r="E78" s="96">
        <v>43769</v>
      </c>
      <c r="G78" s="114">
        <f t="shared" ca="1" si="60"/>
        <v>2508.1982152291166</v>
      </c>
      <c r="H78" s="92"/>
      <c r="J78" s="6">
        <v>54</v>
      </c>
      <c r="K78" s="6">
        <f t="shared" si="61"/>
        <v>0</v>
      </c>
      <c r="L78" s="6">
        <f t="shared" si="62"/>
        <v>9</v>
      </c>
      <c r="M78" s="114">
        <f t="shared" ca="1" si="63"/>
        <v>2508.1982152291166</v>
      </c>
    </row>
    <row r="79" spans="1:13" ht="14.25" customHeight="1" x14ac:dyDescent="0.25">
      <c r="A79" s="85" t="str">
        <f t="shared" si="58"/>
        <v>Ямбург</v>
      </c>
      <c r="B79" s="24" t="s">
        <v>9</v>
      </c>
      <c r="C79" s="86">
        <f t="shared" ca="1" si="59"/>
        <v>1026.9955913353749</v>
      </c>
      <c r="D79" s="89">
        <v>43739</v>
      </c>
      <c r="E79" s="90">
        <v>43769</v>
      </c>
      <c r="G79" s="114">
        <f t="shared" ca="1" si="60"/>
        <v>1026.9955913353749</v>
      </c>
      <c r="H79" s="92"/>
      <c r="J79" s="6">
        <v>55</v>
      </c>
      <c r="K79" s="6">
        <f t="shared" si="61"/>
        <v>1</v>
      </c>
      <c r="L79" s="6">
        <f t="shared" si="62"/>
        <v>9</v>
      </c>
      <c r="M79" s="114">
        <f t="shared" ca="1" si="63"/>
        <v>1026.9955913353749</v>
      </c>
    </row>
    <row r="80" spans="1:13" ht="14.25" customHeight="1" x14ac:dyDescent="0.25">
      <c r="A80" s="85" t="str">
        <f t="shared" si="58"/>
        <v>Ямбург</v>
      </c>
      <c r="B80" s="24" t="s">
        <v>10</v>
      </c>
      <c r="C80" s="86">
        <f t="shared" ca="1" si="59"/>
        <v>1.2499999999999999E-2</v>
      </c>
      <c r="D80" s="89">
        <v>43739</v>
      </c>
      <c r="E80" s="90">
        <v>43769</v>
      </c>
      <c r="G80" s="114">
        <f t="shared" ca="1" si="60"/>
        <v>1.2499999999999999E-2</v>
      </c>
      <c r="H80" s="92"/>
      <c r="J80" s="6">
        <v>56</v>
      </c>
      <c r="K80" s="6">
        <f t="shared" si="61"/>
        <v>2</v>
      </c>
      <c r="L80" s="6">
        <f t="shared" si="62"/>
        <v>9</v>
      </c>
      <c r="M80" s="114">
        <f t="shared" ca="1" si="63"/>
        <v>1.2499999999999999E-2</v>
      </c>
    </row>
    <row r="81" spans="1:16" ht="14.25" customHeight="1" x14ac:dyDescent="0.25">
      <c r="A81" s="85" t="str">
        <f t="shared" si="58"/>
        <v>Ямбург</v>
      </c>
      <c r="B81" s="24" t="s">
        <v>11</v>
      </c>
      <c r="C81" s="86">
        <f t="shared" ca="1" si="59"/>
        <v>1.2499999999999999E-2</v>
      </c>
      <c r="D81" s="89">
        <v>43739</v>
      </c>
      <c r="E81" s="90">
        <v>43769</v>
      </c>
      <c r="G81" s="114">
        <f t="shared" ca="1" si="60"/>
        <v>1.2499999999999999E-2</v>
      </c>
      <c r="H81" s="92"/>
      <c r="J81" s="6">
        <v>57</v>
      </c>
      <c r="K81" s="6">
        <f t="shared" si="61"/>
        <v>3</v>
      </c>
      <c r="L81" s="6">
        <f t="shared" si="62"/>
        <v>9</v>
      </c>
      <c r="M81" s="114">
        <f t="shared" ca="1" si="63"/>
        <v>1.2499999999999999E-2</v>
      </c>
    </row>
    <row r="82" spans="1:16" ht="14.25" customHeight="1" x14ac:dyDescent="0.25">
      <c r="A82" s="85" t="str">
        <f t="shared" si="58"/>
        <v>Ямбург</v>
      </c>
      <c r="B82" s="24" t="s">
        <v>12</v>
      </c>
      <c r="C82" s="86">
        <f t="shared" ca="1" si="59"/>
        <v>201.90181576482667</v>
      </c>
      <c r="D82" s="89">
        <v>43739</v>
      </c>
      <c r="E82" s="90">
        <v>43769</v>
      </c>
      <c r="G82" s="114">
        <f t="shared" ca="1" si="60"/>
        <v>201.90181576482667</v>
      </c>
      <c r="H82" s="92"/>
      <c r="J82" s="6">
        <v>58</v>
      </c>
      <c r="K82" s="6">
        <f t="shared" si="61"/>
        <v>4</v>
      </c>
      <c r="L82" s="6">
        <f t="shared" si="62"/>
        <v>9</v>
      </c>
      <c r="M82" s="114">
        <f t="shared" ca="1" si="63"/>
        <v>201.90181576482667</v>
      </c>
    </row>
    <row r="83" spans="1:16" ht="14.25" customHeight="1" x14ac:dyDescent="0.25">
      <c r="A83" s="85" t="str">
        <f t="shared" si="58"/>
        <v>Ямбург</v>
      </c>
      <c r="B83" s="84" t="s">
        <v>13</v>
      </c>
      <c r="C83" s="86">
        <f t="shared" ca="1" si="59"/>
        <v>8.3333333333333332E-3</v>
      </c>
      <c r="D83" s="93">
        <v>43739</v>
      </c>
      <c r="E83" s="94">
        <v>43769</v>
      </c>
      <c r="G83" s="114">
        <f t="shared" ca="1" si="60"/>
        <v>8.3333333333333332E-3</v>
      </c>
      <c r="H83" s="92"/>
      <c r="J83" s="6">
        <v>59</v>
      </c>
      <c r="K83" s="6">
        <f t="shared" si="61"/>
        <v>5</v>
      </c>
      <c r="L83" s="6">
        <f t="shared" si="62"/>
        <v>9</v>
      </c>
      <c r="M83" s="114">
        <f t="shared" ca="1" si="63"/>
        <v>8.3333333333333332E-3</v>
      </c>
    </row>
    <row r="84" spans="1:16" ht="14.25" customHeight="1" x14ac:dyDescent="0.25">
      <c r="A84" s="85" t="str">
        <f t="shared" si="58"/>
        <v>Ямбург</v>
      </c>
      <c r="B84" s="22" t="s">
        <v>8</v>
      </c>
      <c r="C84" s="86">
        <f t="shared" ca="1" si="59"/>
        <v>2508.1982152291166</v>
      </c>
      <c r="D84" s="95">
        <v>43770</v>
      </c>
      <c r="E84" s="97">
        <v>43799</v>
      </c>
      <c r="G84" s="114">
        <f t="shared" ca="1" si="60"/>
        <v>2508.1982152291166</v>
      </c>
      <c r="H84" s="92"/>
      <c r="J84" s="6">
        <v>60</v>
      </c>
      <c r="K84" s="6">
        <f t="shared" si="61"/>
        <v>0</v>
      </c>
      <c r="L84" s="6">
        <f t="shared" si="62"/>
        <v>10</v>
      </c>
      <c r="M84" s="114">
        <f t="shared" ca="1" si="63"/>
        <v>2508.1982152291166</v>
      </c>
    </row>
    <row r="85" spans="1:16" ht="14.25" customHeight="1" x14ac:dyDescent="0.25">
      <c r="A85" s="85" t="str">
        <f t="shared" si="58"/>
        <v>Ямбург</v>
      </c>
      <c r="B85" s="24" t="s">
        <v>9</v>
      </c>
      <c r="C85" s="86">
        <f t="shared" ca="1" si="59"/>
        <v>1026.9955913353749</v>
      </c>
      <c r="D85" s="95">
        <v>43770</v>
      </c>
      <c r="E85" s="97">
        <v>43799</v>
      </c>
      <c r="G85" s="114">
        <f t="shared" ca="1" si="60"/>
        <v>1026.9955913353749</v>
      </c>
      <c r="H85" s="92"/>
      <c r="J85" s="6">
        <v>61</v>
      </c>
      <c r="K85" s="6">
        <f t="shared" si="61"/>
        <v>1</v>
      </c>
      <c r="L85" s="6">
        <f t="shared" si="62"/>
        <v>10</v>
      </c>
      <c r="M85" s="114">
        <f t="shared" ca="1" si="63"/>
        <v>1026.9955913353749</v>
      </c>
    </row>
    <row r="86" spans="1:16" ht="14.25" customHeight="1" x14ac:dyDescent="0.25">
      <c r="A86" s="85" t="str">
        <f t="shared" si="58"/>
        <v>Ямбург</v>
      </c>
      <c r="B86" s="24" t="s">
        <v>10</v>
      </c>
      <c r="C86" s="86">
        <f t="shared" ca="1" si="59"/>
        <v>1.2499999999999999E-2</v>
      </c>
      <c r="D86" s="95">
        <v>43770</v>
      </c>
      <c r="E86" s="97">
        <v>43799</v>
      </c>
      <c r="G86" s="114">
        <f t="shared" ca="1" si="60"/>
        <v>1.2499999999999999E-2</v>
      </c>
      <c r="H86" s="92"/>
      <c r="J86" s="6">
        <v>62</v>
      </c>
      <c r="K86" s="6">
        <f t="shared" si="61"/>
        <v>2</v>
      </c>
      <c r="L86" s="6">
        <f t="shared" si="62"/>
        <v>10</v>
      </c>
      <c r="M86" s="114">
        <f t="shared" ca="1" si="63"/>
        <v>1.2499999999999999E-2</v>
      </c>
    </row>
    <row r="87" spans="1:16" ht="14.25" customHeight="1" x14ac:dyDescent="0.25">
      <c r="A87" s="85" t="str">
        <f t="shared" si="58"/>
        <v>Ямбург</v>
      </c>
      <c r="B87" s="24" t="s">
        <v>11</v>
      </c>
      <c r="C87" s="86">
        <f t="shared" ca="1" si="59"/>
        <v>1.2499999999999999E-2</v>
      </c>
      <c r="D87" s="95">
        <v>43770</v>
      </c>
      <c r="E87" s="97">
        <v>43799</v>
      </c>
      <c r="G87" s="114">
        <f t="shared" ca="1" si="60"/>
        <v>1.2499999999999999E-2</v>
      </c>
      <c r="H87" s="92"/>
      <c r="J87" s="6">
        <v>63</v>
      </c>
      <c r="K87" s="6">
        <f t="shared" si="61"/>
        <v>3</v>
      </c>
      <c r="L87" s="6">
        <f t="shared" si="62"/>
        <v>10</v>
      </c>
      <c r="M87" s="114">
        <f t="shared" ca="1" si="63"/>
        <v>1.2499999999999999E-2</v>
      </c>
    </row>
    <row r="88" spans="1:16" ht="14.25" customHeight="1" x14ac:dyDescent="0.25">
      <c r="A88" s="85" t="str">
        <f t="shared" ref="A88:A151" si="64">$A$13</f>
        <v>Ямбург</v>
      </c>
      <c r="B88" s="24" t="s">
        <v>12</v>
      </c>
      <c r="C88" s="86">
        <f t="shared" ref="C88:C151" ca="1" si="65">G88*$H$24</f>
        <v>201.90181576482667</v>
      </c>
      <c r="D88" s="95">
        <v>43770</v>
      </c>
      <c r="E88" s="97">
        <v>43799</v>
      </c>
      <c r="G88" s="114">
        <f t="shared" ref="G88:G151" ca="1" si="66">OFFSET($C$13,K88,L88)</f>
        <v>201.90181576482667</v>
      </c>
      <c r="H88" s="92"/>
      <c r="J88" s="6">
        <v>64</v>
      </c>
      <c r="K88" s="6">
        <f t="shared" ref="K88:K151" si="67">(MOD(J88,6))</f>
        <v>4</v>
      </c>
      <c r="L88" s="6">
        <f t="shared" ref="L88:L151" si="68">INT(J88/6)</f>
        <v>10</v>
      </c>
      <c r="M88" s="114">
        <f t="shared" ref="M88:M151" ca="1" si="69">OFFSET($C$13,K88,L88)</f>
        <v>201.90181576482667</v>
      </c>
    </row>
    <row r="89" spans="1:16" ht="14.25" customHeight="1" x14ac:dyDescent="0.25">
      <c r="A89" s="85" t="str">
        <f t="shared" si="64"/>
        <v>Ямбург</v>
      </c>
      <c r="B89" s="84" t="s">
        <v>13</v>
      </c>
      <c r="C89" s="86">
        <f t="shared" ca="1" si="65"/>
        <v>8.3333333333333332E-3</v>
      </c>
      <c r="D89" s="95">
        <v>43770</v>
      </c>
      <c r="E89" s="97">
        <v>43799</v>
      </c>
      <c r="G89" s="114">
        <f t="shared" ca="1" si="66"/>
        <v>8.3333333333333332E-3</v>
      </c>
      <c r="H89" s="92"/>
      <c r="J89" s="6">
        <v>65</v>
      </c>
      <c r="K89" s="6">
        <f t="shared" si="67"/>
        <v>5</v>
      </c>
      <c r="L89" s="6">
        <f t="shared" si="68"/>
        <v>10</v>
      </c>
      <c r="M89" s="114">
        <f t="shared" ca="1" si="69"/>
        <v>8.3333333333333332E-3</v>
      </c>
    </row>
    <row r="90" spans="1:16" ht="14.25" customHeight="1" x14ac:dyDescent="0.25">
      <c r="A90" s="85" t="str">
        <f t="shared" si="64"/>
        <v>Ямбург</v>
      </c>
      <c r="B90" s="22" t="s">
        <v>8</v>
      </c>
      <c r="C90" s="86">
        <f t="shared" ca="1" si="65"/>
        <v>2508.1982152291166</v>
      </c>
      <c r="D90" s="95">
        <v>43800</v>
      </c>
      <c r="E90" s="96">
        <v>43830</v>
      </c>
      <c r="G90" s="114">
        <f t="shared" ca="1" si="66"/>
        <v>2508.1982152291166</v>
      </c>
      <c r="H90" s="92"/>
      <c r="J90" s="6">
        <v>66</v>
      </c>
      <c r="K90" s="6">
        <f t="shared" si="67"/>
        <v>0</v>
      </c>
      <c r="L90" s="6">
        <f t="shared" si="68"/>
        <v>11</v>
      </c>
      <c r="M90" s="114">
        <f t="shared" ca="1" si="69"/>
        <v>2508.1982152291166</v>
      </c>
    </row>
    <row r="91" spans="1:16" ht="14.25" customHeight="1" x14ac:dyDescent="0.25">
      <c r="A91" s="85" t="str">
        <f t="shared" si="64"/>
        <v>Ямбург</v>
      </c>
      <c r="B91" s="24" t="s">
        <v>9</v>
      </c>
      <c r="C91" s="86">
        <f t="shared" ca="1" si="65"/>
        <v>1026.9955913353749</v>
      </c>
      <c r="D91" s="89">
        <v>43800</v>
      </c>
      <c r="E91" s="90">
        <v>43830</v>
      </c>
      <c r="G91" s="114">
        <f t="shared" ca="1" si="66"/>
        <v>1026.9955913353749</v>
      </c>
      <c r="H91" s="92"/>
      <c r="J91" s="6">
        <v>67</v>
      </c>
      <c r="K91" s="6">
        <f t="shared" si="67"/>
        <v>1</v>
      </c>
      <c r="L91" s="6">
        <f t="shared" si="68"/>
        <v>11</v>
      </c>
      <c r="M91" s="114">
        <f t="shared" ca="1" si="69"/>
        <v>1026.9955913353749</v>
      </c>
    </row>
    <row r="92" spans="1:16" ht="14.25" customHeight="1" x14ac:dyDescent="0.25">
      <c r="A92" s="85" t="str">
        <f t="shared" si="64"/>
        <v>Ямбург</v>
      </c>
      <c r="B92" s="24" t="s">
        <v>10</v>
      </c>
      <c r="C92" s="86">
        <f t="shared" ca="1" si="65"/>
        <v>1.2499999999999999E-2</v>
      </c>
      <c r="D92" s="95">
        <v>43800</v>
      </c>
      <c r="E92" s="96">
        <v>43830</v>
      </c>
      <c r="G92" s="114">
        <f t="shared" ca="1" si="66"/>
        <v>1.2499999999999999E-2</v>
      </c>
      <c r="H92" s="92"/>
      <c r="J92" s="6">
        <v>68</v>
      </c>
      <c r="K92" s="6">
        <f t="shared" si="67"/>
        <v>2</v>
      </c>
      <c r="L92" s="6">
        <f t="shared" si="68"/>
        <v>11</v>
      </c>
      <c r="M92" s="114">
        <f t="shared" ca="1" si="69"/>
        <v>1.2499999999999999E-2</v>
      </c>
    </row>
    <row r="93" spans="1:16" ht="14.25" customHeight="1" x14ac:dyDescent="0.25">
      <c r="A93" s="85" t="str">
        <f t="shared" si="64"/>
        <v>Ямбург</v>
      </c>
      <c r="B93" s="24" t="s">
        <v>11</v>
      </c>
      <c r="C93" s="86">
        <f t="shared" ca="1" si="65"/>
        <v>1.2499999999999999E-2</v>
      </c>
      <c r="D93" s="89">
        <v>43800</v>
      </c>
      <c r="E93" s="90">
        <v>43830</v>
      </c>
      <c r="G93" s="114">
        <f t="shared" ca="1" si="66"/>
        <v>1.2499999999999999E-2</v>
      </c>
      <c r="H93" s="92"/>
      <c r="J93" s="6">
        <v>69</v>
      </c>
      <c r="K93" s="6">
        <f t="shared" si="67"/>
        <v>3</v>
      </c>
      <c r="L93" s="6">
        <f t="shared" si="68"/>
        <v>11</v>
      </c>
      <c r="M93" s="114">
        <f t="shared" ca="1" si="69"/>
        <v>1.2499999999999999E-2</v>
      </c>
    </row>
    <row r="94" spans="1:16" ht="14.25" customHeight="1" x14ac:dyDescent="0.25">
      <c r="A94" s="85" t="str">
        <f t="shared" si="64"/>
        <v>Ямбург</v>
      </c>
      <c r="B94" s="24" t="s">
        <v>12</v>
      </c>
      <c r="C94" s="86">
        <f t="shared" ca="1" si="65"/>
        <v>201.90181576482667</v>
      </c>
      <c r="D94" s="95">
        <v>43800</v>
      </c>
      <c r="E94" s="96">
        <v>43830</v>
      </c>
      <c r="G94" s="114">
        <f t="shared" ca="1" si="66"/>
        <v>201.90181576482667</v>
      </c>
      <c r="H94" s="92"/>
      <c r="J94" s="6">
        <v>70</v>
      </c>
      <c r="K94" s="6">
        <f t="shared" si="67"/>
        <v>4</v>
      </c>
      <c r="L94" s="6">
        <f t="shared" si="68"/>
        <v>11</v>
      </c>
      <c r="M94" s="114">
        <f t="shared" ca="1" si="69"/>
        <v>201.90181576482667</v>
      </c>
    </row>
    <row r="95" spans="1:16" ht="14.25" customHeight="1" x14ac:dyDescent="0.25">
      <c r="A95" s="85" t="str">
        <f t="shared" si="64"/>
        <v>Ямбург</v>
      </c>
      <c r="B95" s="84" t="s">
        <v>13</v>
      </c>
      <c r="C95" s="86">
        <f t="shared" ca="1" si="65"/>
        <v>8.3333333333333332E-3</v>
      </c>
      <c r="D95" s="93">
        <v>43800</v>
      </c>
      <c r="E95" s="96">
        <v>43830</v>
      </c>
      <c r="G95" s="114">
        <f t="shared" ca="1" si="66"/>
        <v>8.3333333333333332E-3</v>
      </c>
      <c r="H95" s="92"/>
      <c r="J95" s="6">
        <v>71</v>
      </c>
      <c r="K95" s="6">
        <f t="shared" si="67"/>
        <v>5</v>
      </c>
      <c r="L95" s="6">
        <f t="shared" si="68"/>
        <v>11</v>
      </c>
      <c r="M95" s="114">
        <f t="shared" ca="1" si="69"/>
        <v>8.3333333333333332E-3</v>
      </c>
    </row>
    <row r="96" spans="1:16" ht="14.25" customHeight="1" x14ac:dyDescent="0.25">
      <c r="A96" s="85" t="str">
        <f t="shared" si="64"/>
        <v>Ямбург</v>
      </c>
      <c r="B96" s="22" t="s">
        <v>8</v>
      </c>
      <c r="C96" s="86">
        <f t="shared" ca="1" si="65"/>
        <v>5792.9400971549585</v>
      </c>
      <c r="D96" s="95">
        <v>43831</v>
      </c>
      <c r="E96" s="96">
        <v>43861</v>
      </c>
      <c r="G96" s="114">
        <f t="shared" ca="1" si="66"/>
        <v>5792.9400971549585</v>
      </c>
      <c r="I96" s="6">
        <v>0</v>
      </c>
      <c r="J96" s="6">
        <v>72</v>
      </c>
      <c r="K96" s="6">
        <f t="shared" si="67"/>
        <v>0</v>
      </c>
      <c r="L96" s="6">
        <f t="shared" si="68"/>
        <v>12</v>
      </c>
      <c r="M96" s="114">
        <f t="shared" ca="1" si="69"/>
        <v>5792.9400971549585</v>
      </c>
      <c r="O96" s="95"/>
      <c r="P96" s="96"/>
    </row>
    <row r="97" spans="1:16" ht="14.25" customHeight="1" x14ac:dyDescent="0.25">
      <c r="A97" s="85" t="str">
        <f t="shared" si="64"/>
        <v>Ямбург</v>
      </c>
      <c r="B97" s="24" t="s">
        <v>9</v>
      </c>
      <c r="C97" s="86">
        <f t="shared" ca="1" si="65"/>
        <v>19018.917403128249</v>
      </c>
      <c r="D97" s="95">
        <v>43831</v>
      </c>
      <c r="E97" s="96">
        <v>43861</v>
      </c>
      <c r="G97" s="114">
        <f t="shared" ca="1" si="66"/>
        <v>19018.917403128249</v>
      </c>
      <c r="I97" s="6">
        <v>1</v>
      </c>
      <c r="J97" s="6">
        <v>73</v>
      </c>
      <c r="K97" s="6">
        <f t="shared" si="67"/>
        <v>1</v>
      </c>
      <c r="L97" s="6">
        <f t="shared" si="68"/>
        <v>12</v>
      </c>
      <c r="M97" s="114">
        <f t="shared" ca="1" si="69"/>
        <v>19018.917403128249</v>
      </c>
      <c r="O97" s="95"/>
      <c r="P97" s="96"/>
    </row>
    <row r="98" spans="1:16" ht="14.25" customHeight="1" x14ac:dyDescent="0.25">
      <c r="A98" s="85" t="str">
        <f t="shared" si="64"/>
        <v>Ямбург</v>
      </c>
      <c r="B98" s="24" t="s">
        <v>10</v>
      </c>
      <c r="C98" s="86">
        <f t="shared" ca="1" si="65"/>
        <v>498.27936197916665</v>
      </c>
      <c r="D98" s="95">
        <v>43831</v>
      </c>
      <c r="E98" s="96">
        <v>43861</v>
      </c>
      <c r="G98" s="114">
        <f t="shared" ca="1" si="66"/>
        <v>498.27936197916665</v>
      </c>
      <c r="I98" s="6">
        <v>2</v>
      </c>
      <c r="J98" s="6">
        <v>74</v>
      </c>
      <c r="K98" s="6">
        <f t="shared" si="67"/>
        <v>2</v>
      </c>
      <c r="L98" s="6">
        <f t="shared" si="68"/>
        <v>12</v>
      </c>
      <c r="M98" s="114">
        <f t="shared" ca="1" si="69"/>
        <v>498.27936197916665</v>
      </c>
      <c r="O98" s="95"/>
      <c r="P98" s="96"/>
    </row>
    <row r="99" spans="1:16" ht="14.25" customHeight="1" x14ac:dyDescent="0.25">
      <c r="A99" s="85" t="str">
        <f t="shared" si="64"/>
        <v>Ямбург</v>
      </c>
      <c r="B99" s="24" t="s">
        <v>11</v>
      </c>
      <c r="C99" s="86">
        <f t="shared" ca="1" si="65"/>
        <v>498.27936197916665</v>
      </c>
      <c r="D99" s="95">
        <v>43831</v>
      </c>
      <c r="E99" s="96">
        <v>43861</v>
      </c>
      <c r="G99" s="114">
        <f t="shared" ca="1" si="66"/>
        <v>498.27936197916665</v>
      </c>
      <c r="I99" s="6">
        <v>3</v>
      </c>
      <c r="J99" s="6">
        <v>75</v>
      </c>
      <c r="K99" s="6">
        <f t="shared" si="67"/>
        <v>3</v>
      </c>
      <c r="L99" s="6">
        <f t="shared" si="68"/>
        <v>12</v>
      </c>
      <c r="M99" s="114">
        <f t="shared" ca="1" si="69"/>
        <v>498.27936197916665</v>
      </c>
      <c r="O99" s="95"/>
      <c r="P99" s="96"/>
    </row>
    <row r="100" spans="1:16" ht="14.25" customHeight="1" x14ac:dyDescent="0.25">
      <c r="A100" s="85" t="str">
        <f t="shared" si="64"/>
        <v>Ямбург</v>
      </c>
      <c r="B100" s="24" t="s">
        <v>12</v>
      </c>
      <c r="C100" s="86">
        <f t="shared" ca="1" si="65"/>
        <v>1954.1302795941167</v>
      </c>
      <c r="D100" s="95">
        <v>43831</v>
      </c>
      <c r="E100" s="96">
        <v>43861</v>
      </c>
      <c r="G100" s="114">
        <f t="shared" ca="1" si="66"/>
        <v>1954.1302795941167</v>
      </c>
      <c r="I100" s="6">
        <v>4</v>
      </c>
      <c r="J100" s="6">
        <v>76</v>
      </c>
      <c r="K100" s="6">
        <f t="shared" si="67"/>
        <v>4</v>
      </c>
      <c r="L100" s="6">
        <f t="shared" si="68"/>
        <v>12</v>
      </c>
      <c r="M100" s="114">
        <f t="shared" ca="1" si="69"/>
        <v>1954.1302795941167</v>
      </c>
      <c r="O100" s="95"/>
      <c r="P100" s="96"/>
    </row>
    <row r="101" spans="1:16" ht="14.25" customHeight="1" x14ac:dyDescent="0.25">
      <c r="A101" s="85" t="str">
        <f t="shared" si="64"/>
        <v>Ямбург</v>
      </c>
      <c r="B101" s="84" t="s">
        <v>13</v>
      </c>
      <c r="C101" s="86">
        <f t="shared" ca="1" si="65"/>
        <v>332.18624131944415</v>
      </c>
      <c r="D101" s="95">
        <v>43831</v>
      </c>
      <c r="E101" s="96">
        <v>43861</v>
      </c>
      <c r="G101" s="114">
        <f t="shared" ca="1" si="66"/>
        <v>332.18624131944415</v>
      </c>
      <c r="I101" s="6">
        <v>5</v>
      </c>
      <c r="J101" s="6">
        <v>77</v>
      </c>
      <c r="K101" s="6">
        <f t="shared" si="67"/>
        <v>5</v>
      </c>
      <c r="L101" s="6">
        <f t="shared" si="68"/>
        <v>12</v>
      </c>
      <c r="M101" s="114">
        <f t="shared" ca="1" si="69"/>
        <v>332.18624131944415</v>
      </c>
      <c r="O101" s="95"/>
      <c r="P101" s="96"/>
    </row>
    <row r="102" spans="1:16" ht="14.25" customHeight="1" x14ac:dyDescent="0.25">
      <c r="A102" s="85" t="str">
        <f t="shared" si="64"/>
        <v>Ямбург</v>
      </c>
      <c r="B102" s="22" t="s">
        <v>8</v>
      </c>
      <c r="C102" s="86">
        <f t="shared" ca="1" si="65"/>
        <v>5792.9400971549585</v>
      </c>
      <c r="D102" s="95">
        <v>43862</v>
      </c>
      <c r="E102" s="96">
        <v>43890</v>
      </c>
      <c r="G102" s="114">
        <f t="shared" ca="1" si="66"/>
        <v>5792.9400971549585</v>
      </c>
      <c r="I102" s="6">
        <v>6</v>
      </c>
      <c r="J102" s="6">
        <v>78</v>
      </c>
      <c r="K102" s="6">
        <f t="shared" si="67"/>
        <v>0</v>
      </c>
      <c r="L102" s="6">
        <f t="shared" si="68"/>
        <v>13</v>
      </c>
      <c r="M102" s="114">
        <f t="shared" ca="1" si="69"/>
        <v>5792.9400971549585</v>
      </c>
      <c r="O102" s="95"/>
      <c r="P102" s="96"/>
    </row>
    <row r="103" spans="1:16" ht="14.25" customHeight="1" x14ac:dyDescent="0.25">
      <c r="A103" s="85" t="str">
        <f t="shared" si="64"/>
        <v>Ямбург</v>
      </c>
      <c r="B103" s="24" t="s">
        <v>9</v>
      </c>
      <c r="C103" s="86">
        <f t="shared" ca="1" si="65"/>
        <v>19018.917403128249</v>
      </c>
      <c r="D103" s="95">
        <v>43862</v>
      </c>
      <c r="E103" s="96">
        <v>43890</v>
      </c>
      <c r="G103" s="114">
        <f t="shared" ca="1" si="66"/>
        <v>19018.917403128249</v>
      </c>
      <c r="I103" s="6">
        <v>7</v>
      </c>
      <c r="J103" s="6">
        <v>79</v>
      </c>
      <c r="K103" s="6">
        <f t="shared" si="67"/>
        <v>1</v>
      </c>
      <c r="L103" s="6">
        <f t="shared" si="68"/>
        <v>13</v>
      </c>
      <c r="M103" s="114">
        <f t="shared" ca="1" si="69"/>
        <v>19018.917403128249</v>
      </c>
      <c r="O103" s="95"/>
      <c r="P103" s="96"/>
    </row>
    <row r="104" spans="1:16" ht="14.25" customHeight="1" x14ac:dyDescent="0.25">
      <c r="A104" s="85" t="str">
        <f t="shared" si="64"/>
        <v>Ямбург</v>
      </c>
      <c r="B104" s="24" t="s">
        <v>10</v>
      </c>
      <c r="C104" s="86">
        <f t="shared" ca="1" si="65"/>
        <v>498.27936197916665</v>
      </c>
      <c r="D104" s="95">
        <v>43862</v>
      </c>
      <c r="E104" s="96">
        <v>43890</v>
      </c>
      <c r="G104" s="114">
        <f t="shared" ca="1" si="66"/>
        <v>498.27936197916665</v>
      </c>
      <c r="I104" s="6">
        <v>8</v>
      </c>
      <c r="J104" s="6">
        <v>80</v>
      </c>
      <c r="K104" s="6">
        <f t="shared" si="67"/>
        <v>2</v>
      </c>
      <c r="L104" s="6">
        <f t="shared" si="68"/>
        <v>13</v>
      </c>
      <c r="M104" s="114">
        <f t="shared" ca="1" si="69"/>
        <v>498.27936197916665</v>
      </c>
      <c r="O104" s="95"/>
      <c r="P104" s="96"/>
    </row>
    <row r="105" spans="1:16" ht="14.25" customHeight="1" x14ac:dyDescent="0.25">
      <c r="A105" s="85" t="str">
        <f t="shared" si="64"/>
        <v>Ямбург</v>
      </c>
      <c r="B105" s="24" t="s">
        <v>11</v>
      </c>
      <c r="C105" s="86">
        <f t="shared" ca="1" si="65"/>
        <v>498.27936197916665</v>
      </c>
      <c r="D105" s="95">
        <v>43862</v>
      </c>
      <c r="E105" s="96">
        <v>43890</v>
      </c>
      <c r="G105" s="114">
        <f t="shared" ca="1" si="66"/>
        <v>498.27936197916665</v>
      </c>
      <c r="I105" s="6">
        <v>9</v>
      </c>
      <c r="J105" s="6">
        <v>81</v>
      </c>
      <c r="K105" s="6">
        <f t="shared" si="67"/>
        <v>3</v>
      </c>
      <c r="L105" s="6">
        <f t="shared" si="68"/>
        <v>13</v>
      </c>
      <c r="M105" s="114">
        <f t="shared" ca="1" si="69"/>
        <v>498.27936197916665</v>
      </c>
      <c r="O105" s="95"/>
      <c r="P105" s="96"/>
    </row>
    <row r="106" spans="1:16" ht="14.25" customHeight="1" x14ac:dyDescent="0.25">
      <c r="A106" s="85" t="str">
        <f t="shared" si="64"/>
        <v>Ямбург</v>
      </c>
      <c r="B106" s="24" t="s">
        <v>12</v>
      </c>
      <c r="C106" s="86">
        <f t="shared" ca="1" si="65"/>
        <v>1954.1302795941167</v>
      </c>
      <c r="D106" s="95">
        <v>43862</v>
      </c>
      <c r="E106" s="96">
        <v>43890</v>
      </c>
      <c r="G106" s="114">
        <f t="shared" ca="1" si="66"/>
        <v>1954.1302795941167</v>
      </c>
      <c r="I106" s="6">
        <v>10</v>
      </c>
      <c r="J106" s="6">
        <v>82</v>
      </c>
      <c r="K106" s="6">
        <f t="shared" si="67"/>
        <v>4</v>
      </c>
      <c r="L106" s="6">
        <f t="shared" si="68"/>
        <v>13</v>
      </c>
      <c r="M106" s="114">
        <f t="shared" ca="1" si="69"/>
        <v>1954.1302795941167</v>
      </c>
      <c r="O106" s="95"/>
      <c r="P106" s="96"/>
    </row>
    <row r="107" spans="1:16" ht="14.25" customHeight="1" x14ac:dyDescent="0.25">
      <c r="A107" s="85" t="str">
        <f t="shared" si="64"/>
        <v>Ямбург</v>
      </c>
      <c r="B107" s="84" t="s">
        <v>13</v>
      </c>
      <c r="C107" s="86">
        <f t="shared" ca="1" si="65"/>
        <v>332.18624131944415</v>
      </c>
      <c r="D107" s="95">
        <v>43862</v>
      </c>
      <c r="E107" s="96">
        <v>43890</v>
      </c>
      <c r="G107" s="114">
        <f t="shared" ca="1" si="66"/>
        <v>332.18624131944415</v>
      </c>
      <c r="I107" s="6">
        <v>11</v>
      </c>
      <c r="J107" s="6">
        <v>83</v>
      </c>
      <c r="K107" s="6">
        <f t="shared" si="67"/>
        <v>5</v>
      </c>
      <c r="L107" s="6">
        <f t="shared" si="68"/>
        <v>13</v>
      </c>
      <c r="M107" s="114">
        <f t="shared" ca="1" si="69"/>
        <v>332.18624131944415</v>
      </c>
      <c r="O107" s="95"/>
      <c r="P107" s="96"/>
    </row>
    <row r="108" spans="1:16" ht="14.25" customHeight="1" x14ac:dyDescent="0.25">
      <c r="A108" s="85" t="str">
        <f t="shared" si="64"/>
        <v>Ямбург</v>
      </c>
      <c r="B108" s="22" t="s">
        <v>8</v>
      </c>
      <c r="C108" s="86">
        <f t="shared" ca="1" si="65"/>
        <v>5792.9400971549585</v>
      </c>
      <c r="D108" s="95">
        <v>43891</v>
      </c>
      <c r="E108" s="96">
        <v>43921</v>
      </c>
      <c r="G108" s="114">
        <f t="shared" ca="1" si="66"/>
        <v>5792.9400971549585</v>
      </c>
      <c r="I108" s="6">
        <v>12</v>
      </c>
      <c r="J108" s="6">
        <v>84</v>
      </c>
      <c r="K108" s="6">
        <f t="shared" si="67"/>
        <v>0</v>
      </c>
      <c r="L108" s="6">
        <f t="shared" si="68"/>
        <v>14</v>
      </c>
      <c r="M108" s="114">
        <f t="shared" ca="1" si="69"/>
        <v>5792.9400971549585</v>
      </c>
      <c r="O108" s="95"/>
      <c r="P108" s="96"/>
    </row>
    <row r="109" spans="1:16" ht="14.25" customHeight="1" x14ac:dyDescent="0.25">
      <c r="A109" s="85" t="str">
        <f t="shared" si="64"/>
        <v>Ямбург</v>
      </c>
      <c r="B109" s="24" t="s">
        <v>9</v>
      </c>
      <c r="C109" s="86">
        <f t="shared" ca="1" si="65"/>
        <v>19018.917403128249</v>
      </c>
      <c r="D109" s="89">
        <v>43891</v>
      </c>
      <c r="E109" s="90">
        <v>43921</v>
      </c>
      <c r="G109" s="114">
        <f t="shared" ca="1" si="66"/>
        <v>19018.917403128249</v>
      </c>
      <c r="I109" s="6">
        <v>13</v>
      </c>
      <c r="J109" s="6">
        <v>85</v>
      </c>
      <c r="K109" s="6">
        <f t="shared" si="67"/>
        <v>1</v>
      </c>
      <c r="L109" s="6">
        <f t="shared" si="68"/>
        <v>14</v>
      </c>
      <c r="M109" s="114">
        <f t="shared" ca="1" si="69"/>
        <v>19018.917403128249</v>
      </c>
      <c r="O109" s="89"/>
      <c r="P109" s="90"/>
    </row>
    <row r="110" spans="1:16" ht="14.25" customHeight="1" x14ac:dyDescent="0.25">
      <c r="A110" s="85" t="str">
        <f t="shared" si="64"/>
        <v>Ямбург</v>
      </c>
      <c r="B110" s="24" t="s">
        <v>10</v>
      </c>
      <c r="C110" s="86">
        <f t="shared" ca="1" si="65"/>
        <v>498.27936197916665</v>
      </c>
      <c r="D110" s="89">
        <v>43891</v>
      </c>
      <c r="E110" s="90">
        <v>43921</v>
      </c>
      <c r="G110" s="114">
        <f t="shared" ca="1" si="66"/>
        <v>498.27936197916665</v>
      </c>
      <c r="I110" s="6">
        <v>14</v>
      </c>
      <c r="J110" s="6">
        <v>86</v>
      </c>
      <c r="K110" s="6">
        <f t="shared" si="67"/>
        <v>2</v>
      </c>
      <c r="L110" s="6">
        <f t="shared" si="68"/>
        <v>14</v>
      </c>
      <c r="M110" s="114">
        <f t="shared" ca="1" si="69"/>
        <v>498.27936197916665</v>
      </c>
      <c r="O110" s="89"/>
      <c r="P110" s="90"/>
    </row>
    <row r="111" spans="1:16" ht="14.25" customHeight="1" x14ac:dyDescent="0.25">
      <c r="A111" s="85" t="str">
        <f t="shared" si="64"/>
        <v>Ямбург</v>
      </c>
      <c r="B111" s="24" t="s">
        <v>11</v>
      </c>
      <c r="C111" s="86">
        <f t="shared" ca="1" si="65"/>
        <v>498.27936197916665</v>
      </c>
      <c r="D111" s="89">
        <v>43891</v>
      </c>
      <c r="E111" s="90">
        <v>43921</v>
      </c>
      <c r="G111" s="114">
        <f t="shared" ca="1" si="66"/>
        <v>498.27936197916665</v>
      </c>
      <c r="I111" s="6">
        <v>15</v>
      </c>
      <c r="J111" s="6">
        <v>87</v>
      </c>
      <c r="K111" s="6">
        <f t="shared" si="67"/>
        <v>3</v>
      </c>
      <c r="L111" s="6">
        <f t="shared" si="68"/>
        <v>14</v>
      </c>
      <c r="M111" s="114">
        <f t="shared" ca="1" si="69"/>
        <v>498.27936197916665</v>
      </c>
      <c r="O111" s="89"/>
      <c r="P111" s="90"/>
    </row>
    <row r="112" spans="1:16" ht="14.25" customHeight="1" x14ac:dyDescent="0.25">
      <c r="A112" s="85" t="str">
        <f t="shared" si="64"/>
        <v>Ямбург</v>
      </c>
      <c r="B112" s="24" t="s">
        <v>12</v>
      </c>
      <c r="C112" s="86">
        <f t="shared" ca="1" si="65"/>
        <v>1954.1302795941167</v>
      </c>
      <c r="D112" s="89">
        <v>43891</v>
      </c>
      <c r="E112" s="90">
        <v>43921</v>
      </c>
      <c r="G112" s="114">
        <f t="shared" ca="1" si="66"/>
        <v>1954.1302795941167</v>
      </c>
      <c r="I112" s="6">
        <v>16</v>
      </c>
      <c r="J112" s="6">
        <v>88</v>
      </c>
      <c r="K112" s="6">
        <f t="shared" si="67"/>
        <v>4</v>
      </c>
      <c r="L112" s="6">
        <f t="shared" si="68"/>
        <v>14</v>
      </c>
      <c r="M112" s="114">
        <f t="shared" ca="1" si="69"/>
        <v>1954.1302795941167</v>
      </c>
      <c r="O112" s="89"/>
      <c r="P112" s="90"/>
    </row>
    <row r="113" spans="1:16" ht="14.25" customHeight="1" x14ac:dyDescent="0.25">
      <c r="A113" s="85" t="str">
        <f t="shared" si="64"/>
        <v>Ямбург</v>
      </c>
      <c r="B113" s="84" t="s">
        <v>13</v>
      </c>
      <c r="C113" s="86">
        <f t="shared" ca="1" si="65"/>
        <v>332.18624131944415</v>
      </c>
      <c r="D113" s="93">
        <v>43891</v>
      </c>
      <c r="E113" s="94">
        <v>43921</v>
      </c>
      <c r="G113" s="114">
        <f t="shared" ca="1" si="66"/>
        <v>332.18624131944415</v>
      </c>
      <c r="I113" s="6">
        <v>17</v>
      </c>
      <c r="J113" s="6">
        <v>89</v>
      </c>
      <c r="K113" s="6">
        <f t="shared" si="67"/>
        <v>5</v>
      </c>
      <c r="L113" s="6">
        <f t="shared" si="68"/>
        <v>14</v>
      </c>
      <c r="M113" s="114">
        <f t="shared" ca="1" si="69"/>
        <v>332.18624131944415</v>
      </c>
      <c r="O113" s="93"/>
      <c r="P113" s="94"/>
    </row>
    <row r="114" spans="1:16" ht="14.25" customHeight="1" x14ac:dyDescent="0.25">
      <c r="A114" s="85" t="str">
        <f t="shared" si="64"/>
        <v>Ямбург</v>
      </c>
      <c r="B114" s="22" t="s">
        <v>8</v>
      </c>
      <c r="C114" s="86">
        <f t="shared" ca="1" si="65"/>
        <v>5792.9400971549585</v>
      </c>
      <c r="D114" s="95">
        <v>43922</v>
      </c>
      <c r="E114" s="96">
        <v>43951</v>
      </c>
      <c r="G114" s="114">
        <f t="shared" ca="1" si="66"/>
        <v>5792.9400971549585</v>
      </c>
      <c r="I114" s="6">
        <v>18</v>
      </c>
      <c r="J114" s="6">
        <v>90</v>
      </c>
      <c r="K114" s="6">
        <f t="shared" si="67"/>
        <v>0</v>
      </c>
      <c r="L114" s="6">
        <f t="shared" si="68"/>
        <v>15</v>
      </c>
      <c r="M114" s="114">
        <f t="shared" ca="1" si="69"/>
        <v>5792.9400971549585</v>
      </c>
      <c r="O114" s="95"/>
      <c r="P114" s="96"/>
    </row>
    <row r="115" spans="1:16" ht="14.25" customHeight="1" x14ac:dyDescent="0.25">
      <c r="A115" s="85" t="str">
        <f t="shared" si="64"/>
        <v>Ямбург</v>
      </c>
      <c r="B115" s="24" t="s">
        <v>9</v>
      </c>
      <c r="C115" s="86">
        <f t="shared" ca="1" si="65"/>
        <v>19018.917403128249</v>
      </c>
      <c r="D115" s="89">
        <v>43922</v>
      </c>
      <c r="E115" s="90">
        <v>43951</v>
      </c>
      <c r="G115" s="114">
        <f t="shared" ca="1" si="66"/>
        <v>19018.917403128249</v>
      </c>
      <c r="I115" s="6">
        <v>19</v>
      </c>
      <c r="J115" s="6">
        <v>91</v>
      </c>
      <c r="K115" s="6">
        <f t="shared" si="67"/>
        <v>1</v>
      </c>
      <c r="L115" s="6">
        <f t="shared" si="68"/>
        <v>15</v>
      </c>
      <c r="M115" s="114">
        <f t="shared" ca="1" si="69"/>
        <v>19018.917403128249</v>
      </c>
      <c r="O115" s="89"/>
      <c r="P115" s="90"/>
    </row>
    <row r="116" spans="1:16" ht="14.25" customHeight="1" x14ac:dyDescent="0.25">
      <c r="A116" s="85" t="str">
        <f t="shared" si="64"/>
        <v>Ямбург</v>
      </c>
      <c r="B116" s="24" t="s">
        <v>10</v>
      </c>
      <c r="C116" s="86">
        <f t="shared" ca="1" si="65"/>
        <v>498.27936197916665</v>
      </c>
      <c r="D116" s="89">
        <v>43922</v>
      </c>
      <c r="E116" s="90">
        <v>43951</v>
      </c>
      <c r="G116" s="114">
        <f t="shared" ca="1" si="66"/>
        <v>498.27936197916665</v>
      </c>
      <c r="I116" s="6">
        <v>20</v>
      </c>
      <c r="J116" s="6">
        <v>92</v>
      </c>
      <c r="K116" s="6">
        <f t="shared" si="67"/>
        <v>2</v>
      </c>
      <c r="L116" s="6">
        <f t="shared" si="68"/>
        <v>15</v>
      </c>
      <c r="M116" s="114">
        <f t="shared" ca="1" si="69"/>
        <v>498.27936197916665</v>
      </c>
      <c r="O116" s="89"/>
      <c r="P116" s="90"/>
    </row>
    <row r="117" spans="1:16" ht="14.25" customHeight="1" x14ac:dyDescent="0.25">
      <c r="A117" s="85" t="str">
        <f t="shared" si="64"/>
        <v>Ямбург</v>
      </c>
      <c r="B117" s="24" t="s">
        <v>11</v>
      </c>
      <c r="C117" s="86">
        <f t="shared" ca="1" si="65"/>
        <v>498.27936197916665</v>
      </c>
      <c r="D117" s="89">
        <v>43922</v>
      </c>
      <c r="E117" s="90">
        <v>43951</v>
      </c>
      <c r="G117" s="114">
        <f t="shared" ca="1" si="66"/>
        <v>498.27936197916665</v>
      </c>
      <c r="I117" s="6">
        <v>21</v>
      </c>
      <c r="J117" s="6">
        <v>93</v>
      </c>
      <c r="K117" s="6">
        <f t="shared" si="67"/>
        <v>3</v>
      </c>
      <c r="L117" s="6">
        <f t="shared" si="68"/>
        <v>15</v>
      </c>
      <c r="M117" s="114">
        <f t="shared" ca="1" si="69"/>
        <v>498.27936197916665</v>
      </c>
      <c r="O117" s="89"/>
      <c r="P117" s="90"/>
    </row>
    <row r="118" spans="1:16" ht="14.25" customHeight="1" x14ac:dyDescent="0.25">
      <c r="A118" s="85" t="str">
        <f t="shared" si="64"/>
        <v>Ямбург</v>
      </c>
      <c r="B118" s="24" t="s">
        <v>12</v>
      </c>
      <c r="C118" s="86">
        <f t="shared" ca="1" si="65"/>
        <v>1954.1302795941167</v>
      </c>
      <c r="D118" s="89">
        <v>43922</v>
      </c>
      <c r="E118" s="90">
        <v>43951</v>
      </c>
      <c r="G118" s="114">
        <f t="shared" ca="1" si="66"/>
        <v>1954.1302795941167</v>
      </c>
      <c r="I118" s="6">
        <v>22</v>
      </c>
      <c r="J118" s="6">
        <v>94</v>
      </c>
      <c r="K118" s="6">
        <f t="shared" si="67"/>
        <v>4</v>
      </c>
      <c r="L118" s="6">
        <f t="shared" si="68"/>
        <v>15</v>
      </c>
      <c r="M118" s="114">
        <f t="shared" ca="1" si="69"/>
        <v>1954.1302795941167</v>
      </c>
      <c r="O118" s="89"/>
      <c r="P118" s="90"/>
    </row>
    <row r="119" spans="1:16" ht="14.25" customHeight="1" x14ac:dyDescent="0.25">
      <c r="A119" s="85" t="str">
        <f t="shared" si="64"/>
        <v>Ямбург</v>
      </c>
      <c r="B119" s="84" t="s">
        <v>13</v>
      </c>
      <c r="C119" s="86">
        <f t="shared" ca="1" si="65"/>
        <v>332.18624131944415</v>
      </c>
      <c r="D119" s="93">
        <v>43922</v>
      </c>
      <c r="E119" s="94">
        <v>43951</v>
      </c>
      <c r="G119" s="114">
        <f t="shared" ca="1" si="66"/>
        <v>332.18624131944415</v>
      </c>
      <c r="I119" s="6">
        <v>23</v>
      </c>
      <c r="J119" s="6">
        <v>95</v>
      </c>
      <c r="K119" s="6">
        <f t="shared" si="67"/>
        <v>5</v>
      </c>
      <c r="L119" s="6">
        <f t="shared" si="68"/>
        <v>15</v>
      </c>
      <c r="M119" s="114">
        <f t="shared" ca="1" si="69"/>
        <v>332.18624131944415</v>
      </c>
      <c r="O119" s="93"/>
      <c r="P119" s="94"/>
    </row>
    <row r="120" spans="1:16" ht="14.25" customHeight="1" x14ac:dyDescent="0.25">
      <c r="A120" s="85" t="str">
        <f t="shared" si="64"/>
        <v>Ямбург</v>
      </c>
      <c r="B120" s="22" t="s">
        <v>8</v>
      </c>
      <c r="C120" s="86">
        <f t="shared" ca="1" si="65"/>
        <v>5792.9400971549585</v>
      </c>
      <c r="D120" s="95">
        <v>43952</v>
      </c>
      <c r="E120" s="96">
        <v>43982</v>
      </c>
      <c r="G120" s="114">
        <f t="shared" ca="1" si="66"/>
        <v>5792.9400971549585</v>
      </c>
      <c r="I120" s="6">
        <v>24</v>
      </c>
      <c r="J120" s="6">
        <v>96</v>
      </c>
      <c r="K120" s="6">
        <f t="shared" si="67"/>
        <v>0</v>
      </c>
      <c r="L120" s="6">
        <f t="shared" si="68"/>
        <v>16</v>
      </c>
      <c r="M120" s="114">
        <f t="shared" ca="1" si="69"/>
        <v>5792.9400971549585</v>
      </c>
      <c r="O120" s="95"/>
      <c r="P120" s="96"/>
    </row>
    <row r="121" spans="1:16" ht="14.25" customHeight="1" x14ac:dyDescent="0.25">
      <c r="A121" s="85" t="str">
        <f t="shared" si="64"/>
        <v>Ямбург</v>
      </c>
      <c r="B121" s="24" t="s">
        <v>9</v>
      </c>
      <c r="C121" s="86">
        <f t="shared" ca="1" si="65"/>
        <v>19018.917403128249</v>
      </c>
      <c r="D121" s="89">
        <v>43952</v>
      </c>
      <c r="E121" s="90">
        <v>43982</v>
      </c>
      <c r="G121" s="114">
        <f t="shared" ca="1" si="66"/>
        <v>19018.917403128249</v>
      </c>
      <c r="I121" s="6">
        <v>25</v>
      </c>
      <c r="J121" s="6">
        <v>97</v>
      </c>
      <c r="K121" s="6">
        <f t="shared" si="67"/>
        <v>1</v>
      </c>
      <c r="L121" s="6">
        <f t="shared" si="68"/>
        <v>16</v>
      </c>
      <c r="M121" s="114">
        <f t="shared" ca="1" si="69"/>
        <v>19018.917403128249</v>
      </c>
      <c r="O121" s="89"/>
      <c r="P121" s="90"/>
    </row>
    <row r="122" spans="1:16" ht="14.25" customHeight="1" x14ac:dyDescent="0.25">
      <c r="A122" s="85" t="str">
        <f t="shared" si="64"/>
        <v>Ямбург</v>
      </c>
      <c r="B122" s="24" t="s">
        <v>10</v>
      </c>
      <c r="C122" s="86">
        <f t="shared" ca="1" si="65"/>
        <v>498.27936197916665</v>
      </c>
      <c r="D122" s="89">
        <v>43952</v>
      </c>
      <c r="E122" s="90">
        <v>43982</v>
      </c>
      <c r="G122" s="114">
        <f t="shared" ca="1" si="66"/>
        <v>498.27936197916665</v>
      </c>
      <c r="I122" s="6">
        <v>26</v>
      </c>
      <c r="J122" s="6">
        <v>98</v>
      </c>
      <c r="K122" s="6">
        <f t="shared" si="67"/>
        <v>2</v>
      </c>
      <c r="L122" s="6">
        <f t="shared" si="68"/>
        <v>16</v>
      </c>
      <c r="M122" s="114">
        <f t="shared" ca="1" si="69"/>
        <v>498.27936197916665</v>
      </c>
      <c r="O122" s="89"/>
      <c r="P122" s="90"/>
    </row>
    <row r="123" spans="1:16" ht="14.25" customHeight="1" x14ac:dyDescent="0.25">
      <c r="A123" s="85" t="str">
        <f t="shared" si="64"/>
        <v>Ямбург</v>
      </c>
      <c r="B123" s="24" t="s">
        <v>11</v>
      </c>
      <c r="C123" s="86">
        <f t="shared" ca="1" si="65"/>
        <v>498.27936197916665</v>
      </c>
      <c r="D123" s="89">
        <v>43952</v>
      </c>
      <c r="E123" s="90">
        <v>43982</v>
      </c>
      <c r="G123" s="114">
        <f t="shared" ca="1" si="66"/>
        <v>498.27936197916665</v>
      </c>
      <c r="I123" s="6">
        <v>27</v>
      </c>
      <c r="J123" s="6">
        <v>99</v>
      </c>
      <c r="K123" s="6">
        <f t="shared" si="67"/>
        <v>3</v>
      </c>
      <c r="L123" s="6">
        <f t="shared" si="68"/>
        <v>16</v>
      </c>
      <c r="M123" s="114">
        <f t="shared" ca="1" si="69"/>
        <v>498.27936197916665</v>
      </c>
      <c r="O123" s="89"/>
      <c r="P123" s="90"/>
    </row>
    <row r="124" spans="1:16" ht="14.25" customHeight="1" x14ac:dyDescent="0.25">
      <c r="A124" s="85" t="str">
        <f t="shared" si="64"/>
        <v>Ямбург</v>
      </c>
      <c r="B124" s="24" t="s">
        <v>12</v>
      </c>
      <c r="C124" s="86">
        <f t="shared" ca="1" si="65"/>
        <v>1954.1302795941167</v>
      </c>
      <c r="D124" s="89">
        <v>43952</v>
      </c>
      <c r="E124" s="90">
        <v>43982</v>
      </c>
      <c r="G124" s="114">
        <f t="shared" ca="1" si="66"/>
        <v>1954.1302795941167</v>
      </c>
      <c r="I124" s="6">
        <v>28</v>
      </c>
      <c r="J124" s="6">
        <v>100</v>
      </c>
      <c r="K124" s="6">
        <f t="shared" si="67"/>
        <v>4</v>
      </c>
      <c r="L124" s="6">
        <f t="shared" si="68"/>
        <v>16</v>
      </c>
      <c r="M124" s="114">
        <f t="shared" ca="1" si="69"/>
        <v>1954.1302795941167</v>
      </c>
      <c r="O124" s="89"/>
      <c r="P124" s="90"/>
    </row>
    <row r="125" spans="1:16" ht="14.25" customHeight="1" x14ac:dyDescent="0.25">
      <c r="A125" s="85" t="str">
        <f t="shared" si="64"/>
        <v>Ямбург</v>
      </c>
      <c r="B125" s="84" t="s">
        <v>13</v>
      </c>
      <c r="C125" s="86">
        <f t="shared" ca="1" si="65"/>
        <v>332.18624131944415</v>
      </c>
      <c r="D125" s="93">
        <v>43952</v>
      </c>
      <c r="E125" s="94">
        <v>43982</v>
      </c>
      <c r="G125" s="114">
        <f t="shared" ca="1" si="66"/>
        <v>332.18624131944415</v>
      </c>
      <c r="I125" s="6">
        <v>29</v>
      </c>
      <c r="J125" s="6">
        <v>101</v>
      </c>
      <c r="K125" s="6">
        <f t="shared" si="67"/>
        <v>5</v>
      </c>
      <c r="L125" s="6">
        <f t="shared" si="68"/>
        <v>16</v>
      </c>
      <c r="M125" s="114">
        <f t="shared" ca="1" si="69"/>
        <v>332.18624131944415</v>
      </c>
      <c r="O125" s="93"/>
      <c r="P125" s="94"/>
    </row>
    <row r="126" spans="1:16" ht="14.25" customHeight="1" x14ac:dyDescent="0.25">
      <c r="A126" s="85" t="str">
        <f t="shared" si="64"/>
        <v>Ямбург</v>
      </c>
      <c r="B126" s="22" t="s">
        <v>8</v>
      </c>
      <c r="C126" s="86">
        <f t="shared" ca="1" si="65"/>
        <v>5792.9400971549585</v>
      </c>
      <c r="D126" s="95">
        <v>43983</v>
      </c>
      <c r="E126" s="96">
        <v>44012</v>
      </c>
      <c r="G126" s="114">
        <f t="shared" ca="1" si="66"/>
        <v>5792.9400971549585</v>
      </c>
      <c r="I126" s="6">
        <v>30</v>
      </c>
      <c r="J126" s="6">
        <v>102</v>
      </c>
      <c r="K126" s="6">
        <f t="shared" si="67"/>
        <v>0</v>
      </c>
      <c r="L126" s="6">
        <f t="shared" si="68"/>
        <v>17</v>
      </c>
      <c r="M126" s="114">
        <f t="shared" ca="1" si="69"/>
        <v>5792.9400971549585</v>
      </c>
      <c r="O126" s="95"/>
      <c r="P126" s="96"/>
    </row>
    <row r="127" spans="1:16" ht="14.25" customHeight="1" x14ac:dyDescent="0.25">
      <c r="A127" s="85" t="str">
        <f t="shared" si="64"/>
        <v>Ямбург</v>
      </c>
      <c r="B127" s="24" t="s">
        <v>9</v>
      </c>
      <c r="C127" s="86">
        <f t="shared" ca="1" si="65"/>
        <v>19018.917403128249</v>
      </c>
      <c r="D127" s="89">
        <v>43983</v>
      </c>
      <c r="E127" s="90">
        <v>44012</v>
      </c>
      <c r="G127" s="114">
        <f t="shared" ca="1" si="66"/>
        <v>19018.917403128249</v>
      </c>
      <c r="I127" s="6">
        <v>31</v>
      </c>
      <c r="J127" s="6">
        <v>103</v>
      </c>
      <c r="K127" s="6">
        <f t="shared" si="67"/>
        <v>1</v>
      </c>
      <c r="L127" s="6">
        <f t="shared" si="68"/>
        <v>17</v>
      </c>
      <c r="M127" s="114">
        <f t="shared" ca="1" si="69"/>
        <v>19018.917403128249</v>
      </c>
      <c r="O127" s="89"/>
      <c r="P127" s="90"/>
    </row>
    <row r="128" spans="1:16" ht="14.25" customHeight="1" x14ac:dyDescent="0.25">
      <c r="A128" s="85" t="str">
        <f t="shared" si="64"/>
        <v>Ямбург</v>
      </c>
      <c r="B128" s="24" t="s">
        <v>10</v>
      </c>
      <c r="C128" s="86">
        <f t="shared" ca="1" si="65"/>
        <v>498.27936197916665</v>
      </c>
      <c r="D128" s="89">
        <v>43983</v>
      </c>
      <c r="E128" s="90">
        <v>44012</v>
      </c>
      <c r="G128" s="114">
        <f t="shared" ca="1" si="66"/>
        <v>498.27936197916665</v>
      </c>
      <c r="I128" s="6">
        <v>32</v>
      </c>
      <c r="J128" s="6">
        <v>104</v>
      </c>
      <c r="K128" s="6">
        <f t="shared" si="67"/>
        <v>2</v>
      </c>
      <c r="L128" s="6">
        <f t="shared" si="68"/>
        <v>17</v>
      </c>
      <c r="M128" s="114">
        <f t="shared" ca="1" si="69"/>
        <v>498.27936197916665</v>
      </c>
      <c r="O128" s="89"/>
      <c r="P128" s="90"/>
    </row>
    <row r="129" spans="1:16" ht="14.25" customHeight="1" x14ac:dyDescent="0.25">
      <c r="A129" s="85" t="str">
        <f t="shared" si="64"/>
        <v>Ямбург</v>
      </c>
      <c r="B129" s="24" t="s">
        <v>11</v>
      </c>
      <c r="C129" s="86">
        <f t="shared" ca="1" si="65"/>
        <v>498.27936197916665</v>
      </c>
      <c r="D129" s="89">
        <v>43983</v>
      </c>
      <c r="E129" s="90">
        <v>44012</v>
      </c>
      <c r="G129" s="114">
        <f t="shared" ca="1" si="66"/>
        <v>498.27936197916665</v>
      </c>
      <c r="I129" s="6">
        <v>33</v>
      </c>
      <c r="J129" s="6">
        <v>105</v>
      </c>
      <c r="K129" s="6">
        <f t="shared" si="67"/>
        <v>3</v>
      </c>
      <c r="L129" s="6">
        <f t="shared" si="68"/>
        <v>17</v>
      </c>
      <c r="M129" s="114">
        <f t="shared" ca="1" si="69"/>
        <v>498.27936197916665</v>
      </c>
      <c r="O129" s="89"/>
      <c r="P129" s="90"/>
    </row>
    <row r="130" spans="1:16" ht="14.25" customHeight="1" x14ac:dyDescent="0.25">
      <c r="A130" s="85" t="str">
        <f t="shared" si="64"/>
        <v>Ямбург</v>
      </c>
      <c r="B130" s="24" t="s">
        <v>12</v>
      </c>
      <c r="C130" s="86">
        <f t="shared" ca="1" si="65"/>
        <v>1954.1302795941167</v>
      </c>
      <c r="D130" s="89">
        <v>43983</v>
      </c>
      <c r="E130" s="90">
        <v>44012</v>
      </c>
      <c r="G130" s="114">
        <f t="shared" ca="1" si="66"/>
        <v>1954.1302795941167</v>
      </c>
      <c r="I130" s="6">
        <v>34</v>
      </c>
      <c r="J130" s="6">
        <v>106</v>
      </c>
      <c r="K130" s="6">
        <f t="shared" si="67"/>
        <v>4</v>
      </c>
      <c r="L130" s="6">
        <f t="shared" si="68"/>
        <v>17</v>
      </c>
      <c r="M130" s="114">
        <f t="shared" ca="1" si="69"/>
        <v>1954.1302795941167</v>
      </c>
      <c r="O130" s="89"/>
      <c r="P130" s="90"/>
    </row>
    <row r="131" spans="1:16" ht="14.25" customHeight="1" x14ac:dyDescent="0.25">
      <c r="A131" s="85" t="str">
        <f t="shared" si="64"/>
        <v>Ямбург</v>
      </c>
      <c r="B131" s="84" t="s">
        <v>13</v>
      </c>
      <c r="C131" s="86">
        <f t="shared" ca="1" si="65"/>
        <v>332.18624131944415</v>
      </c>
      <c r="D131" s="93">
        <v>43983</v>
      </c>
      <c r="E131" s="94">
        <v>44012</v>
      </c>
      <c r="G131" s="114">
        <f t="shared" ca="1" si="66"/>
        <v>332.18624131944415</v>
      </c>
      <c r="I131" s="6">
        <v>35</v>
      </c>
      <c r="J131" s="6">
        <v>107</v>
      </c>
      <c r="K131" s="6">
        <f t="shared" si="67"/>
        <v>5</v>
      </c>
      <c r="L131" s="6">
        <f t="shared" si="68"/>
        <v>17</v>
      </c>
      <c r="M131" s="114">
        <f t="shared" ca="1" si="69"/>
        <v>332.18624131944415</v>
      </c>
      <c r="O131" s="93"/>
      <c r="P131" s="94"/>
    </row>
    <row r="132" spans="1:16" ht="14.25" customHeight="1" x14ac:dyDescent="0.25">
      <c r="A132" s="85" t="str">
        <f t="shared" si="64"/>
        <v>Ямбург</v>
      </c>
      <c r="B132" s="22" t="s">
        <v>8</v>
      </c>
      <c r="C132" s="86">
        <f t="shared" ca="1" si="65"/>
        <v>5792.9400971549585</v>
      </c>
      <c r="D132" s="95">
        <v>44013</v>
      </c>
      <c r="E132" s="96">
        <v>44043</v>
      </c>
      <c r="G132" s="114">
        <f t="shared" ca="1" si="66"/>
        <v>5792.9400971549585</v>
      </c>
      <c r="I132" s="6">
        <v>36</v>
      </c>
      <c r="J132" s="6">
        <v>108</v>
      </c>
      <c r="K132" s="6">
        <f t="shared" si="67"/>
        <v>0</v>
      </c>
      <c r="L132" s="6">
        <f t="shared" si="68"/>
        <v>18</v>
      </c>
      <c r="M132" s="114">
        <f t="shared" ca="1" si="69"/>
        <v>5792.9400971549585</v>
      </c>
      <c r="O132" s="95"/>
      <c r="P132" s="96"/>
    </row>
    <row r="133" spans="1:16" ht="14.25" customHeight="1" x14ac:dyDescent="0.25">
      <c r="A133" s="85" t="str">
        <f t="shared" si="64"/>
        <v>Ямбург</v>
      </c>
      <c r="B133" s="24" t="s">
        <v>9</v>
      </c>
      <c r="C133" s="86">
        <f t="shared" ca="1" si="65"/>
        <v>19018.917403128249</v>
      </c>
      <c r="D133" s="89">
        <v>44013</v>
      </c>
      <c r="E133" s="90">
        <v>44043</v>
      </c>
      <c r="G133" s="114">
        <f t="shared" ca="1" si="66"/>
        <v>19018.917403128249</v>
      </c>
      <c r="I133" s="6">
        <v>37</v>
      </c>
      <c r="J133" s="6">
        <v>109</v>
      </c>
      <c r="K133" s="6">
        <f t="shared" si="67"/>
        <v>1</v>
      </c>
      <c r="L133" s="6">
        <f t="shared" si="68"/>
        <v>18</v>
      </c>
      <c r="M133" s="114">
        <f t="shared" ca="1" si="69"/>
        <v>19018.917403128249</v>
      </c>
      <c r="O133" s="89"/>
      <c r="P133" s="90"/>
    </row>
    <row r="134" spans="1:16" ht="14.25" customHeight="1" x14ac:dyDescent="0.25">
      <c r="A134" s="85" t="str">
        <f t="shared" si="64"/>
        <v>Ямбург</v>
      </c>
      <c r="B134" s="24" t="s">
        <v>10</v>
      </c>
      <c r="C134" s="86">
        <f t="shared" ca="1" si="65"/>
        <v>498.27936197916665</v>
      </c>
      <c r="D134" s="89">
        <v>44013</v>
      </c>
      <c r="E134" s="90">
        <v>44043</v>
      </c>
      <c r="G134" s="114">
        <f t="shared" ca="1" si="66"/>
        <v>498.27936197916665</v>
      </c>
      <c r="I134" s="6">
        <v>38</v>
      </c>
      <c r="J134" s="6">
        <v>110</v>
      </c>
      <c r="K134" s="6">
        <f t="shared" si="67"/>
        <v>2</v>
      </c>
      <c r="L134" s="6">
        <f t="shared" si="68"/>
        <v>18</v>
      </c>
      <c r="M134" s="114">
        <f t="shared" ca="1" si="69"/>
        <v>498.27936197916665</v>
      </c>
      <c r="O134" s="89"/>
      <c r="P134" s="90"/>
    </row>
    <row r="135" spans="1:16" ht="14.25" customHeight="1" x14ac:dyDescent="0.25">
      <c r="A135" s="85" t="str">
        <f t="shared" si="64"/>
        <v>Ямбург</v>
      </c>
      <c r="B135" s="24" t="s">
        <v>11</v>
      </c>
      <c r="C135" s="86">
        <f t="shared" ca="1" si="65"/>
        <v>498.27936197916665</v>
      </c>
      <c r="D135" s="89">
        <v>44013</v>
      </c>
      <c r="E135" s="90">
        <v>44043</v>
      </c>
      <c r="G135" s="114">
        <f t="shared" ca="1" si="66"/>
        <v>498.27936197916665</v>
      </c>
      <c r="I135" s="6">
        <v>39</v>
      </c>
      <c r="J135" s="6">
        <v>111</v>
      </c>
      <c r="K135" s="6">
        <f t="shared" si="67"/>
        <v>3</v>
      </c>
      <c r="L135" s="6">
        <f t="shared" si="68"/>
        <v>18</v>
      </c>
      <c r="M135" s="114">
        <f t="shared" ca="1" si="69"/>
        <v>498.27936197916665</v>
      </c>
      <c r="O135" s="89"/>
      <c r="P135" s="90"/>
    </row>
    <row r="136" spans="1:16" ht="14.25" customHeight="1" x14ac:dyDescent="0.25">
      <c r="A136" s="85" t="str">
        <f t="shared" si="64"/>
        <v>Ямбург</v>
      </c>
      <c r="B136" s="24" t="s">
        <v>12</v>
      </c>
      <c r="C136" s="86">
        <f t="shared" ca="1" si="65"/>
        <v>1954.1302795941167</v>
      </c>
      <c r="D136" s="89">
        <v>44013</v>
      </c>
      <c r="E136" s="90">
        <v>44043</v>
      </c>
      <c r="G136" s="114">
        <f t="shared" ca="1" si="66"/>
        <v>1954.1302795941167</v>
      </c>
      <c r="I136" s="6">
        <v>40</v>
      </c>
      <c r="J136" s="6">
        <v>112</v>
      </c>
      <c r="K136" s="6">
        <f t="shared" si="67"/>
        <v>4</v>
      </c>
      <c r="L136" s="6">
        <f t="shared" si="68"/>
        <v>18</v>
      </c>
      <c r="M136" s="114">
        <f t="shared" ca="1" si="69"/>
        <v>1954.1302795941167</v>
      </c>
      <c r="O136" s="89"/>
      <c r="P136" s="90"/>
    </row>
    <row r="137" spans="1:16" ht="14.25" customHeight="1" x14ac:dyDescent="0.25">
      <c r="A137" s="85" t="str">
        <f t="shared" si="64"/>
        <v>Ямбург</v>
      </c>
      <c r="B137" s="84" t="s">
        <v>13</v>
      </c>
      <c r="C137" s="86">
        <f t="shared" ca="1" si="65"/>
        <v>332.18624131944415</v>
      </c>
      <c r="D137" s="93">
        <v>44013</v>
      </c>
      <c r="E137" s="94">
        <v>44043</v>
      </c>
      <c r="G137" s="114">
        <f t="shared" ca="1" si="66"/>
        <v>332.18624131944415</v>
      </c>
      <c r="I137" s="6">
        <v>41</v>
      </c>
      <c r="J137" s="6">
        <v>113</v>
      </c>
      <c r="K137" s="6">
        <f t="shared" si="67"/>
        <v>5</v>
      </c>
      <c r="L137" s="6">
        <f t="shared" si="68"/>
        <v>18</v>
      </c>
      <c r="M137" s="114">
        <f t="shared" ca="1" si="69"/>
        <v>332.18624131944415</v>
      </c>
      <c r="O137" s="93"/>
      <c r="P137" s="94"/>
    </row>
    <row r="138" spans="1:16" ht="14.25" customHeight="1" x14ac:dyDescent="0.25">
      <c r="A138" s="85" t="str">
        <f t="shared" si="64"/>
        <v>Ямбург</v>
      </c>
      <c r="B138" s="22" t="s">
        <v>8</v>
      </c>
      <c r="C138" s="86">
        <f t="shared" ca="1" si="65"/>
        <v>5792.9400971549585</v>
      </c>
      <c r="D138" s="95">
        <v>44044</v>
      </c>
      <c r="E138" s="96">
        <v>44074</v>
      </c>
      <c r="G138" s="114">
        <f t="shared" ca="1" si="66"/>
        <v>5792.9400971549585</v>
      </c>
      <c r="I138" s="6">
        <v>42</v>
      </c>
      <c r="J138" s="6">
        <v>114</v>
      </c>
      <c r="K138" s="6">
        <f t="shared" si="67"/>
        <v>0</v>
      </c>
      <c r="L138" s="6">
        <f t="shared" si="68"/>
        <v>19</v>
      </c>
      <c r="M138" s="114">
        <f t="shared" ca="1" si="69"/>
        <v>5792.9400971549585</v>
      </c>
      <c r="O138" s="95"/>
      <c r="P138" s="96"/>
    </row>
    <row r="139" spans="1:16" ht="14.25" customHeight="1" x14ac:dyDescent="0.25">
      <c r="A139" s="85" t="str">
        <f t="shared" si="64"/>
        <v>Ямбург</v>
      </c>
      <c r="B139" s="24" t="s">
        <v>9</v>
      </c>
      <c r="C139" s="86">
        <f t="shared" ca="1" si="65"/>
        <v>19018.917403128249</v>
      </c>
      <c r="D139" s="89">
        <v>44044</v>
      </c>
      <c r="E139" s="96">
        <v>44074</v>
      </c>
      <c r="G139" s="114">
        <f t="shared" ca="1" si="66"/>
        <v>19018.917403128249</v>
      </c>
      <c r="I139" s="6">
        <v>43</v>
      </c>
      <c r="J139" s="6">
        <v>115</v>
      </c>
      <c r="K139" s="6">
        <f t="shared" si="67"/>
        <v>1</v>
      </c>
      <c r="L139" s="6">
        <f t="shared" si="68"/>
        <v>19</v>
      </c>
      <c r="M139" s="114">
        <f t="shared" ca="1" si="69"/>
        <v>19018.917403128249</v>
      </c>
      <c r="O139" s="89"/>
      <c r="P139" s="96"/>
    </row>
    <row r="140" spans="1:16" ht="14.25" customHeight="1" x14ac:dyDescent="0.25">
      <c r="A140" s="85" t="str">
        <f t="shared" si="64"/>
        <v>Ямбург</v>
      </c>
      <c r="B140" s="24" t="s">
        <v>10</v>
      </c>
      <c r="C140" s="86">
        <f t="shared" ca="1" si="65"/>
        <v>498.27936197916665</v>
      </c>
      <c r="D140" s="89">
        <v>44044</v>
      </c>
      <c r="E140" s="96">
        <v>44074</v>
      </c>
      <c r="G140" s="114">
        <f t="shared" ca="1" si="66"/>
        <v>498.27936197916665</v>
      </c>
      <c r="I140" s="6">
        <v>44</v>
      </c>
      <c r="J140" s="6">
        <v>116</v>
      </c>
      <c r="K140" s="6">
        <f t="shared" si="67"/>
        <v>2</v>
      </c>
      <c r="L140" s="6">
        <f t="shared" si="68"/>
        <v>19</v>
      </c>
      <c r="M140" s="114">
        <f t="shared" ca="1" si="69"/>
        <v>498.27936197916665</v>
      </c>
      <c r="O140" s="89"/>
      <c r="P140" s="96"/>
    </row>
    <row r="141" spans="1:16" ht="14.25" customHeight="1" x14ac:dyDescent="0.25">
      <c r="A141" s="85" t="str">
        <f t="shared" si="64"/>
        <v>Ямбург</v>
      </c>
      <c r="B141" s="24" t="s">
        <v>11</v>
      </c>
      <c r="C141" s="86">
        <f t="shared" ca="1" si="65"/>
        <v>498.27936197916665</v>
      </c>
      <c r="D141" s="89">
        <v>44044</v>
      </c>
      <c r="E141" s="96">
        <v>44074</v>
      </c>
      <c r="G141" s="114">
        <f t="shared" ca="1" si="66"/>
        <v>498.27936197916665</v>
      </c>
      <c r="I141" s="6">
        <v>45</v>
      </c>
      <c r="J141" s="6">
        <v>117</v>
      </c>
      <c r="K141" s="6">
        <f t="shared" si="67"/>
        <v>3</v>
      </c>
      <c r="L141" s="6">
        <f t="shared" si="68"/>
        <v>19</v>
      </c>
      <c r="M141" s="114">
        <f t="shared" ca="1" si="69"/>
        <v>498.27936197916665</v>
      </c>
      <c r="O141" s="89"/>
      <c r="P141" s="96"/>
    </row>
    <row r="142" spans="1:16" ht="14.25" customHeight="1" x14ac:dyDescent="0.25">
      <c r="A142" s="85" t="str">
        <f t="shared" si="64"/>
        <v>Ямбург</v>
      </c>
      <c r="B142" s="24" t="s">
        <v>12</v>
      </c>
      <c r="C142" s="86">
        <f t="shared" ca="1" si="65"/>
        <v>1954.1302795941167</v>
      </c>
      <c r="D142" s="89">
        <v>44044</v>
      </c>
      <c r="E142" s="96">
        <v>44074</v>
      </c>
      <c r="G142" s="114">
        <f t="shared" ca="1" si="66"/>
        <v>1954.1302795941167</v>
      </c>
      <c r="I142" s="6">
        <v>46</v>
      </c>
      <c r="J142" s="6">
        <v>118</v>
      </c>
      <c r="K142" s="6">
        <f t="shared" si="67"/>
        <v>4</v>
      </c>
      <c r="L142" s="6">
        <f t="shared" si="68"/>
        <v>19</v>
      </c>
      <c r="M142" s="114">
        <f t="shared" ca="1" si="69"/>
        <v>1954.1302795941167</v>
      </c>
      <c r="O142" s="89"/>
      <c r="P142" s="96"/>
    </row>
    <row r="143" spans="1:16" ht="14.25" customHeight="1" x14ac:dyDescent="0.25">
      <c r="A143" s="85" t="str">
        <f t="shared" si="64"/>
        <v>Ямбург</v>
      </c>
      <c r="B143" s="84" t="s">
        <v>13</v>
      </c>
      <c r="C143" s="86">
        <f t="shared" ca="1" si="65"/>
        <v>332.18624131944415</v>
      </c>
      <c r="D143" s="93">
        <v>44044</v>
      </c>
      <c r="E143" s="96">
        <v>44074</v>
      </c>
      <c r="G143" s="114">
        <f t="shared" ca="1" si="66"/>
        <v>332.18624131944415</v>
      </c>
      <c r="I143" s="6">
        <v>47</v>
      </c>
      <c r="J143" s="6">
        <v>119</v>
      </c>
      <c r="K143" s="6">
        <f t="shared" si="67"/>
        <v>5</v>
      </c>
      <c r="L143" s="6">
        <f t="shared" si="68"/>
        <v>19</v>
      </c>
      <c r="M143" s="114">
        <f t="shared" ca="1" si="69"/>
        <v>332.18624131944415</v>
      </c>
      <c r="O143" s="93"/>
      <c r="P143" s="96"/>
    </row>
    <row r="144" spans="1:16" ht="14.25" customHeight="1" x14ac:dyDescent="0.25">
      <c r="A144" s="85" t="str">
        <f t="shared" si="64"/>
        <v>Ямбург</v>
      </c>
      <c r="B144" s="22" t="s">
        <v>8</v>
      </c>
      <c r="C144" s="86">
        <f t="shared" ca="1" si="65"/>
        <v>5792.9400971549585</v>
      </c>
      <c r="D144" s="95">
        <v>44075</v>
      </c>
      <c r="E144" s="96">
        <v>44104</v>
      </c>
      <c r="G144" s="114">
        <f t="shared" ca="1" si="66"/>
        <v>5792.9400971549585</v>
      </c>
      <c r="I144" s="6">
        <v>48</v>
      </c>
      <c r="J144" s="6">
        <v>120</v>
      </c>
      <c r="K144" s="6">
        <f t="shared" si="67"/>
        <v>0</v>
      </c>
      <c r="L144" s="6">
        <f t="shared" si="68"/>
        <v>20</v>
      </c>
      <c r="M144" s="114">
        <f t="shared" ca="1" si="69"/>
        <v>5792.9400971549585</v>
      </c>
      <c r="O144" s="95"/>
      <c r="P144" s="96"/>
    </row>
    <row r="145" spans="1:16" ht="14.25" customHeight="1" x14ac:dyDescent="0.25">
      <c r="A145" s="85" t="str">
        <f t="shared" si="64"/>
        <v>Ямбург</v>
      </c>
      <c r="B145" s="24" t="s">
        <v>9</v>
      </c>
      <c r="C145" s="86">
        <f t="shared" ca="1" si="65"/>
        <v>19018.917403128249</v>
      </c>
      <c r="D145" s="89">
        <v>44075</v>
      </c>
      <c r="E145" s="90">
        <v>44104</v>
      </c>
      <c r="G145" s="114">
        <f t="shared" ca="1" si="66"/>
        <v>19018.917403128249</v>
      </c>
      <c r="I145" s="6">
        <v>49</v>
      </c>
      <c r="J145" s="6">
        <v>121</v>
      </c>
      <c r="K145" s="6">
        <f t="shared" si="67"/>
        <v>1</v>
      </c>
      <c r="L145" s="6">
        <f t="shared" si="68"/>
        <v>20</v>
      </c>
      <c r="M145" s="114">
        <f t="shared" ca="1" si="69"/>
        <v>19018.917403128249</v>
      </c>
      <c r="O145" s="89"/>
      <c r="P145" s="90"/>
    </row>
    <row r="146" spans="1:16" ht="14.25" customHeight="1" x14ac:dyDescent="0.25">
      <c r="A146" s="85" t="str">
        <f t="shared" si="64"/>
        <v>Ямбург</v>
      </c>
      <c r="B146" s="24" t="s">
        <v>10</v>
      </c>
      <c r="C146" s="86">
        <f t="shared" ca="1" si="65"/>
        <v>498.27936197916665</v>
      </c>
      <c r="D146" s="89">
        <v>44075</v>
      </c>
      <c r="E146" s="90">
        <v>44104</v>
      </c>
      <c r="G146" s="114">
        <f t="shared" ca="1" si="66"/>
        <v>498.27936197916665</v>
      </c>
      <c r="I146" s="6">
        <v>50</v>
      </c>
      <c r="J146" s="6">
        <v>122</v>
      </c>
      <c r="K146" s="6">
        <f t="shared" si="67"/>
        <v>2</v>
      </c>
      <c r="L146" s="6">
        <f t="shared" si="68"/>
        <v>20</v>
      </c>
      <c r="M146" s="114">
        <f t="shared" ca="1" si="69"/>
        <v>498.27936197916665</v>
      </c>
      <c r="O146" s="89"/>
      <c r="P146" s="90"/>
    </row>
    <row r="147" spans="1:16" ht="14.25" customHeight="1" x14ac:dyDescent="0.25">
      <c r="A147" s="85" t="str">
        <f t="shared" si="64"/>
        <v>Ямбург</v>
      </c>
      <c r="B147" s="24" t="s">
        <v>11</v>
      </c>
      <c r="C147" s="86">
        <f t="shared" ca="1" si="65"/>
        <v>498.27936197916665</v>
      </c>
      <c r="D147" s="89">
        <v>44075</v>
      </c>
      <c r="E147" s="90">
        <v>44104</v>
      </c>
      <c r="G147" s="114">
        <f t="shared" ca="1" si="66"/>
        <v>498.27936197916665</v>
      </c>
      <c r="I147" s="6">
        <v>51</v>
      </c>
      <c r="J147" s="6">
        <v>123</v>
      </c>
      <c r="K147" s="6">
        <f t="shared" si="67"/>
        <v>3</v>
      </c>
      <c r="L147" s="6">
        <f t="shared" si="68"/>
        <v>20</v>
      </c>
      <c r="M147" s="114">
        <f t="shared" ca="1" si="69"/>
        <v>498.27936197916665</v>
      </c>
      <c r="O147" s="89"/>
      <c r="P147" s="90"/>
    </row>
    <row r="148" spans="1:16" ht="14.25" customHeight="1" x14ac:dyDescent="0.25">
      <c r="A148" s="85" t="str">
        <f t="shared" si="64"/>
        <v>Ямбург</v>
      </c>
      <c r="B148" s="24" t="s">
        <v>12</v>
      </c>
      <c r="C148" s="86">
        <f t="shared" ca="1" si="65"/>
        <v>1954.1302795941167</v>
      </c>
      <c r="D148" s="89">
        <v>44075</v>
      </c>
      <c r="E148" s="90">
        <v>44104</v>
      </c>
      <c r="G148" s="114">
        <f t="shared" ca="1" si="66"/>
        <v>1954.1302795941167</v>
      </c>
      <c r="I148" s="6">
        <v>52</v>
      </c>
      <c r="J148" s="6">
        <v>124</v>
      </c>
      <c r="K148" s="6">
        <f t="shared" si="67"/>
        <v>4</v>
      </c>
      <c r="L148" s="6">
        <f t="shared" si="68"/>
        <v>20</v>
      </c>
      <c r="M148" s="114">
        <f t="shared" ca="1" si="69"/>
        <v>1954.1302795941167</v>
      </c>
      <c r="O148" s="89"/>
      <c r="P148" s="90"/>
    </row>
    <row r="149" spans="1:16" ht="14.25" customHeight="1" x14ac:dyDescent="0.25">
      <c r="A149" s="85" t="str">
        <f t="shared" si="64"/>
        <v>Ямбург</v>
      </c>
      <c r="B149" s="84" t="s">
        <v>13</v>
      </c>
      <c r="C149" s="86">
        <f t="shared" ca="1" si="65"/>
        <v>332.18624131944415</v>
      </c>
      <c r="D149" s="93">
        <v>44075</v>
      </c>
      <c r="E149" s="94">
        <v>44104</v>
      </c>
      <c r="G149" s="114">
        <f t="shared" ca="1" si="66"/>
        <v>332.18624131944415</v>
      </c>
      <c r="I149" s="6">
        <v>53</v>
      </c>
      <c r="J149" s="6">
        <v>125</v>
      </c>
      <c r="K149" s="6">
        <f t="shared" si="67"/>
        <v>5</v>
      </c>
      <c r="L149" s="6">
        <f t="shared" si="68"/>
        <v>20</v>
      </c>
      <c r="M149" s="114">
        <f t="shared" ca="1" si="69"/>
        <v>332.18624131944415</v>
      </c>
      <c r="O149" s="93"/>
      <c r="P149" s="94"/>
    </row>
    <row r="150" spans="1:16" ht="14.25" customHeight="1" x14ac:dyDescent="0.25">
      <c r="A150" s="85" t="str">
        <f t="shared" si="64"/>
        <v>Ямбург</v>
      </c>
      <c r="B150" s="22" t="s">
        <v>8</v>
      </c>
      <c r="C150" s="86">
        <f t="shared" ca="1" si="65"/>
        <v>5792.9400971549585</v>
      </c>
      <c r="D150" s="95">
        <v>44105</v>
      </c>
      <c r="E150" s="96">
        <v>44135</v>
      </c>
      <c r="G150" s="114">
        <f t="shared" ca="1" si="66"/>
        <v>5792.9400971549585</v>
      </c>
      <c r="I150" s="6">
        <v>54</v>
      </c>
      <c r="J150" s="6">
        <v>126</v>
      </c>
      <c r="K150" s="6">
        <f t="shared" si="67"/>
        <v>0</v>
      </c>
      <c r="L150" s="6">
        <f t="shared" si="68"/>
        <v>21</v>
      </c>
      <c r="M150" s="114">
        <f t="shared" ca="1" si="69"/>
        <v>5792.9400971549585</v>
      </c>
      <c r="O150" s="95"/>
      <c r="P150" s="96"/>
    </row>
    <row r="151" spans="1:16" ht="14.25" customHeight="1" x14ac:dyDescent="0.25">
      <c r="A151" s="85" t="str">
        <f t="shared" si="64"/>
        <v>Ямбург</v>
      </c>
      <c r="B151" s="24" t="s">
        <v>9</v>
      </c>
      <c r="C151" s="86">
        <f t="shared" ca="1" si="65"/>
        <v>19018.917403128249</v>
      </c>
      <c r="D151" s="89">
        <v>44105</v>
      </c>
      <c r="E151" s="90">
        <v>44135</v>
      </c>
      <c r="G151" s="114">
        <f t="shared" ca="1" si="66"/>
        <v>19018.917403128249</v>
      </c>
      <c r="I151" s="6">
        <v>55</v>
      </c>
      <c r="J151" s="6">
        <v>127</v>
      </c>
      <c r="K151" s="6">
        <f t="shared" si="67"/>
        <v>1</v>
      </c>
      <c r="L151" s="6">
        <f t="shared" si="68"/>
        <v>21</v>
      </c>
      <c r="M151" s="114">
        <f t="shared" ca="1" si="69"/>
        <v>19018.917403128249</v>
      </c>
      <c r="O151" s="89"/>
      <c r="P151" s="90"/>
    </row>
    <row r="152" spans="1:16" ht="14.25" customHeight="1" x14ac:dyDescent="0.25">
      <c r="A152" s="85" t="str">
        <f t="shared" ref="A152:A215" si="70">$A$13</f>
        <v>Ямбург</v>
      </c>
      <c r="B152" s="24" t="s">
        <v>10</v>
      </c>
      <c r="C152" s="86">
        <f t="shared" ref="C152:C215" ca="1" si="71">G152*$H$24</f>
        <v>498.27936197916665</v>
      </c>
      <c r="D152" s="89">
        <v>44105</v>
      </c>
      <c r="E152" s="90">
        <v>44135</v>
      </c>
      <c r="G152" s="114">
        <f t="shared" ref="G152:G215" ca="1" si="72">OFFSET($C$13,K152,L152)</f>
        <v>498.27936197916665</v>
      </c>
      <c r="I152" s="6">
        <v>56</v>
      </c>
      <c r="J152" s="6">
        <v>128</v>
      </c>
      <c r="K152" s="6">
        <f t="shared" ref="K152:K215" si="73">(MOD(J152,6))</f>
        <v>2</v>
      </c>
      <c r="L152" s="6">
        <f t="shared" ref="L152:L215" si="74">INT(J152/6)</f>
        <v>21</v>
      </c>
      <c r="M152" s="114">
        <f t="shared" ref="M152:M215" ca="1" si="75">OFFSET($C$13,K152,L152)</f>
        <v>498.27936197916665</v>
      </c>
      <c r="O152" s="89"/>
      <c r="P152" s="90"/>
    </row>
    <row r="153" spans="1:16" ht="14.25" customHeight="1" x14ac:dyDescent="0.25">
      <c r="A153" s="85" t="str">
        <f t="shared" si="70"/>
        <v>Ямбург</v>
      </c>
      <c r="B153" s="24" t="s">
        <v>11</v>
      </c>
      <c r="C153" s="86">
        <f t="shared" ca="1" si="71"/>
        <v>498.27936197916665</v>
      </c>
      <c r="D153" s="89">
        <v>44105</v>
      </c>
      <c r="E153" s="90">
        <v>44135</v>
      </c>
      <c r="G153" s="114">
        <f t="shared" ca="1" si="72"/>
        <v>498.27936197916665</v>
      </c>
      <c r="I153" s="6">
        <v>57</v>
      </c>
      <c r="J153" s="6">
        <v>129</v>
      </c>
      <c r="K153" s="6">
        <f t="shared" si="73"/>
        <v>3</v>
      </c>
      <c r="L153" s="6">
        <f t="shared" si="74"/>
        <v>21</v>
      </c>
      <c r="M153" s="114">
        <f t="shared" ca="1" si="75"/>
        <v>498.27936197916665</v>
      </c>
      <c r="O153" s="89"/>
      <c r="P153" s="90"/>
    </row>
    <row r="154" spans="1:16" ht="14.25" customHeight="1" x14ac:dyDescent="0.25">
      <c r="A154" s="85" t="str">
        <f t="shared" si="70"/>
        <v>Ямбург</v>
      </c>
      <c r="B154" s="24" t="s">
        <v>12</v>
      </c>
      <c r="C154" s="86">
        <f t="shared" ca="1" si="71"/>
        <v>1954.1302795941167</v>
      </c>
      <c r="D154" s="89">
        <v>44105</v>
      </c>
      <c r="E154" s="90">
        <v>44135</v>
      </c>
      <c r="G154" s="114">
        <f t="shared" ca="1" si="72"/>
        <v>1954.1302795941167</v>
      </c>
      <c r="I154" s="6">
        <v>58</v>
      </c>
      <c r="J154" s="6">
        <v>130</v>
      </c>
      <c r="K154" s="6">
        <f t="shared" si="73"/>
        <v>4</v>
      </c>
      <c r="L154" s="6">
        <f t="shared" si="74"/>
        <v>21</v>
      </c>
      <c r="M154" s="114">
        <f t="shared" ca="1" si="75"/>
        <v>1954.1302795941167</v>
      </c>
      <c r="O154" s="89"/>
      <c r="P154" s="90"/>
    </row>
    <row r="155" spans="1:16" ht="14.25" customHeight="1" x14ac:dyDescent="0.25">
      <c r="A155" s="85" t="str">
        <f t="shared" si="70"/>
        <v>Ямбург</v>
      </c>
      <c r="B155" s="84" t="s">
        <v>13</v>
      </c>
      <c r="C155" s="86">
        <f t="shared" ca="1" si="71"/>
        <v>332.18624131944415</v>
      </c>
      <c r="D155" s="93">
        <v>44105</v>
      </c>
      <c r="E155" s="94">
        <v>44135</v>
      </c>
      <c r="G155" s="114">
        <f t="shared" ca="1" si="72"/>
        <v>332.18624131944415</v>
      </c>
      <c r="I155" s="6">
        <v>59</v>
      </c>
      <c r="J155" s="6">
        <v>131</v>
      </c>
      <c r="K155" s="6">
        <f t="shared" si="73"/>
        <v>5</v>
      </c>
      <c r="L155" s="6">
        <f t="shared" si="74"/>
        <v>21</v>
      </c>
      <c r="M155" s="114">
        <f t="shared" ca="1" si="75"/>
        <v>332.18624131944415</v>
      </c>
      <c r="O155" s="93"/>
      <c r="P155" s="94"/>
    </row>
    <row r="156" spans="1:16" ht="14.25" customHeight="1" x14ac:dyDescent="0.25">
      <c r="A156" s="85" t="str">
        <f t="shared" si="70"/>
        <v>Ямбург</v>
      </c>
      <c r="B156" s="22" t="s">
        <v>8</v>
      </c>
      <c r="C156" s="86">
        <f t="shared" ca="1" si="71"/>
        <v>5792.9400971549585</v>
      </c>
      <c r="D156" s="95">
        <v>44136</v>
      </c>
      <c r="E156" s="97">
        <v>44165</v>
      </c>
      <c r="G156" s="114">
        <f t="shared" ca="1" si="72"/>
        <v>5792.9400971549585</v>
      </c>
      <c r="I156" s="6">
        <v>60</v>
      </c>
      <c r="J156" s="6">
        <v>132</v>
      </c>
      <c r="K156" s="6">
        <f t="shared" si="73"/>
        <v>0</v>
      </c>
      <c r="L156" s="6">
        <f t="shared" si="74"/>
        <v>22</v>
      </c>
      <c r="M156" s="114">
        <f t="shared" ca="1" si="75"/>
        <v>5792.9400971549585</v>
      </c>
      <c r="O156" s="95"/>
      <c r="P156" s="97"/>
    </row>
    <row r="157" spans="1:16" ht="14.25" customHeight="1" x14ac:dyDescent="0.25">
      <c r="A157" s="85" t="str">
        <f t="shared" si="70"/>
        <v>Ямбург</v>
      </c>
      <c r="B157" s="24" t="s">
        <v>9</v>
      </c>
      <c r="C157" s="86">
        <f t="shared" ca="1" si="71"/>
        <v>19018.917403128249</v>
      </c>
      <c r="D157" s="95">
        <v>44136</v>
      </c>
      <c r="E157" s="97">
        <v>44165</v>
      </c>
      <c r="G157" s="114">
        <f t="shared" ca="1" si="72"/>
        <v>19018.917403128249</v>
      </c>
      <c r="I157" s="6">
        <v>61</v>
      </c>
      <c r="J157" s="6">
        <v>133</v>
      </c>
      <c r="K157" s="6">
        <f t="shared" si="73"/>
        <v>1</v>
      </c>
      <c r="L157" s="6">
        <f t="shared" si="74"/>
        <v>22</v>
      </c>
      <c r="M157" s="114">
        <f t="shared" ca="1" si="75"/>
        <v>19018.917403128249</v>
      </c>
      <c r="O157" s="95"/>
      <c r="P157" s="97"/>
    </row>
    <row r="158" spans="1:16" ht="14.25" customHeight="1" x14ac:dyDescent="0.25">
      <c r="A158" s="85" t="str">
        <f t="shared" si="70"/>
        <v>Ямбург</v>
      </c>
      <c r="B158" s="24" t="s">
        <v>10</v>
      </c>
      <c r="C158" s="86">
        <f t="shared" ca="1" si="71"/>
        <v>498.27936197916665</v>
      </c>
      <c r="D158" s="95">
        <v>44136</v>
      </c>
      <c r="E158" s="97">
        <v>44165</v>
      </c>
      <c r="G158" s="114">
        <f t="shared" ca="1" si="72"/>
        <v>498.27936197916665</v>
      </c>
      <c r="I158" s="6">
        <v>62</v>
      </c>
      <c r="J158" s="6">
        <v>134</v>
      </c>
      <c r="K158" s="6">
        <f t="shared" si="73"/>
        <v>2</v>
      </c>
      <c r="L158" s="6">
        <f t="shared" si="74"/>
        <v>22</v>
      </c>
      <c r="M158" s="114">
        <f t="shared" ca="1" si="75"/>
        <v>498.27936197916665</v>
      </c>
      <c r="O158" s="95"/>
      <c r="P158" s="97"/>
    </row>
    <row r="159" spans="1:16" ht="14.25" customHeight="1" x14ac:dyDescent="0.25">
      <c r="A159" s="85" t="str">
        <f t="shared" si="70"/>
        <v>Ямбург</v>
      </c>
      <c r="B159" s="24" t="s">
        <v>11</v>
      </c>
      <c r="C159" s="86">
        <f t="shared" ca="1" si="71"/>
        <v>498.27936197916665</v>
      </c>
      <c r="D159" s="95">
        <v>44136</v>
      </c>
      <c r="E159" s="97">
        <v>44165</v>
      </c>
      <c r="G159" s="114">
        <f t="shared" ca="1" si="72"/>
        <v>498.27936197916665</v>
      </c>
      <c r="I159" s="6">
        <v>63</v>
      </c>
      <c r="J159" s="6">
        <v>135</v>
      </c>
      <c r="K159" s="6">
        <f t="shared" si="73"/>
        <v>3</v>
      </c>
      <c r="L159" s="6">
        <f t="shared" si="74"/>
        <v>22</v>
      </c>
      <c r="M159" s="114">
        <f t="shared" ca="1" si="75"/>
        <v>498.27936197916665</v>
      </c>
      <c r="O159" s="95"/>
      <c r="P159" s="97"/>
    </row>
    <row r="160" spans="1:16" ht="14.25" customHeight="1" x14ac:dyDescent="0.25">
      <c r="A160" s="85" t="str">
        <f t="shared" si="70"/>
        <v>Ямбург</v>
      </c>
      <c r="B160" s="24" t="s">
        <v>12</v>
      </c>
      <c r="C160" s="86">
        <f t="shared" ca="1" si="71"/>
        <v>1954.1302795941167</v>
      </c>
      <c r="D160" s="95">
        <v>44136</v>
      </c>
      <c r="E160" s="97">
        <v>44165</v>
      </c>
      <c r="G160" s="114">
        <f t="shared" ca="1" si="72"/>
        <v>1954.1302795941167</v>
      </c>
      <c r="I160" s="6">
        <v>64</v>
      </c>
      <c r="J160" s="6">
        <v>136</v>
      </c>
      <c r="K160" s="6">
        <f t="shared" si="73"/>
        <v>4</v>
      </c>
      <c r="L160" s="6">
        <f t="shared" si="74"/>
        <v>22</v>
      </c>
      <c r="M160" s="114">
        <f t="shared" ca="1" si="75"/>
        <v>1954.1302795941167</v>
      </c>
      <c r="O160" s="95"/>
      <c r="P160" s="97"/>
    </row>
    <row r="161" spans="1:16" ht="14.25" customHeight="1" x14ac:dyDescent="0.25">
      <c r="A161" s="85" t="str">
        <f t="shared" si="70"/>
        <v>Ямбург</v>
      </c>
      <c r="B161" s="84" t="s">
        <v>13</v>
      </c>
      <c r="C161" s="86">
        <f t="shared" ca="1" si="71"/>
        <v>332.18624131944415</v>
      </c>
      <c r="D161" s="95">
        <v>44136</v>
      </c>
      <c r="E161" s="97">
        <v>44165</v>
      </c>
      <c r="G161" s="114">
        <f t="shared" ca="1" si="72"/>
        <v>332.18624131944415</v>
      </c>
      <c r="I161" s="6">
        <v>65</v>
      </c>
      <c r="J161" s="6">
        <v>137</v>
      </c>
      <c r="K161" s="6">
        <f t="shared" si="73"/>
        <v>5</v>
      </c>
      <c r="L161" s="6">
        <f t="shared" si="74"/>
        <v>22</v>
      </c>
      <c r="M161" s="114">
        <f t="shared" ca="1" si="75"/>
        <v>332.18624131944415</v>
      </c>
      <c r="O161" s="95"/>
      <c r="P161" s="97"/>
    </row>
    <row r="162" spans="1:16" ht="14.25" customHeight="1" x14ac:dyDescent="0.25">
      <c r="A162" s="85" t="str">
        <f t="shared" si="70"/>
        <v>Ямбург</v>
      </c>
      <c r="B162" s="22" t="s">
        <v>8</v>
      </c>
      <c r="C162" s="86">
        <f t="shared" ca="1" si="71"/>
        <v>5792.9400971549585</v>
      </c>
      <c r="D162" s="95">
        <v>44166</v>
      </c>
      <c r="E162" s="96">
        <v>44196</v>
      </c>
      <c r="G162" s="114">
        <f t="shared" ca="1" si="72"/>
        <v>5792.9400971549585</v>
      </c>
      <c r="I162" s="6">
        <v>66</v>
      </c>
      <c r="J162" s="6">
        <v>138</v>
      </c>
      <c r="K162" s="6">
        <f t="shared" si="73"/>
        <v>0</v>
      </c>
      <c r="L162" s="6">
        <f t="shared" si="74"/>
        <v>23</v>
      </c>
      <c r="M162" s="114">
        <f t="shared" ca="1" si="75"/>
        <v>5792.9400971549585</v>
      </c>
      <c r="O162" s="95"/>
      <c r="P162" s="96"/>
    </row>
    <row r="163" spans="1:16" ht="14.25" customHeight="1" x14ac:dyDescent="0.25">
      <c r="A163" s="85" t="str">
        <f t="shared" si="70"/>
        <v>Ямбург</v>
      </c>
      <c r="B163" s="24" t="s">
        <v>9</v>
      </c>
      <c r="C163" s="86">
        <f t="shared" ca="1" si="71"/>
        <v>19018.917403128249</v>
      </c>
      <c r="D163" s="89">
        <v>44166</v>
      </c>
      <c r="E163" s="90">
        <v>44196</v>
      </c>
      <c r="G163" s="114">
        <f t="shared" ca="1" si="72"/>
        <v>19018.917403128249</v>
      </c>
      <c r="I163" s="6">
        <v>67</v>
      </c>
      <c r="J163" s="6">
        <v>139</v>
      </c>
      <c r="K163" s="6">
        <f t="shared" si="73"/>
        <v>1</v>
      </c>
      <c r="L163" s="6">
        <f t="shared" si="74"/>
        <v>23</v>
      </c>
      <c r="M163" s="114">
        <f t="shared" ca="1" si="75"/>
        <v>19018.917403128249</v>
      </c>
      <c r="O163" s="89"/>
      <c r="P163" s="90"/>
    </row>
    <row r="164" spans="1:16" ht="14.25" customHeight="1" x14ac:dyDescent="0.25">
      <c r="A164" s="85" t="str">
        <f t="shared" si="70"/>
        <v>Ямбург</v>
      </c>
      <c r="B164" s="24" t="s">
        <v>10</v>
      </c>
      <c r="C164" s="86">
        <f t="shared" ca="1" si="71"/>
        <v>498.27936197916665</v>
      </c>
      <c r="D164" s="95">
        <v>44166</v>
      </c>
      <c r="E164" s="96">
        <v>44196</v>
      </c>
      <c r="G164" s="114">
        <f t="shared" ca="1" si="72"/>
        <v>498.27936197916665</v>
      </c>
      <c r="I164" s="6">
        <v>68</v>
      </c>
      <c r="J164" s="6">
        <v>140</v>
      </c>
      <c r="K164" s="6">
        <f t="shared" si="73"/>
        <v>2</v>
      </c>
      <c r="L164" s="6">
        <f t="shared" si="74"/>
        <v>23</v>
      </c>
      <c r="M164" s="114">
        <f t="shared" ca="1" si="75"/>
        <v>498.27936197916665</v>
      </c>
      <c r="O164" s="95"/>
      <c r="P164" s="96"/>
    </row>
    <row r="165" spans="1:16" ht="14.25" customHeight="1" x14ac:dyDescent="0.25">
      <c r="A165" s="85" t="str">
        <f t="shared" si="70"/>
        <v>Ямбург</v>
      </c>
      <c r="B165" s="24" t="s">
        <v>11</v>
      </c>
      <c r="C165" s="86">
        <f t="shared" ca="1" si="71"/>
        <v>498.27936197916665</v>
      </c>
      <c r="D165" s="89">
        <v>44166</v>
      </c>
      <c r="E165" s="90">
        <v>44196</v>
      </c>
      <c r="G165" s="114">
        <f t="shared" ca="1" si="72"/>
        <v>498.27936197916665</v>
      </c>
      <c r="I165" s="6">
        <v>69</v>
      </c>
      <c r="J165" s="6">
        <v>141</v>
      </c>
      <c r="K165" s="6">
        <f t="shared" si="73"/>
        <v>3</v>
      </c>
      <c r="L165" s="6">
        <f t="shared" si="74"/>
        <v>23</v>
      </c>
      <c r="M165" s="114">
        <f t="shared" ca="1" si="75"/>
        <v>498.27936197916665</v>
      </c>
      <c r="O165" s="89"/>
      <c r="P165" s="90"/>
    </row>
    <row r="166" spans="1:16" ht="14.25" customHeight="1" x14ac:dyDescent="0.25">
      <c r="A166" s="85" t="str">
        <f t="shared" si="70"/>
        <v>Ямбург</v>
      </c>
      <c r="B166" s="24" t="s">
        <v>12</v>
      </c>
      <c r="C166" s="86">
        <f t="shared" ca="1" si="71"/>
        <v>1954.1302795941167</v>
      </c>
      <c r="D166" s="95">
        <v>44166</v>
      </c>
      <c r="E166" s="96">
        <v>44196</v>
      </c>
      <c r="G166" s="114">
        <f t="shared" ca="1" si="72"/>
        <v>1954.1302795941167</v>
      </c>
      <c r="I166" s="6">
        <v>70</v>
      </c>
      <c r="J166" s="6">
        <v>142</v>
      </c>
      <c r="K166" s="6">
        <f t="shared" si="73"/>
        <v>4</v>
      </c>
      <c r="L166" s="6">
        <f t="shared" si="74"/>
        <v>23</v>
      </c>
      <c r="M166" s="114">
        <f t="shared" ca="1" si="75"/>
        <v>1954.1302795941167</v>
      </c>
      <c r="O166" s="95"/>
      <c r="P166" s="96"/>
    </row>
    <row r="167" spans="1:16" ht="14.25" customHeight="1" x14ac:dyDescent="0.25">
      <c r="A167" s="85" t="str">
        <f t="shared" si="70"/>
        <v>Ямбург</v>
      </c>
      <c r="B167" s="84" t="s">
        <v>13</v>
      </c>
      <c r="C167" s="86">
        <f t="shared" ca="1" si="71"/>
        <v>332.18624131944415</v>
      </c>
      <c r="D167" s="93">
        <v>44166</v>
      </c>
      <c r="E167" s="96">
        <v>44196</v>
      </c>
      <c r="G167" s="114">
        <f t="shared" ca="1" si="72"/>
        <v>332.18624131944415</v>
      </c>
      <c r="I167" s="6">
        <v>71</v>
      </c>
      <c r="J167" s="6">
        <v>143</v>
      </c>
      <c r="K167" s="6">
        <f t="shared" si="73"/>
        <v>5</v>
      </c>
      <c r="L167" s="6">
        <f t="shared" si="74"/>
        <v>23</v>
      </c>
      <c r="M167" s="114">
        <f t="shared" ca="1" si="75"/>
        <v>332.18624131944415</v>
      </c>
      <c r="O167" s="93"/>
      <c r="P167" s="96"/>
    </row>
    <row r="168" spans="1:16" ht="14.25" customHeight="1" x14ac:dyDescent="0.25">
      <c r="A168" s="85" t="str">
        <f t="shared" si="70"/>
        <v>Ямбург</v>
      </c>
      <c r="B168" s="22" t="s">
        <v>8</v>
      </c>
      <c r="C168" s="86">
        <f t="shared" ca="1" si="71"/>
        <v>10037.323942883833</v>
      </c>
      <c r="D168" s="95">
        <v>44197</v>
      </c>
      <c r="E168" s="96">
        <v>44227</v>
      </c>
      <c r="G168" s="114">
        <f t="shared" ca="1" si="72"/>
        <v>10037.323942883833</v>
      </c>
      <c r="I168" s="6">
        <v>72</v>
      </c>
      <c r="J168" s="6">
        <v>144</v>
      </c>
      <c r="K168" s="6">
        <f t="shared" si="73"/>
        <v>0</v>
      </c>
      <c r="L168" s="6">
        <f t="shared" si="74"/>
        <v>24</v>
      </c>
      <c r="M168" s="114">
        <f t="shared" ca="1" si="75"/>
        <v>10037.323942883833</v>
      </c>
      <c r="O168" s="95"/>
      <c r="P168" s="96"/>
    </row>
    <row r="169" spans="1:16" ht="14.25" customHeight="1" x14ac:dyDescent="0.25">
      <c r="A169" s="85" t="str">
        <f t="shared" si="70"/>
        <v>Ямбург</v>
      </c>
      <c r="B169" s="24" t="s">
        <v>9</v>
      </c>
      <c r="C169" s="86">
        <f t="shared" ca="1" si="71"/>
        <v>26521.949798481335</v>
      </c>
      <c r="D169" s="95">
        <v>44197</v>
      </c>
      <c r="E169" s="96">
        <v>44227</v>
      </c>
      <c r="G169" s="114">
        <f t="shared" ca="1" si="72"/>
        <v>26521.949798481335</v>
      </c>
      <c r="I169" s="6">
        <v>73</v>
      </c>
      <c r="J169" s="6">
        <v>145</v>
      </c>
      <c r="K169" s="6">
        <f t="shared" si="73"/>
        <v>1</v>
      </c>
      <c r="L169" s="6">
        <f t="shared" si="74"/>
        <v>24</v>
      </c>
      <c r="M169" s="114">
        <f t="shared" ca="1" si="75"/>
        <v>26521.949798481335</v>
      </c>
      <c r="O169" s="95"/>
      <c r="P169" s="96"/>
    </row>
    <row r="170" spans="1:16" ht="14.25" customHeight="1" x14ac:dyDescent="0.25">
      <c r="A170" s="85" t="str">
        <f t="shared" si="70"/>
        <v>Ямбург</v>
      </c>
      <c r="B170" s="24" t="s">
        <v>10</v>
      </c>
      <c r="C170" s="86">
        <f t="shared" ca="1" si="71"/>
        <v>559.97007269505582</v>
      </c>
      <c r="D170" s="95">
        <v>44197</v>
      </c>
      <c r="E170" s="96">
        <v>44227</v>
      </c>
      <c r="G170" s="114">
        <f t="shared" ca="1" si="72"/>
        <v>559.97007269505582</v>
      </c>
      <c r="I170" s="6">
        <v>74</v>
      </c>
      <c r="J170" s="6">
        <v>146</v>
      </c>
      <c r="K170" s="6">
        <f t="shared" si="73"/>
        <v>2</v>
      </c>
      <c r="L170" s="6">
        <f t="shared" si="74"/>
        <v>24</v>
      </c>
      <c r="M170" s="114">
        <f t="shared" ca="1" si="75"/>
        <v>559.97007269505582</v>
      </c>
      <c r="O170" s="95"/>
      <c r="P170" s="96"/>
    </row>
    <row r="171" spans="1:16" ht="14.25" customHeight="1" x14ac:dyDescent="0.25">
      <c r="A171" s="85" t="str">
        <f t="shared" si="70"/>
        <v>Ямбург</v>
      </c>
      <c r="B171" s="24" t="s">
        <v>11</v>
      </c>
      <c r="C171" s="86">
        <f t="shared" ca="1" si="71"/>
        <v>559.97007269505582</v>
      </c>
      <c r="D171" s="95">
        <v>44197</v>
      </c>
      <c r="E171" s="96">
        <v>44227</v>
      </c>
      <c r="G171" s="114">
        <f t="shared" ca="1" si="72"/>
        <v>559.97007269505582</v>
      </c>
      <c r="I171" s="6">
        <v>75</v>
      </c>
      <c r="J171" s="6">
        <v>147</v>
      </c>
      <c r="K171" s="6">
        <f t="shared" si="73"/>
        <v>3</v>
      </c>
      <c r="L171" s="6">
        <f t="shared" si="74"/>
        <v>24</v>
      </c>
      <c r="M171" s="114">
        <f t="shared" ca="1" si="75"/>
        <v>559.97007269505582</v>
      </c>
      <c r="O171" s="95"/>
      <c r="P171" s="96"/>
    </row>
    <row r="172" spans="1:16" ht="14.25" customHeight="1" x14ac:dyDescent="0.25">
      <c r="A172" s="85" t="str">
        <f t="shared" si="70"/>
        <v>Ямбург</v>
      </c>
      <c r="B172" s="24" t="s">
        <v>12</v>
      </c>
      <c r="C172" s="86">
        <f t="shared" ca="1" si="71"/>
        <v>3284.0594051179833</v>
      </c>
      <c r="D172" s="95">
        <v>44197</v>
      </c>
      <c r="E172" s="96">
        <v>44227</v>
      </c>
      <c r="G172" s="114">
        <f t="shared" ca="1" si="72"/>
        <v>3284.0594051179833</v>
      </c>
      <c r="I172" s="6">
        <v>76</v>
      </c>
      <c r="J172" s="6">
        <v>148</v>
      </c>
      <c r="K172" s="6">
        <f t="shared" si="73"/>
        <v>4</v>
      </c>
      <c r="L172" s="6">
        <f t="shared" si="74"/>
        <v>24</v>
      </c>
      <c r="M172" s="114">
        <f t="shared" ca="1" si="75"/>
        <v>3284.0594051179833</v>
      </c>
      <c r="O172" s="95"/>
      <c r="P172" s="96"/>
    </row>
    <row r="173" spans="1:16" ht="14.25" customHeight="1" x14ac:dyDescent="0.25">
      <c r="A173" s="85" t="str">
        <f t="shared" si="70"/>
        <v>Ямбург</v>
      </c>
      <c r="B173" s="84" t="s">
        <v>13</v>
      </c>
      <c r="C173" s="86">
        <f t="shared" ca="1" si="71"/>
        <v>373.31338179670416</v>
      </c>
      <c r="D173" s="95">
        <v>44197</v>
      </c>
      <c r="E173" s="96">
        <v>44227</v>
      </c>
      <c r="G173" s="114">
        <f t="shared" ca="1" si="72"/>
        <v>373.31338179670416</v>
      </c>
      <c r="I173" s="6">
        <v>77</v>
      </c>
      <c r="J173" s="6">
        <v>149</v>
      </c>
      <c r="K173" s="6">
        <f t="shared" si="73"/>
        <v>5</v>
      </c>
      <c r="L173" s="6">
        <f t="shared" si="74"/>
        <v>24</v>
      </c>
      <c r="M173" s="114">
        <f t="shared" ca="1" si="75"/>
        <v>373.31338179670416</v>
      </c>
      <c r="O173" s="95"/>
      <c r="P173" s="96"/>
    </row>
    <row r="174" spans="1:16" ht="14.25" customHeight="1" x14ac:dyDescent="0.25">
      <c r="A174" s="85" t="str">
        <f t="shared" si="70"/>
        <v>Ямбург</v>
      </c>
      <c r="B174" s="22" t="s">
        <v>8</v>
      </c>
      <c r="C174" s="86">
        <f t="shared" ca="1" si="71"/>
        <v>10037.323942883833</v>
      </c>
      <c r="D174" s="95">
        <v>44228</v>
      </c>
      <c r="E174" s="98">
        <v>44255</v>
      </c>
      <c r="G174" s="114">
        <f t="shared" ca="1" si="72"/>
        <v>10037.323942883833</v>
      </c>
      <c r="I174" s="6">
        <v>78</v>
      </c>
      <c r="J174" s="6">
        <v>150</v>
      </c>
      <c r="K174" s="6">
        <f t="shared" si="73"/>
        <v>0</v>
      </c>
      <c r="L174" s="6">
        <f t="shared" si="74"/>
        <v>25</v>
      </c>
      <c r="M174" s="114">
        <f t="shared" ca="1" si="75"/>
        <v>10037.323942883833</v>
      </c>
      <c r="O174" s="95"/>
      <c r="P174" s="98"/>
    </row>
    <row r="175" spans="1:16" ht="14.25" customHeight="1" x14ac:dyDescent="0.25">
      <c r="A175" s="85" t="str">
        <f t="shared" si="70"/>
        <v>Ямбург</v>
      </c>
      <c r="B175" s="24" t="s">
        <v>9</v>
      </c>
      <c r="C175" s="86">
        <f t="shared" ca="1" si="71"/>
        <v>26521.949798481335</v>
      </c>
      <c r="D175" s="95">
        <v>44228</v>
      </c>
      <c r="E175" s="98">
        <v>44255</v>
      </c>
      <c r="G175" s="114">
        <f t="shared" ca="1" si="72"/>
        <v>26521.949798481335</v>
      </c>
      <c r="I175" s="6">
        <v>79</v>
      </c>
      <c r="J175" s="6">
        <v>151</v>
      </c>
      <c r="K175" s="6">
        <f t="shared" si="73"/>
        <v>1</v>
      </c>
      <c r="L175" s="6">
        <f t="shared" si="74"/>
        <v>25</v>
      </c>
      <c r="M175" s="114">
        <f t="shared" ca="1" si="75"/>
        <v>26521.949798481335</v>
      </c>
      <c r="O175" s="95"/>
      <c r="P175" s="98"/>
    </row>
    <row r="176" spans="1:16" ht="14.25" customHeight="1" x14ac:dyDescent="0.25">
      <c r="A176" s="85" t="str">
        <f t="shared" si="70"/>
        <v>Ямбург</v>
      </c>
      <c r="B176" s="24" t="s">
        <v>10</v>
      </c>
      <c r="C176" s="86">
        <f t="shared" ca="1" si="71"/>
        <v>559.97007269505582</v>
      </c>
      <c r="D176" s="95">
        <v>44228</v>
      </c>
      <c r="E176" s="98">
        <v>44255</v>
      </c>
      <c r="G176" s="114">
        <f t="shared" ca="1" si="72"/>
        <v>559.97007269505582</v>
      </c>
      <c r="I176" s="6">
        <v>80</v>
      </c>
      <c r="J176" s="6">
        <v>152</v>
      </c>
      <c r="K176" s="6">
        <f t="shared" si="73"/>
        <v>2</v>
      </c>
      <c r="L176" s="6">
        <f t="shared" si="74"/>
        <v>25</v>
      </c>
      <c r="M176" s="114">
        <f t="shared" ca="1" si="75"/>
        <v>559.97007269505582</v>
      </c>
      <c r="O176" s="95"/>
      <c r="P176" s="98"/>
    </row>
    <row r="177" spans="1:16" ht="14.25" customHeight="1" x14ac:dyDescent="0.25">
      <c r="A177" s="85" t="str">
        <f t="shared" si="70"/>
        <v>Ямбург</v>
      </c>
      <c r="B177" s="24" t="s">
        <v>11</v>
      </c>
      <c r="C177" s="86">
        <f t="shared" ca="1" si="71"/>
        <v>559.97007269505582</v>
      </c>
      <c r="D177" s="95">
        <v>44228</v>
      </c>
      <c r="E177" s="98">
        <v>44255</v>
      </c>
      <c r="G177" s="114">
        <f t="shared" ca="1" si="72"/>
        <v>559.97007269505582</v>
      </c>
      <c r="I177" s="6">
        <v>81</v>
      </c>
      <c r="J177" s="6">
        <v>153</v>
      </c>
      <c r="K177" s="6">
        <f t="shared" si="73"/>
        <v>3</v>
      </c>
      <c r="L177" s="6">
        <f t="shared" si="74"/>
        <v>25</v>
      </c>
      <c r="M177" s="114">
        <f t="shared" ca="1" si="75"/>
        <v>559.97007269505582</v>
      </c>
      <c r="O177" s="95"/>
      <c r="P177" s="98"/>
    </row>
    <row r="178" spans="1:16" ht="14.25" customHeight="1" x14ac:dyDescent="0.25">
      <c r="A178" s="85" t="str">
        <f t="shared" si="70"/>
        <v>Ямбург</v>
      </c>
      <c r="B178" s="24" t="s">
        <v>12</v>
      </c>
      <c r="C178" s="86">
        <f t="shared" ca="1" si="71"/>
        <v>3284.0594051179833</v>
      </c>
      <c r="D178" s="95">
        <v>44228</v>
      </c>
      <c r="E178" s="98">
        <v>44255</v>
      </c>
      <c r="G178" s="114">
        <f t="shared" ca="1" si="72"/>
        <v>3284.0594051179833</v>
      </c>
      <c r="I178" s="6">
        <v>82</v>
      </c>
      <c r="J178" s="6">
        <v>154</v>
      </c>
      <c r="K178" s="6">
        <f t="shared" si="73"/>
        <v>4</v>
      </c>
      <c r="L178" s="6">
        <f t="shared" si="74"/>
        <v>25</v>
      </c>
      <c r="M178" s="114">
        <f t="shared" ca="1" si="75"/>
        <v>3284.0594051179833</v>
      </c>
      <c r="O178" s="95"/>
      <c r="P178" s="98"/>
    </row>
    <row r="179" spans="1:16" ht="14.25" customHeight="1" x14ac:dyDescent="0.25">
      <c r="A179" s="85" t="str">
        <f t="shared" si="70"/>
        <v>Ямбург</v>
      </c>
      <c r="B179" s="84" t="s">
        <v>13</v>
      </c>
      <c r="C179" s="86">
        <f t="shared" ca="1" si="71"/>
        <v>373.31338179670416</v>
      </c>
      <c r="D179" s="95">
        <v>44228</v>
      </c>
      <c r="E179" s="98">
        <v>44255</v>
      </c>
      <c r="G179" s="114">
        <f t="shared" ca="1" si="72"/>
        <v>373.31338179670416</v>
      </c>
      <c r="I179" s="6">
        <v>83</v>
      </c>
      <c r="J179" s="6">
        <v>155</v>
      </c>
      <c r="K179" s="6">
        <f t="shared" si="73"/>
        <v>5</v>
      </c>
      <c r="L179" s="6">
        <f t="shared" si="74"/>
        <v>25</v>
      </c>
      <c r="M179" s="114">
        <f t="shared" ca="1" si="75"/>
        <v>373.31338179670416</v>
      </c>
      <c r="O179" s="95"/>
      <c r="P179" s="98"/>
    </row>
    <row r="180" spans="1:16" ht="14.25" customHeight="1" x14ac:dyDescent="0.25">
      <c r="A180" s="85" t="str">
        <f t="shared" si="70"/>
        <v>Ямбург</v>
      </c>
      <c r="B180" s="22" t="s">
        <v>8</v>
      </c>
      <c r="C180" s="86">
        <f t="shared" ca="1" si="71"/>
        <v>10037.323942883833</v>
      </c>
      <c r="D180" s="95">
        <v>44256</v>
      </c>
      <c r="E180" s="96">
        <v>44286</v>
      </c>
      <c r="G180" s="114">
        <f t="shared" ca="1" si="72"/>
        <v>10037.323942883833</v>
      </c>
      <c r="I180" s="6">
        <v>84</v>
      </c>
      <c r="J180" s="6">
        <v>156</v>
      </c>
      <c r="K180" s="6">
        <f t="shared" si="73"/>
        <v>0</v>
      </c>
      <c r="L180" s="6">
        <f t="shared" si="74"/>
        <v>26</v>
      </c>
      <c r="M180" s="114">
        <f t="shared" ca="1" si="75"/>
        <v>10037.323942883833</v>
      </c>
      <c r="O180" s="95"/>
      <c r="P180" s="96"/>
    </row>
    <row r="181" spans="1:16" ht="14.25" customHeight="1" x14ac:dyDescent="0.25">
      <c r="A181" s="85" t="str">
        <f t="shared" si="70"/>
        <v>Ямбург</v>
      </c>
      <c r="B181" s="24" t="s">
        <v>9</v>
      </c>
      <c r="C181" s="86">
        <f t="shared" ca="1" si="71"/>
        <v>26521.949798481335</v>
      </c>
      <c r="D181" s="89">
        <v>44256</v>
      </c>
      <c r="E181" s="90">
        <v>44286</v>
      </c>
      <c r="G181" s="114">
        <f t="shared" ca="1" si="72"/>
        <v>26521.949798481335</v>
      </c>
      <c r="I181" s="6">
        <v>85</v>
      </c>
      <c r="J181" s="6">
        <v>157</v>
      </c>
      <c r="K181" s="6">
        <f t="shared" si="73"/>
        <v>1</v>
      </c>
      <c r="L181" s="6">
        <f t="shared" si="74"/>
        <v>26</v>
      </c>
      <c r="M181" s="114">
        <f t="shared" ca="1" si="75"/>
        <v>26521.949798481335</v>
      </c>
      <c r="O181" s="89"/>
      <c r="P181" s="90"/>
    </row>
    <row r="182" spans="1:16" ht="14.25" customHeight="1" x14ac:dyDescent="0.25">
      <c r="A182" s="85" t="str">
        <f t="shared" si="70"/>
        <v>Ямбург</v>
      </c>
      <c r="B182" s="24" t="s">
        <v>10</v>
      </c>
      <c r="C182" s="86">
        <f t="shared" ca="1" si="71"/>
        <v>559.97007269505582</v>
      </c>
      <c r="D182" s="89">
        <v>44256</v>
      </c>
      <c r="E182" s="90">
        <v>44286</v>
      </c>
      <c r="G182" s="114">
        <f t="shared" ca="1" si="72"/>
        <v>559.97007269505582</v>
      </c>
      <c r="I182" s="6">
        <v>86</v>
      </c>
      <c r="J182" s="6">
        <v>158</v>
      </c>
      <c r="K182" s="6">
        <f t="shared" si="73"/>
        <v>2</v>
      </c>
      <c r="L182" s="6">
        <f t="shared" si="74"/>
        <v>26</v>
      </c>
      <c r="M182" s="114">
        <f t="shared" ca="1" si="75"/>
        <v>559.97007269505582</v>
      </c>
      <c r="O182" s="89"/>
      <c r="P182" s="90"/>
    </row>
    <row r="183" spans="1:16" ht="14.25" customHeight="1" x14ac:dyDescent="0.25">
      <c r="A183" s="85" t="str">
        <f t="shared" si="70"/>
        <v>Ямбург</v>
      </c>
      <c r="B183" s="24" t="s">
        <v>11</v>
      </c>
      <c r="C183" s="86">
        <f t="shared" ca="1" si="71"/>
        <v>559.97007269505582</v>
      </c>
      <c r="D183" s="89">
        <v>44256</v>
      </c>
      <c r="E183" s="90">
        <v>44286</v>
      </c>
      <c r="G183" s="114">
        <f t="shared" ca="1" si="72"/>
        <v>559.97007269505582</v>
      </c>
      <c r="I183" s="6">
        <v>87</v>
      </c>
      <c r="J183" s="6">
        <v>159</v>
      </c>
      <c r="K183" s="6">
        <f t="shared" si="73"/>
        <v>3</v>
      </c>
      <c r="L183" s="6">
        <f t="shared" si="74"/>
        <v>26</v>
      </c>
      <c r="M183" s="114">
        <f t="shared" ca="1" si="75"/>
        <v>559.97007269505582</v>
      </c>
      <c r="O183" s="89"/>
      <c r="P183" s="90"/>
    </row>
    <row r="184" spans="1:16" ht="14.25" customHeight="1" x14ac:dyDescent="0.25">
      <c r="A184" s="85" t="str">
        <f t="shared" si="70"/>
        <v>Ямбург</v>
      </c>
      <c r="B184" s="24" t="s">
        <v>12</v>
      </c>
      <c r="C184" s="86">
        <f t="shared" ca="1" si="71"/>
        <v>3284.0594051179833</v>
      </c>
      <c r="D184" s="89">
        <v>44256</v>
      </c>
      <c r="E184" s="90">
        <v>44286</v>
      </c>
      <c r="G184" s="114">
        <f t="shared" ca="1" si="72"/>
        <v>3284.0594051179833</v>
      </c>
      <c r="I184" s="6">
        <v>88</v>
      </c>
      <c r="J184" s="6">
        <v>160</v>
      </c>
      <c r="K184" s="6">
        <f t="shared" si="73"/>
        <v>4</v>
      </c>
      <c r="L184" s="6">
        <f t="shared" si="74"/>
        <v>26</v>
      </c>
      <c r="M184" s="114">
        <f t="shared" ca="1" si="75"/>
        <v>3284.0594051179833</v>
      </c>
      <c r="O184" s="89"/>
      <c r="P184" s="90"/>
    </row>
    <row r="185" spans="1:16" ht="14.25" customHeight="1" x14ac:dyDescent="0.25">
      <c r="A185" s="85" t="str">
        <f t="shared" si="70"/>
        <v>Ямбург</v>
      </c>
      <c r="B185" s="84" t="s">
        <v>13</v>
      </c>
      <c r="C185" s="86">
        <f t="shared" ca="1" si="71"/>
        <v>373.31338179670416</v>
      </c>
      <c r="D185" s="93">
        <v>44256</v>
      </c>
      <c r="E185" s="94">
        <v>44286</v>
      </c>
      <c r="G185" s="114">
        <f t="shared" ca="1" si="72"/>
        <v>373.31338179670416</v>
      </c>
      <c r="I185" s="6">
        <v>89</v>
      </c>
      <c r="J185" s="6">
        <v>161</v>
      </c>
      <c r="K185" s="6">
        <f t="shared" si="73"/>
        <v>5</v>
      </c>
      <c r="L185" s="6">
        <f t="shared" si="74"/>
        <v>26</v>
      </c>
      <c r="M185" s="114">
        <f t="shared" ca="1" si="75"/>
        <v>373.31338179670416</v>
      </c>
      <c r="O185" s="93"/>
      <c r="P185" s="94"/>
    </row>
    <row r="186" spans="1:16" ht="14.25" customHeight="1" x14ac:dyDescent="0.25">
      <c r="A186" s="85" t="str">
        <f t="shared" si="70"/>
        <v>Ямбург</v>
      </c>
      <c r="B186" s="22" t="s">
        <v>8</v>
      </c>
      <c r="C186" s="86">
        <f t="shared" ca="1" si="71"/>
        <v>10037.323942883833</v>
      </c>
      <c r="D186" s="95">
        <v>44287</v>
      </c>
      <c r="E186" s="96">
        <v>44316</v>
      </c>
      <c r="G186" s="114">
        <f t="shared" ca="1" si="72"/>
        <v>10037.323942883833</v>
      </c>
      <c r="I186" s="6">
        <v>90</v>
      </c>
      <c r="J186" s="6">
        <v>162</v>
      </c>
      <c r="K186" s="6">
        <f t="shared" si="73"/>
        <v>0</v>
      </c>
      <c r="L186" s="6">
        <f t="shared" si="74"/>
        <v>27</v>
      </c>
      <c r="M186" s="114">
        <f t="shared" ca="1" si="75"/>
        <v>10037.323942883833</v>
      </c>
      <c r="O186" s="95"/>
      <c r="P186" s="96"/>
    </row>
    <row r="187" spans="1:16" ht="14.25" customHeight="1" x14ac:dyDescent="0.25">
      <c r="A187" s="85" t="str">
        <f t="shared" si="70"/>
        <v>Ямбург</v>
      </c>
      <c r="B187" s="24" t="s">
        <v>9</v>
      </c>
      <c r="C187" s="86">
        <f t="shared" ca="1" si="71"/>
        <v>26521.949798481335</v>
      </c>
      <c r="D187" s="89">
        <v>44287</v>
      </c>
      <c r="E187" s="90">
        <v>44316</v>
      </c>
      <c r="G187" s="114">
        <f t="shared" ca="1" si="72"/>
        <v>26521.949798481335</v>
      </c>
      <c r="I187" s="6">
        <v>91</v>
      </c>
      <c r="J187" s="6">
        <v>163</v>
      </c>
      <c r="K187" s="6">
        <f t="shared" si="73"/>
        <v>1</v>
      </c>
      <c r="L187" s="6">
        <f t="shared" si="74"/>
        <v>27</v>
      </c>
      <c r="M187" s="114">
        <f t="shared" ca="1" si="75"/>
        <v>26521.949798481335</v>
      </c>
      <c r="O187" s="89"/>
      <c r="P187" s="90"/>
    </row>
    <row r="188" spans="1:16" ht="14.25" customHeight="1" x14ac:dyDescent="0.25">
      <c r="A188" s="85" t="str">
        <f t="shared" si="70"/>
        <v>Ямбург</v>
      </c>
      <c r="B188" s="24" t="s">
        <v>10</v>
      </c>
      <c r="C188" s="86">
        <f t="shared" ca="1" si="71"/>
        <v>559.97007269505582</v>
      </c>
      <c r="D188" s="89">
        <v>44287</v>
      </c>
      <c r="E188" s="90">
        <v>44316</v>
      </c>
      <c r="G188" s="114">
        <f t="shared" ca="1" si="72"/>
        <v>559.97007269505582</v>
      </c>
      <c r="I188" s="6">
        <v>92</v>
      </c>
      <c r="J188" s="6">
        <v>164</v>
      </c>
      <c r="K188" s="6">
        <f t="shared" si="73"/>
        <v>2</v>
      </c>
      <c r="L188" s="6">
        <f t="shared" si="74"/>
        <v>27</v>
      </c>
      <c r="M188" s="114">
        <f t="shared" ca="1" si="75"/>
        <v>559.97007269505582</v>
      </c>
      <c r="O188" s="89"/>
      <c r="P188" s="90"/>
    </row>
    <row r="189" spans="1:16" ht="14.25" customHeight="1" x14ac:dyDescent="0.25">
      <c r="A189" s="85" t="str">
        <f t="shared" si="70"/>
        <v>Ямбург</v>
      </c>
      <c r="B189" s="24" t="s">
        <v>11</v>
      </c>
      <c r="C189" s="86">
        <f t="shared" ca="1" si="71"/>
        <v>559.97007269505582</v>
      </c>
      <c r="D189" s="89">
        <v>44287</v>
      </c>
      <c r="E189" s="90">
        <v>44316</v>
      </c>
      <c r="G189" s="114">
        <f t="shared" ca="1" si="72"/>
        <v>559.97007269505582</v>
      </c>
      <c r="I189" s="6">
        <v>93</v>
      </c>
      <c r="J189" s="6">
        <v>165</v>
      </c>
      <c r="K189" s="6">
        <f t="shared" si="73"/>
        <v>3</v>
      </c>
      <c r="L189" s="6">
        <f t="shared" si="74"/>
        <v>27</v>
      </c>
      <c r="M189" s="114">
        <f t="shared" ca="1" si="75"/>
        <v>559.97007269505582</v>
      </c>
      <c r="O189" s="89"/>
      <c r="P189" s="90"/>
    </row>
    <row r="190" spans="1:16" ht="14.25" customHeight="1" x14ac:dyDescent="0.25">
      <c r="A190" s="85" t="str">
        <f t="shared" si="70"/>
        <v>Ямбург</v>
      </c>
      <c r="B190" s="24" t="s">
        <v>12</v>
      </c>
      <c r="C190" s="86">
        <f t="shared" ca="1" si="71"/>
        <v>3284.0594051179833</v>
      </c>
      <c r="D190" s="89">
        <v>44287</v>
      </c>
      <c r="E190" s="90">
        <v>44316</v>
      </c>
      <c r="G190" s="114">
        <f t="shared" ca="1" si="72"/>
        <v>3284.0594051179833</v>
      </c>
      <c r="I190" s="6">
        <v>94</v>
      </c>
      <c r="J190" s="6">
        <v>166</v>
      </c>
      <c r="K190" s="6">
        <f t="shared" si="73"/>
        <v>4</v>
      </c>
      <c r="L190" s="6">
        <f t="shared" si="74"/>
        <v>27</v>
      </c>
      <c r="M190" s="114">
        <f t="shared" ca="1" si="75"/>
        <v>3284.0594051179833</v>
      </c>
      <c r="O190" s="89"/>
      <c r="P190" s="90"/>
    </row>
    <row r="191" spans="1:16" ht="14.25" customHeight="1" x14ac:dyDescent="0.25">
      <c r="A191" s="85" t="str">
        <f t="shared" si="70"/>
        <v>Ямбург</v>
      </c>
      <c r="B191" s="84" t="s">
        <v>13</v>
      </c>
      <c r="C191" s="86">
        <f t="shared" ca="1" si="71"/>
        <v>373.31338179670416</v>
      </c>
      <c r="D191" s="93">
        <v>44287</v>
      </c>
      <c r="E191" s="94">
        <v>44316</v>
      </c>
      <c r="G191" s="114">
        <f t="shared" ca="1" si="72"/>
        <v>373.31338179670416</v>
      </c>
      <c r="I191" s="6">
        <v>95</v>
      </c>
      <c r="J191" s="6">
        <v>167</v>
      </c>
      <c r="K191" s="6">
        <f t="shared" si="73"/>
        <v>5</v>
      </c>
      <c r="L191" s="6">
        <f t="shared" si="74"/>
        <v>27</v>
      </c>
      <c r="M191" s="114">
        <f t="shared" ca="1" si="75"/>
        <v>373.31338179670416</v>
      </c>
      <c r="O191" s="93"/>
      <c r="P191" s="94"/>
    </row>
    <row r="192" spans="1:16" ht="14.25" customHeight="1" x14ac:dyDescent="0.25">
      <c r="A192" s="85" t="str">
        <f t="shared" si="70"/>
        <v>Ямбург</v>
      </c>
      <c r="B192" s="22" t="s">
        <v>8</v>
      </c>
      <c r="C192" s="86">
        <f t="shared" ca="1" si="71"/>
        <v>10037.323942883833</v>
      </c>
      <c r="D192" s="95">
        <v>44317</v>
      </c>
      <c r="E192" s="96">
        <v>44347</v>
      </c>
      <c r="G192" s="114">
        <f t="shared" ca="1" si="72"/>
        <v>10037.323942883833</v>
      </c>
      <c r="I192" s="6">
        <v>96</v>
      </c>
      <c r="J192" s="6">
        <v>168</v>
      </c>
      <c r="K192" s="6">
        <f t="shared" si="73"/>
        <v>0</v>
      </c>
      <c r="L192" s="6">
        <f t="shared" si="74"/>
        <v>28</v>
      </c>
      <c r="M192" s="114">
        <f t="shared" ca="1" si="75"/>
        <v>10037.323942883833</v>
      </c>
      <c r="O192" s="95"/>
      <c r="P192" s="96"/>
    </row>
    <row r="193" spans="1:16" ht="14.25" customHeight="1" x14ac:dyDescent="0.25">
      <c r="A193" s="85" t="str">
        <f t="shared" si="70"/>
        <v>Ямбург</v>
      </c>
      <c r="B193" s="24" t="s">
        <v>9</v>
      </c>
      <c r="C193" s="86">
        <f t="shared" ca="1" si="71"/>
        <v>26521.949798481335</v>
      </c>
      <c r="D193" s="89">
        <v>44317</v>
      </c>
      <c r="E193" s="90">
        <v>44347</v>
      </c>
      <c r="G193" s="114">
        <f t="shared" ca="1" si="72"/>
        <v>26521.949798481335</v>
      </c>
      <c r="I193" s="6">
        <v>97</v>
      </c>
      <c r="J193" s="6">
        <v>169</v>
      </c>
      <c r="K193" s="6">
        <f t="shared" si="73"/>
        <v>1</v>
      </c>
      <c r="L193" s="6">
        <f t="shared" si="74"/>
        <v>28</v>
      </c>
      <c r="M193" s="114">
        <f t="shared" ca="1" si="75"/>
        <v>26521.949798481335</v>
      </c>
      <c r="O193" s="89"/>
      <c r="P193" s="90"/>
    </row>
    <row r="194" spans="1:16" ht="14.25" customHeight="1" x14ac:dyDescent="0.25">
      <c r="A194" s="85" t="str">
        <f t="shared" si="70"/>
        <v>Ямбург</v>
      </c>
      <c r="B194" s="24" t="s">
        <v>10</v>
      </c>
      <c r="C194" s="86">
        <f t="shared" ca="1" si="71"/>
        <v>559.97007269505582</v>
      </c>
      <c r="D194" s="89">
        <v>44317</v>
      </c>
      <c r="E194" s="90">
        <v>44347</v>
      </c>
      <c r="G194" s="114">
        <f t="shared" ca="1" si="72"/>
        <v>559.97007269505582</v>
      </c>
      <c r="I194" s="6">
        <v>98</v>
      </c>
      <c r="J194" s="6">
        <v>170</v>
      </c>
      <c r="K194" s="6">
        <f t="shared" si="73"/>
        <v>2</v>
      </c>
      <c r="L194" s="6">
        <f t="shared" si="74"/>
        <v>28</v>
      </c>
      <c r="M194" s="114">
        <f t="shared" ca="1" si="75"/>
        <v>559.97007269505582</v>
      </c>
      <c r="O194" s="89"/>
      <c r="P194" s="90"/>
    </row>
    <row r="195" spans="1:16" ht="14.25" customHeight="1" x14ac:dyDescent="0.25">
      <c r="A195" s="85" t="str">
        <f t="shared" si="70"/>
        <v>Ямбург</v>
      </c>
      <c r="B195" s="24" t="s">
        <v>11</v>
      </c>
      <c r="C195" s="86">
        <f t="shared" ca="1" si="71"/>
        <v>559.97007269505582</v>
      </c>
      <c r="D195" s="89">
        <v>44317</v>
      </c>
      <c r="E195" s="90">
        <v>44347</v>
      </c>
      <c r="G195" s="114">
        <f t="shared" ca="1" si="72"/>
        <v>559.97007269505582</v>
      </c>
      <c r="I195" s="6">
        <v>99</v>
      </c>
      <c r="J195" s="6">
        <v>171</v>
      </c>
      <c r="K195" s="6">
        <f t="shared" si="73"/>
        <v>3</v>
      </c>
      <c r="L195" s="6">
        <f t="shared" si="74"/>
        <v>28</v>
      </c>
      <c r="M195" s="114">
        <f t="shared" ca="1" si="75"/>
        <v>559.97007269505582</v>
      </c>
      <c r="O195" s="89"/>
      <c r="P195" s="90"/>
    </row>
    <row r="196" spans="1:16" ht="14.25" customHeight="1" x14ac:dyDescent="0.25">
      <c r="A196" s="85" t="str">
        <f t="shared" si="70"/>
        <v>Ямбург</v>
      </c>
      <c r="B196" s="24" t="s">
        <v>12</v>
      </c>
      <c r="C196" s="86">
        <f t="shared" ca="1" si="71"/>
        <v>3284.0594051179833</v>
      </c>
      <c r="D196" s="89">
        <v>44317</v>
      </c>
      <c r="E196" s="90">
        <v>44347</v>
      </c>
      <c r="G196" s="114">
        <f t="shared" ca="1" si="72"/>
        <v>3284.0594051179833</v>
      </c>
      <c r="I196" s="6">
        <v>100</v>
      </c>
      <c r="J196" s="6">
        <v>172</v>
      </c>
      <c r="K196" s="6">
        <f t="shared" si="73"/>
        <v>4</v>
      </c>
      <c r="L196" s="6">
        <f t="shared" si="74"/>
        <v>28</v>
      </c>
      <c r="M196" s="114">
        <f t="shared" ca="1" si="75"/>
        <v>3284.0594051179833</v>
      </c>
      <c r="O196" s="89"/>
      <c r="P196" s="90"/>
    </row>
    <row r="197" spans="1:16" ht="14.25" customHeight="1" x14ac:dyDescent="0.25">
      <c r="A197" s="85" t="str">
        <f t="shared" si="70"/>
        <v>Ямбург</v>
      </c>
      <c r="B197" s="84" t="s">
        <v>13</v>
      </c>
      <c r="C197" s="86">
        <f t="shared" ca="1" si="71"/>
        <v>373.31338179670416</v>
      </c>
      <c r="D197" s="93">
        <v>44317</v>
      </c>
      <c r="E197" s="94">
        <v>44347</v>
      </c>
      <c r="G197" s="114">
        <f t="shared" ca="1" si="72"/>
        <v>373.31338179670416</v>
      </c>
      <c r="I197" s="6">
        <v>101</v>
      </c>
      <c r="J197" s="6">
        <v>173</v>
      </c>
      <c r="K197" s="6">
        <f t="shared" si="73"/>
        <v>5</v>
      </c>
      <c r="L197" s="6">
        <f t="shared" si="74"/>
        <v>28</v>
      </c>
      <c r="M197" s="114">
        <f t="shared" ca="1" si="75"/>
        <v>373.31338179670416</v>
      </c>
      <c r="O197" s="93"/>
      <c r="P197" s="94"/>
    </row>
    <row r="198" spans="1:16" ht="14.25" customHeight="1" x14ac:dyDescent="0.25">
      <c r="A198" s="85" t="str">
        <f t="shared" si="70"/>
        <v>Ямбург</v>
      </c>
      <c r="B198" s="22" t="s">
        <v>8</v>
      </c>
      <c r="C198" s="86">
        <f t="shared" ca="1" si="71"/>
        <v>10037.323942883833</v>
      </c>
      <c r="D198" s="95">
        <v>44348</v>
      </c>
      <c r="E198" s="96">
        <v>44377</v>
      </c>
      <c r="G198" s="114">
        <f t="shared" ca="1" si="72"/>
        <v>10037.323942883833</v>
      </c>
      <c r="I198" s="6">
        <v>102</v>
      </c>
      <c r="J198" s="6">
        <v>174</v>
      </c>
      <c r="K198" s="6">
        <f t="shared" si="73"/>
        <v>0</v>
      </c>
      <c r="L198" s="6">
        <f t="shared" si="74"/>
        <v>29</v>
      </c>
      <c r="M198" s="114">
        <f t="shared" ca="1" si="75"/>
        <v>10037.323942883833</v>
      </c>
      <c r="O198" s="95"/>
      <c r="P198" s="96"/>
    </row>
    <row r="199" spans="1:16" ht="14.25" customHeight="1" x14ac:dyDescent="0.25">
      <c r="A199" s="85" t="str">
        <f t="shared" si="70"/>
        <v>Ямбург</v>
      </c>
      <c r="B199" s="24" t="s">
        <v>9</v>
      </c>
      <c r="C199" s="86">
        <f t="shared" ca="1" si="71"/>
        <v>26521.949798481335</v>
      </c>
      <c r="D199" s="89">
        <v>44348</v>
      </c>
      <c r="E199" s="90">
        <v>44377</v>
      </c>
      <c r="G199" s="114">
        <f t="shared" ca="1" si="72"/>
        <v>26521.949798481335</v>
      </c>
      <c r="I199" s="6">
        <v>103</v>
      </c>
      <c r="J199" s="6">
        <v>175</v>
      </c>
      <c r="K199" s="6">
        <f t="shared" si="73"/>
        <v>1</v>
      </c>
      <c r="L199" s="6">
        <f t="shared" si="74"/>
        <v>29</v>
      </c>
      <c r="M199" s="114">
        <f t="shared" ca="1" si="75"/>
        <v>26521.949798481335</v>
      </c>
      <c r="O199" s="89"/>
      <c r="P199" s="90"/>
    </row>
    <row r="200" spans="1:16" ht="14.25" customHeight="1" x14ac:dyDescent="0.25">
      <c r="A200" s="85" t="str">
        <f t="shared" si="70"/>
        <v>Ямбург</v>
      </c>
      <c r="B200" s="24" t="s">
        <v>10</v>
      </c>
      <c r="C200" s="86">
        <f t="shared" ca="1" si="71"/>
        <v>559.97007269505582</v>
      </c>
      <c r="D200" s="89">
        <v>44348</v>
      </c>
      <c r="E200" s="90">
        <v>44377</v>
      </c>
      <c r="G200" s="114">
        <f t="shared" ca="1" si="72"/>
        <v>559.97007269505582</v>
      </c>
      <c r="I200" s="6">
        <v>104</v>
      </c>
      <c r="J200" s="6">
        <v>176</v>
      </c>
      <c r="K200" s="6">
        <f t="shared" si="73"/>
        <v>2</v>
      </c>
      <c r="L200" s="6">
        <f t="shared" si="74"/>
        <v>29</v>
      </c>
      <c r="M200" s="114">
        <f t="shared" ca="1" si="75"/>
        <v>559.97007269505582</v>
      </c>
      <c r="O200" s="89"/>
      <c r="P200" s="90"/>
    </row>
    <row r="201" spans="1:16" ht="14.25" customHeight="1" x14ac:dyDescent="0.25">
      <c r="A201" s="85" t="str">
        <f t="shared" si="70"/>
        <v>Ямбург</v>
      </c>
      <c r="B201" s="24" t="s">
        <v>11</v>
      </c>
      <c r="C201" s="86">
        <f t="shared" ca="1" si="71"/>
        <v>559.97007269505582</v>
      </c>
      <c r="D201" s="89">
        <v>44348</v>
      </c>
      <c r="E201" s="90">
        <v>44377</v>
      </c>
      <c r="G201" s="114">
        <f t="shared" ca="1" si="72"/>
        <v>559.97007269505582</v>
      </c>
      <c r="I201" s="6">
        <v>105</v>
      </c>
      <c r="J201" s="6">
        <v>177</v>
      </c>
      <c r="K201" s="6">
        <f t="shared" si="73"/>
        <v>3</v>
      </c>
      <c r="L201" s="6">
        <f t="shared" si="74"/>
        <v>29</v>
      </c>
      <c r="M201" s="114">
        <f t="shared" ca="1" si="75"/>
        <v>559.97007269505582</v>
      </c>
      <c r="O201" s="89"/>
      <c r="P201" s="90"/>
    </row>
    <row r="202" spans="1:16" ht="14.25" customHeight="1" x14ac:dyDescent="0.25">
      <c r="A202" s="85" t="str">
        <f t="shared" si="70"/>
        <v>Ямбург</v>
      </c>
      <c r="B202" s="24" t="s">
        <v>12</v>
      </c>
      <c r="C202" s="86">
        <f t="shared" ca="1" si="71"/>
        <v>3284.0594051179833</v>
      </c>
      <c r="D202" s="89">
        <v>44348</v>
      </c>
      <c r="E202" s="90">
        <v>44377</v>
      </c>
      <c r="G202" s="114">
        <f t="shared" ca="1" si="72"/>
        <v>3284.0594051179833</v>
      </c>
      <c r="I202" s="6">
        <v>106</v>
      </c>
      <c r="J202" s="6">
        <v>178</v>
      </c>
      <c r="K202" s="6">
        <f t="shared" si="73"/>
        <v>4</v>
      </c>
      <c r="L202" s="6">
        <f t="shared" si="74"/>
        <v>29</v>
      </c>
      <c r="M202" s="114">
        <f t="shared" ca="1" si="75"/>
        <v>3284.0594051179833</v>
      </c>
      <c r="O202" s="89"/>
      <c r="P202" s="90"/>
    </row>
    <row r="203" spans="1:16" ht="14.25" customHeight="1" x14ac:dyDescent="0.25">
      <c r="A203" s="85" t="str">
        <f t="shared" si="70"/>
        <v>Ямбург</v>
      </c>
      <c r="B203" s="84" t="s">
        <v>13</v>
      </c>
      <c r="C203" s="86">
        <f t="shared" ca="1" si="71"/>
        <v>373.31338179670416</v>
      </c>
      <c r="D203" s="93">
        <v>44348</v>
      </c>
      <c r="E203" s="94">
        <v>44377</v>
      </c>
      <c r="G203" s="114">
        <f t="shared" ca="1" si="72"/>
        <v>373.31338179670416</v>
      </c>
      <c r="I203" s="6">
        <v>107</v>
      </c>
      <c r="J203" s="6">
        <v>179</v>
      </c>
      <c r="K203" s="6">
        <f t="shared" si="73"/>
        <v>5</v>
      </c>
      <c r="L203" s="6">
        <f t="shared" si="74"/>
        <v>29</v>
      </c>
      <c r="M203" s="114">
        <f t="shared" ca="1" si="75"/>
        <v>373.31338179670416</v>
      </c>
      <c r="O203" s="93"/>
      <c r="P203" s="94"/>
    </row>
    <row r="204" spans="1:16" ht="14.25" customHeight="1" x14ac:dyDescent="0.25">
      <c r="A204" s="85" t="str">
        <f t="shared" si="70"/>
        <v>Ямбург</v>
      </c>
      <c r="B204" s="22" t="s">
        <v>8</v>
      </c>
      <c r="C204" s="86">
        <f t="shared" ca="1" si="71"/>
        <v>10037.323942883833</v>
      </c>
      <c r="D204" s="95">
        <v>44378</v>
      </c>
      <c r="E204" s="96">
        <v>44408</v>
      </c>
      <c r="G204" s="114">
        <f t="shared" ca="1" si="72"/>
        <v>10037.323942883833</v>
      </c>
      <c r="I204" s="6">
        <v>108</v>
      </c>
      <c r="J204" s="6">
        <v>180</v>
      </c>
      <c r="K204" s="6">
        <f t="shared" si="73"/>
        <v>0</v>
      </c>
      <c r="L204" s="6">
        <f t="shared" si="74"/>
        <v>30</v>
      </c>
      <c r="M204" s="114">
        <f t="shared" ca="1" si="75"/>
        <v>10037.323942883833</v>
      </c>
      <c r="O204" s="95"/>
      <c r="P204" s="96"/>
    </row>
    <row r="205" spans="1:16" ht="14.25" customHeight="1" x14ac:dyDescent="0.25">
      <c r="A205" s="85" t="str">
        <f t="shared" si="70"/>
        <v>Ямбург</v>
      </c>
      <c r="B205" s="24" t="s">
        <v>9</v>
      </c>
      <c r="C205" s="86">
        <f t="shared" ca="1" si="71"/>
        <v>26521.949798481335</v>
      </c>
      <c r="D205" s="89">
        <v>44378</v>
      </c>
      <c r="E205" s="90">
        <v>44408</v>
      </c>
      <c r="G205" s="114">
        <f t="shared" ca="1" si="72"/>
        <v>26521.949798481335</v>
      </c>
      <c r="I205" s="6">
        <v>109</v>
      </c>
      <c r="J205" s="6">
        <v>181</v>
      </c>
      <c r="K205" s="6">
        <f t="shared" si="73"/>
        <v>1</v>
      </c>
      <c r="L205" s="6">
        <f t="shared" si="74"/>
        <v>30</v>
      </c>
      <c r="M205" s="114">
        <f t="shared" ca="1" si="75"/>
        <v>26521.949798481335</v>
      </c>
      <c r="O205" s="89"/>
      <c r="P205" s="90"/>
    </row>
    <row r="206" spans="1:16" ht="14.25" customHeight="1" x14ac:dyDescent="0.25">
      <c r="A206" s="85" t="str">
        <f t="shared" si="70"/>
        <v>Ямбург</v>
      </c>
      <c r="B206" s="24" t="s">
        <v>10</v>
      </c>
      <c r="C206" s="86">
        <f t="shared" ca="1" si="71"/>
        <v>559.97007269505582</v>
      </c>
      <c r="D206" s="89">
        <v>44378</v>
      </c>
      <c r="E206" s="90">
        <v>44408</v>
      </c>
      <c r="G206" s="114">
        <f t="shared" ca="1" si="72"/>
        <v>559.97007269505582</v>
      </c>
      <c r="I206" s="6">
        <v>110</v>
      </c>
      <c r="J206" s="6">
        <v>182</v>
      </c>
      <c r="K206" s="6">
        <f t="shared" si="73"/>
        <v>2</v>
      </c>
      <c r="L206" s="6">
        <f t="shared" si="74"/>
        <v>30</v>
      </c>
      <c r="M206" s="114">
        <f t="shared" ca="1" si="75"/>
        <v>559.97007269505582</v>
      </c>
      <c r="O206" s="89"/>
      <c r="P206" s="90"/>
    </row>
    <row r="207" spans="1:16" ht="14.25" customHeight="1" x14ac:dyDescent="0.25">
      <c r="A207" s="85" t="str">
        <f t="shared" si="70"/>
        <v>Ямбург</v>
      </c>
      <c r="B207" s="24" t="s">
        <v>11</v>
      </c>
      <c r="C207" s="86">
        <f t="shared" ca="1" si="71"/>
        <v>559.97007269505582</v>
      </c>
      <c r="D207" s="89">
        <v>44378</v>
      </c>
      <c r="E207" s="90">
        <v>44408</v>
      </c>
      <c r="G207" s="114">
        <f t="shared" ca="1" si="72"/>
        <v>559.97007269505582</v>
      </c>
      <c r="I207" s="6">
        <v>111</v>
      </c>
      <c r="J207" s="6">
        <v>183</v>
      </c>
      <c r="K207" s="6">
        <f t="shared" si="73"/>
        <v>3</v>
      </c>
      <c r="L207" s="6">
        <f t="shared" si="74"/>
        <v>30</v>
      </c>
      <c r="M207" s="114">
        <f t="shared" ca="1" si="75"/>
        <v>559.97007269505582</v>
      </c>
      <c r="O207" s="89"/>
      <c r="P207" s="90"/>
    </row>
    <row r="208" spans="1:16" ht="14.25" customHeight="1" x14ac:dyDescent="0.25">
      <c r="A208" s="85" t="str">
        <f t="shared" si="70"/>
        <v>Ямбург</v>
      </c>
      <c r="B208" s="24" t="s">
        <v>12</v>
      </c>
      <c r="C208" s="86">
        <f t="shared" ca="1" si="71"/>
        <v>3284.0594051179833</v>
      </c>
      <c r="D208" s="89">
        <v>44378</v>
      </c>
      <c r="E208" s="90">
        <v>44408</v>
      </c>
      <c r="G208" s="114">
        <f t="shared" ca="1" si="72"/>
        <v>3284.0594051179833</v>
      </c>
      <c r="I208" s="6">
        <v>112</v>
      </c>
      <c r="J208" s="6">
        <v>184</v>
      </c>
      <c r="K208" s="6">
        <f t="shared" si="73"/>
        <v>4</v>
      </c>
      <c r="L208" s="6">
        <f t="shared" si="74"/>
        <v>30</v>
      </c>
      <c r="M208" s="114">
        <f t="shared" ca="1" si="75"/>
        <v>3284.0594051179833</v>
      </c>
      <c r="O208" s="89"/>
      <c r="P208" s="90"/>
    </row>
    <row r="209" spans="1:16" ht="14.25" customHeight="1" x14ac:dyDescent="0.25">
      <c r="A209" s="85" t="str">
        <f t="shared" si="70"/>
        <v>Ямбург</v>
      </c>
      <c r="B209" s="84" t="s">
        <v>13</v>
      </c>
      <c r="C209" s="86">
        <f t="shared" ca="1" si="71"/>
        <v>373.31338179670416</v>
      </c>
      <c r="D209" s="93">
        <v>44378</v>
      </c>
      <c r="E209" s="94">
        <v>44408</v>
      </c>
      <c r="G209" s="114">
        <f t="shared" ca="1" si="72"/>
        <v>373.31338179670416</v>
      </c>
      <c r="I209" s="6">
        <v>113</v>
      </c>
      <c r="J209" s="6">
        <v>185</v>
      </c>
      <c r="K209" s="6">
        <f t="shared" si="73"/>
        <v>5</v>
      </c>
      <c r="L209" s="6">
        <f t="shared" si="74"/>
        <v>30</v>
      </c>
      <c r="M209" s="114">
        <f t="shared" ca="1" si="75"/>
        <v>373.31338179670416</v>
      </c>
      <c r="O209" s="93"/>
      <c r="P209" s="94"/>
    </row>
    <row r="210" spans="1:16" ht="14.25" customHeight="1" x14ac:dyDescent="0.25">
      <c r="A210" s="85" t="str">
        <f t="shared" si="70"/>
        <v>Ямбург</v>
      </c>
      <c r="B210" s="22" t="s">
        <v>8</v>
      </c>
      <c r="C210" s="86">
        <f t="shared" ca="1" si="71"/>
        <v>10037.323942883833</v>
      </c>
      <c r="D210" s="95">
        <v>44409</v>
      </c>
      <c r="E210" s="96">
        <v>44439</v>
      </c>
      <c r="G210" s="114">
        <f t="shared" ca="1" si="72"/>
        <v>10037.323942883833</v>
      </c>
      <c r="I210" s="6">
        <v>114</v>
      </c>
      <c r="J210" s="6">
        <v>186</v>
      </c>
      <c r="K210" s="6">
        <f t="shared" si="73"/>
        <v>0</v>
      </c>
      <c r="L210" s="6">
        <f t="shared" si="74"/>
        <v>31</v>
      </c>
      <c r="M210" s="114">
        <f t="shared" ca="1" si="75"/>
        <v>10037.323942883833</v>
      </c>
      <c r="O210" s="95"/>
      <c r="P210" s="96"/>
    </row>
    <row r="211" spans="1:16" ht="14.25" customHeight="1" x14ac:dyDescent="0.25">
      <c r="A211" s="85" t="str">
        <f t="shared" si="70"/>
        <v>Ямбург</v>
      </c>
      <c r="B211" s="24" t="s">
        <v>9</v>
      </c>
      <c r="C211" s="86">
        <f t="shared" ca="1" si="71"/>
        <v>26521.949798481335</v>
      </c>
      <c r="D211" s="89">
        <v>44409</v>
      </c>
      <c r="E211" s="96">
        <v>44439</v>
      </c>
      <c r="G211" s="114">
        <f t="shared" ca="1" si="72"/>
        <v>26521.949798481335</v>
      </c>
      <c r="I211" s="6">
        <v>115</v>
      </c>
      <c r="J211" s="6">
        <v>187</v>
      </c>
      <c r="K211" s="6">
        <f t="shared" si="73"/>
        <v>1</v>
      </c>
      <c r="L211" s="6">
        <f t="shared" si="74"/>
        <v>31</v>
      </c>
      <c r="M211" s="114">
        <f t="shared" ca="1" si="75"/>
        <v>26521.949798481335</v>
      </c>
      <c r="O211" s="89"/>
      <c r="P211" s="96"/>
    </row>
    <row r="212" spans="1:16" ht="14.25" customHeight="1" x14ac:dyDescent="0.25">
      <c r="A212" s="85" t="str">
        <f t="shared" si="70"/>
        <v>Ямбург</v>
      </c>
      <c r="B212" s="24" t="s">
        <v>10</v>
      </c>
      <c r="C212" s="86">
        <f t="shared" ca="1" si="71"/>
        <v>559.97007269505582</v>
      </c>
      <c r="D212" s="89">
        <v>44409</v>
      </c>
      <c r="E212" s="96">
        <v>44439</v>
      </c>
      <c r="G212" s="114">
        <f t="shared" ca="1" si="72"/>
        <v>559.97007269505582</v>
      </c>
      <c r="I212" s="6">
        <v>116</v>
      </c>
      <c r="J212" s="6">
        <v>188</v>
      </c>
      <c r="K212" s="6">
        <f t="shared" si="73"/>
        <v>2</v>
      </c>
      <c r="L212" s="6">
        <f t="shared" si="74"/>
        <v>31</v>
      </c>
      <c r="M212" s="114">
        <f t="shared" ca="1" si="75"/>
        <v>559.97007269505582</v>
      </c>
      <c r="O212" s="89"/>
      <c r="P212" s="96"/>
    </row>
    <row r="213" spans="1:16" ht="14.25" customHeight="1" x14ac:dyDescent="0.25">
      <c r="A213" s="85" t="str">
        <f t="shared" si="70"/>
        <v>Ямбург</v>
      </c>
      <c r="B213" s="24" t="s">
        <v>11</v>
      </c>
      <c r="C213" s="86">
        <f t="shared" ca="1" si="71"/>
        <v>559.97007269505582</v>
      </c>
      <c r="D213" s="89">
        <v>44409</v>
      </c>
      <c r="E213" s="96">
        <v>44439</v>
      </c>
      <c r="G213" s="114">
        <f t="shared" ca="1" si="72"/>
        <v>559.97007269505582</v>
      </c>
      <c r="I213" s="6">
        <v>117</v>
      </c>
      <c r="J213" s="6">
        <v>189</v>
      </c>
      <c r="K213" s="6">
        <f t="shared" si="73"/>
        <v>3</v>
      </c>
      <c r="L213" s="6">
        <f t="shared" si="74"/>
        <v>31</v>
      </c>
      <c r="M213" s="114">
        <f t="shared" ca="1" si="75"/>
        <v>559.97007269505582</v>
      </c>
      <c r="O213" s="89"/>
      <c r="P213" s="96"/>
    </row>
    <row r="214" spans="1:16" ht="14.25" customHeight="1" x14ac:dyDescent="0.25">
      <c r="A214" s="85" t="str">
        <f t="shared" si="70"/>
        <v>Ямбург</v>
      </c>
      <c r="B214" s="24" t="s">
        <v>12</v>
      </c>
      <c r="C214" s="86">
        <f t="shared" ca="1" si="71"/>
        <v>3284.0594051179833</v>
      </c>
      <c r="D214" s="89">
        <v>44409</v>
      </c>
      <c r="E214" s="96">
        <v>44439</v>
      </c>
      <c r="G214" s="114">
        <f t="shared" ca="1" si="72"/>
        <v>3284.0594051179833</v>
      </c>
      <c r="I214" s="6">
        <v>118</v>
      </c>
      <c r="J214" s="6">
        <v>190</v>
      </c>
      <c r="K214" s="6">
        <f t="shared" si="73"/>
        <v>4</v>
      </c>
      <c r="L214" s="6">
        <f t="shared" si="74"/>
        <v>31</v>
      </c>
      <c r="M214" s="114">
        <f t="shared" ca="1" si="75"/>
        <v>3284.0594051179833</v>
      </c>
      <c r="O214" s="89"/>
      <c r="P214" s="96"/>
    </row>
    <row r="215" spans="1:16" ht="14.25" customHeight="1" x14ac:dyDescent="0.25">
      <c r="A215" s="85" t="str">
        <f t="shared" si="70"/>
        <v>Ямбург</v>
      </c>
      <c r="B215" s="84" t="s">
        <v>13</v>
      </c>
      <c r="C215" s="86">
        <f t="shared" ca="1" si="71"/>
        <v>373.31338179670416</v>
      </c>
      <c r="D215" s="93">
        <v>44409</v>
      </c>
      <c r="E215" s="96">
        <v>44439</v>
      </c>
      <c r="G215" s="114">
        <f t="shared" ca="1" si="72"/>
        <v>373.31338179670416</v>
      </c>
      <c r="I215" s="6">
        <v>119</v>
      </c>
      <c r="J215" s="6">
        <v>191</v>
      </c>
      <c r="K215" s="6">
        <f t="shared" si="73"/>
        <v>5</v>
      </c>
      <c r="L215" s="6">
        <f t="shared" si="74"/>
        <v>31</v>
      </c>
      <c r="M215" s="114">
        <f t="shared" ca="1" si="75"/>
        <v>373.31338179670416</v>
      </c>
      <c r="O215" s="93"/>
      <c r="P215" s="96"/>
    </row>
    <row r="216" spans="1:16" ht="14.25" customHeight="1" x14ac:dyDescent="0.25">
      <c r="A216" s="85" t="str">
        <f t="shared" ref="A216:A279" si="76">$A$13</f>
        <v>Ямбург</v>
      </c>
      <c r="B216" s="22" t="s">
        <v>8</v>
      </c>
      <c r="C216" s="86">
        <f t="shared" ref="C216:C279" ca="1" si="77">G216*$H$24</f>
        <v>10037.323942883833</v>
      </c>
      <c r="D216" s="95">
        <v>44440</v>
      </c>
      <c r="E216" s="96">
        <v>44469</v>
      </c>
      <c r="G216" s="114">
        <f t="shared" ref="G216:G279" ca="1" si="78">OFFSET($C$13,K216,L216)</f>
        <v>10037.323942883833</v>
      </c>
      <c r="I216" s="6">
        <v>120</v>
      </c>
      <c r="J216" s="6">
        <v>192</v>
      </c>
      <c r="K216" s="6">
        <f t="shared" ref="K216:K279" si="79">(MOD(J216,6))</f>
        <v>0</v>
      </c>
      <c r="L216" s="6">
        <f t="shared" ref="L216:L279" si="80">INT(J216/6)</f>
        <v>32</v>
      </c>
      <c r="M216" s="114">
        <f t="shared" ref="M216:M279" ca="1" si="81">OFFSET($C$13,K216,L216)</f>
        <v>10037.323942883833</v>
      </c>
      <c r="O216" s="95"/>
      <c r="P216" s="96"/>
    </row>
    <row r="217" spans="1:16" ht="14.25" customHeight="1" x14ac:dyDescent="0.25">
      <c r="A217" s="85" t="str">
        <f t="shared" si="76"/>
        <v>Ямбург</v>
      </c>
      <c r="B217" s="24" t="s">
        <v>9</v>
      </c>
      <c r="C217" s="86">
        <f t="shared" ca="1" si="77"/>
        <v>26521.949798481335</v>
      </c>
      <c r="D217" s="89">
        <v>44440</v>
      </c>
      <c r="E217" s="90">
        <v>44469</v>
      </c>
      <c r="G217" s="114">
        <f t="shared" ca="1" si="78"/>
        <v>26521.949798481335</v>
      </c>
      <c r="I217" s="6">
        <v>121</v>
      </c>
      <c r="J217" s="6">
        <v>193</v>
      </c>
      <c r="K217" s="6">
        <f t="shared" si="79"/>
        <v>1</v>
      </c>
      <c r="L217" s="6">
        <f t="shared" si="80"/>
        <v>32</v>
      </c>
      <c r="M217" s="114">
        <f t="shared" ca="1" si="81"/>
        <v>26521.949798481335</v>
      </c>
      <c r="O217" s="89"/>
      <c r="P217" s="90"/>
    </row>
    <row r="218" spans="1:16" ht="14.25" customHeight="1" x14ac:dyDescent="0.25">
      <c r="A218" s="85" t="str">
        <f t="shared" si="76"/>
        <v>Ямбург</v>
      </c>
      <c r="B218" s="24" t="s">
        <v>10</v>
      </c>
      <c r="C218" s="86">
        <f t="shared" ca="1" si="77"/>
        <v>559.97007269505582</v>
      </c>
      <c r="D218" s="89">
        <v>44440</v>
      </c>
      <c r="E218" s="90">
        <v>44469</v>
      </c>
      <c r="G218" s="114">
        <f t="shared" ca="1" si="78"/>
        <v>559.97007269505582</v>
      </c>
      <c r="I218" s="6">
        <v>122</v>
      </c>
      <c r="J218" s="6">
        <v>194</v>
      </c>
      <c r="K218" s="6">
        <f t="shared" si="79"/>
        <v>2</v>
      </c>
      <c r="L218" s="6">
        <f t="shared" si="80"/>
        <v>32</v>
      </c>
      <c r="M218" s="114">
        <f t="shared" ca="1" si="81"/>
        <v>559.97007269505582</v>
      </c>
      <c r="O218" s="89"/>
      <c r="P218" s="90"/>
    </row>
    <row r="219" spans="1:16" ht="14.25" customHeight="1" x14ac:dyDescent="0.25">
      <c r="A219" s="85" t="str">
        <f t="shared" si="76"/>
        <v>Ямбург</v>
      </c>
      <c r="B219" s="24" t="s">
        <v>11</v>
      </c>
      <c r="C219" s="86">
        <f t="shared" ca="1" si="77"/>
        <v>559.97007269505582</v>
      </c>
      <c r="D219" s="89">
        <v>44440</v>
      </c>
      <c r="E219" s="90">
        <v>44469</v>
      </c>
      <c r="G219" s="114">
        <f t="shared" ca="1" si="78"/>
        <v>559.97007269505582</v>
      </c>
      <c r="I219" s="6">
        <v>123</v>
      </c>
      <c r="J219" s="6">
        <v>195</v>
      </c>
      <c r="K219" s="6">
        <f t="shared" si="79"/>
        <v>3</v>
      </c>
      <c r="L219" s="6">
        <f t="shared" si="80"/>
        <v>32</v>
      </c>
      <c r="M219" s="114">
        <f t="shared" ca="1" si="81"/>
        <v>559.97007269505582</v>
      </c>
      <c r="O219" s="89"/>
      <c r="P219" s="90"/>
    </row>
    <row r="220" spans="1:16" ht="14.25" customHeight="1" x14ac:dyDescent="0.25">
      <c r="A220" s="85" t="str">
        <f t="shared" si="76"/>
        <v>Ямбург</v>
      </c>
      <c r="B220" s="24" t="s">
        <v>12</v>
      </c>
      <c r="C220" s="86">
        <f t="shared" ca="1" si="77"/>
        <v>3284.0594051179833</v>
      </c>
      <c r="D220" s="89">
        <v>44440</v>
      </c>
      <c r="E220" s="90">
        <v>44469</v>
      </c>
      <c r="G220" s="114">
        <f t="shared" ca="1" si="78"/>
        <v>3284.0594051179833</v>
      </c>
      <c r="I220" s="6">
        <v>124</v>
      </c>
      <c r="J220" s="6">
        <v>196</v>
      </c>
      <c r="K220" s="6">
        <f t="shared" si="79"/>
        <v>4</v>
      </c>
      <c r="L220" s="6">
        <f t="shared" si="80"/>
        <v>32</v>
      </c>
      <c r="M220" s="114">
        <f t="shared" ca="1" si="81"/>
        <v>3284.0594051179833</v>
      </c>
      <c r="O220" s="89"/>
      <c r="P220" s="90"/>
    </row>
    <row r="221" spans="1:16" ht="14.25" customHeight="1" x14ac:dyDescent="0.25">
      <c r="A221" s="85" t="str">
        <f t="shared" si="76"/>
        <v>Ямбург</v>
      </c>
      <c r="B221" s="84" t="s">
        <v>13</v>
      </c>
      <c r="C221" s="86">
        <f t="shared" ca="1" si="77"/>
        <v>373.31338179670416</v>
      </c>
      <c r="D221" s="93">
        <v>44440</v>
      </c>
      <c r="E221" s="94">
        <v>44469</v>
      </c>
      <c r="G221" s="114">
        <f t="shared" ca="1" si="78"/>
        <v>373.31338179670416</v>
      </c>
      <c r="I221" s="6">
        <v>125</v>
      </c>
      <c r="J221" s="6">
        <v>197</v>
      </c>
      <c r="K221" s="6">
        <f t="shared" si="79"/>
        <v>5</v>
      </c>
      <c r="L221" s="6">
        <f t="shared" si="80"/>
        <v>32</v>
      </c>
      <c r="M221" s="114">
        <f t="shared" ca="1" si="81"/>
        <v>373.31338179670416</v>
      </c>
      <c r="O221" s="93"/>
      <c r="P221" s="94"/>
    </row>
    <row r="222" spans="1:16" ht="14.25" customHeight="1" x14ac:dyDescent="0.25">
      <c r="A222" s="85" t="str">
        <f t="shared" si="76"/>
        <v>Ямбург</v>
      </c>
      <c r="B222" s="22" t="s">
        <v>8</v>
      </c>
      <c r="C222" s="86">
        <f t="shared" ca="1" si="77"/>
        <v>10037.323942883833</v>
      </c>
      <c r="D222" s="95">
        <v>44470</v>
      </c>
      <c r="E222" s="96">
        <v>44500</v>
      </c>
      <c r="G222" s="114">
        <f t="shared" ca="1" si="78"/>
        <v>10037.323942883833</v>
      </c>
      <c r="I222" s="6">
        <v>126</v>
      </c>
      <c r="J222" s="6">
        <v>198</v>
      </c>
      <c r="K222" s="6">
        <f t="shared" si="79"/>
        <v>0</v>
      </c>
      <c r="L222" s="6">
        <f t="shared" si="80"/>
        <v>33</v>
      </c>
      <c r="M222" s="114">
        <f t="shared" ca="1" si="81"/>
        <v>10037.323942883833</v>
      </c>
      <c r="O222" s="95"/>
      <c r="P222" s="96"/>
    </row>
    <row r="223" spans="1:16" ht="14.25" customHeight="1" x14ac:dyDescent="0.25">
      <c r="A223" s="85" t="str">
        <f t="shared" si="76"/>
        <v>Ямбург</v>
      </c>
      <c r="B223" s="24" t="s">
        <v>9</v>
      </c>
      <c r="C223" s="86">
        <f t="shared" ca="1" si="77"/>
        <v>26521.949798481335</v>
      </c>
      <c r="D223" s="89">
        <v>44470</v>
      </c>
      <c r="E223" s="90">
        <v>44500</v>
      </c>
      <c r="G223" s="114">
        <f t="shared" ca="1" si="78"/>
        <v>26521.949798481335</v>
      </c>
      <c r="I223" s="6">
        <v>127</v>
      </c>
      <c r="J223" s="6">
        <v>199</v>
      </c>
      <c r="K223" s="6">
        <f t="shared" si="79"/>
        <v>1</v>
      </c>
      <c r="L223" s="6">
        <f t="shared" si="80"/>
        <v>33</v>
      </c>
      <c r="M223" s="114">
        <f t="shared" ca="1" si="81"/>
        <v>26521.949798481335</v>
      </c>
      <c r="O223" s="89"/>
      <c r="P223" s="90"/>
    </row>
    <row r="224" spans="1:16" ht="14.25" customHeight="1" x14ac:dyDescent="0.25">
      <c r="A224" s="85" t="str">
        <f t="shared" si="76"/>
        <v>Ямбург</v>
      </c>
      <c r="B224" s="24" t="s">
        <v>10</v>
      </c>
      <c r="C224" s="86">
        <f t="shared" ca="1" si="77"/>
        <v>559.97007269505582</v>
      </c>
      <c r="D224" s="89">
        <v>44470</v>
      </c>
      <c r="E224" s="90">
        <v>44500</v>
      </c>
      <c r="G224" s="114">
        <f t="shared" ca="1" si="78"/>
        <v>559.97007269505582</v>
      </c>
      <c r="I224" s="6">
        <v>128</v>
      </c>
      <c r="J224" s="6">
        <v>200</v>
      </c>
      <c r="K224" s="6">
        <f t="shared" si="79"/>
        <v>2</v>
      </c>
      <c r="L224" s="6">
        <f t="shared" si="80"/>
        <v>33</v>
      </c>
      <c r="M224" s="114">
        <f t="shared" ca="1" si="81"/>
        <v>559.97007269505582</v>
      </c>
      <c r="O224" s="89"/>
      <c r="P224" s="90"/>
    </row>
    <row r="225" spans="1:16" ht="14.25" customHeight="1" x14ac:dyDescent="0.25">
      <c r="A225" s="85" t="str">
        <f t="shared" si="76"/>
        <v>Ямбург</v>
      </c>
      <c r="B225" s="24" t="s">
        <v>11</v>
      </c>
      <c r="C225" s="86">
        <f t="shared" ca="1" si="77"/>
        <v>559.97007269505582</v>
      </c>
      <c r="D225" s="89">
        <v>44470</v>
      </c>
      <c r="E225" s="90">
        <v>44500</v>
      </c>
      <c r="G225" s="114">
        <f t="shared" ca="1" si="78"/>
        <v>559.97007269505582</v>
      </c>
      <c r="I225" s="6">
        <v>129</v>
      </c>
      <c r="J225" s="6">
        <v>201</v>
      </c>
      <c r="K225" s="6">
        <f t="shared" si="79"/>
        <v>3</v>
      </c>
      <c r="L225" s="6">
        <f t="shared" si="80"/>
        <v>33</v>
      </c>
      <c r="M225" s="114">
        <f t="shared" ca="1" si="81"/>
        <v>559.97007269505582</v>
      </c>
      <c r="O225" s="89"/>
      <c r="P225" s="90"/>
    </row>
    <row r="226" spans="1:16" ht="14.25" customHeight="1" x14ac:dyDescent="0.25">
      <c r="A226" s="85" t="str">
        <f t="shared" si="76"/>
        <v>Ямбург</v>
      </c>
      <c r="B226" s="24" t="s">
        <v>12</v>
      </c>
      <c r="C226" s="86">
        <f t="shared" ca="1" si="77"/>
        <v>3284.0594051179833</v>
      </c>
      <c r="D226" s="89">
        <v>44470</v>
      </c>
      <c r="E226" s="90">
        <v>44500</v>
      </c>
      <c r="G226" s="114">
        <f t="shared" ca="1" si="78"/>
        <v>3284.0594051179833</v>
      </c>
      <c r="I226" s="6">
        <v>130</v>
      </c>
      <c r="J226" s="6">
        <v>202</v>
      </c>
      <c r="K226" s="6">
        <f t="shared" si="79"/>
        <v>4</v>
      </c>
      <c r="L226" s="6">
        <f t="shared" si="80"/>
        <v>33</v>
      </c>
      <c r="M226" s="114">
        <f t="shared" ca="1" si="81"/>
        <v>3284.0594051179833</v>
      </c>
      <c r="O226" s="89"/>
      <c r="P226" s="90"/>
    </row>
    <row r="227" spans="1:16" ht="14.25" customHeight="1" x14ac:dyDescent="0.25">
      <c r="A227" s="85" t="str">
        <f t="shared" si="76"/>
        <v>Ямбург</v>
      </c>
      <c r="B227" s="84" t="s">
        <v>13</v>
      </c>
      <c r="C227" s="86">
        <f t="shared" ca="1" si="77"/>
        <v>373.31338179670416</v>
      </c>
      <c r="D227" s="93">
        <v>44470</v>
      </c>
      <c r="E227" s="94">
        <v>44500</v>
      </c>
      <c r="G227" s="114">
        <f t="shared" ca="1" si="78"/>
        <v>373.31338179670416</v>
      </c>
      <c r="I227" s="6">
        <v>131</v>
      </c>
      <c r="J227" s="6">
        <v>203</v>
      </c>
      <c r="K227" s="6">
        <f t="shared" si="79"/>
        <v>5</v>
      </c>
      <c r="L227" s="6">
        <f t="shared" si="80"/>
        <v>33</v>
      </c>
      <c r="M227" s="114">
        <f t="shared" ca="1" si="81"/>
        <v>373.31338179670416</v>
      </c>
      <c r="O227" s="93"/>
      <c r="P227" s="94"/>
    </row>
    <row r="228" spans="1:16" ht="14.25" customHeight="1" x14ac:dyDescent="0.25">
      <c r="A228" s="85" t="str">
        <f t="shared" si="76"/>
        <v>Ямбург</v>
      </c>
      <c r="B228" s="22" t="s">
        <v>8</v>
      </c>
      <c r="C228" s="86">
        <f t="shared" ca="1" si="77"/>
        <v>10037.323942883833</v>
      </c>
      <c r="D228" s="95">
        <v>44501</v>
      </c>
      <c r="E228" s="97">
        <v>44530</v>
      </c>
      <c r="G228" s="114">
        <f t="shared" ca="1" si="78"/>
        <v>10037.323942883833</v>
      </c>
      <c r="I228" s="6">
        <v>132</v>
      </c>
      <c r="J228" s="6">
        <v>204</v>
      </c>
      <c r="K228" s="6">
        <f t="shared" si="79"/>
        <v>0</v>
      </c>
      <c r="L228" s="6">
        <f t="shared" si="80"/>
        <v>34</v>
      </c>
      <c r="M228" s="114">
        <f t="shared" ca="1" si="81"/>
        <v>10037.323942883833</v>
      </c>
      <c r="O228" s="95"/>
      <c r="P228" s="97"/>
    </row>
    <row r="229" spans="1:16" ht="14.25" customHeight="1" x14ac:dyDescent="0.25">
      <c r="A229" s="85" t="str">
        <f t="shared" si="76"/>
        <v>Ямбург</v>
      </c>
      <c r="B229" s="24" t="s">
        <v>9</v>
      </c>
      <c r="C229" s="86">
        <f t="shared" ca="1" si="77"/>
        <v>26521.949798481335</v>
      </c>
      <c r="D229" s="95">
        <v>44501</v>
      </c>
      <c r="E229" s="97">
        <v>44530</v>
      </c>
      <c r="G229" s="114">
        <f t="shared" ca="1" si="78"/>
        <v>26521.949798481335</v>
      </c>
      <c r="I229" s="6">
        <v>133</v>
      </c>
      <c r="J229" s="6">
        <v>205</v>
      </c>
      <c r="K229" s="6">
        <f t="shared" si="79"/>
        <v>1</v>
      </c>
      <c r="L229" s="6">
        <f t="shared" si="80"/>
        <v>34</v>
      </c>
      <c r="M229" s="114">
        <f t="shared" ca="1" si="81"/>
        <v>26521.949798481335</v>
      </c>
      <c r="O229" s="95"/>
      <c r="P229" s="97"/>
    </row>
    <row r="230" spans="1:16" ht="14.25" customHeight="1" x14ac:dyDescent="0.25">
      <c r="A230" s="85" t="str">
        <f t="shared" si="76"/>
        <v>Ямбург</v>
      </c>
      <c r="B230" s="24" t="s">
        <v>10</v>
      </c>
      <c r="C230" s="86">
        <f t="shared" ca="1" si="77"/>
        <v>559.97007269505582</v>
      </c>
      <c r="D230" s="95">
        <v>44501</v>
      </c>
      <c r="E230" s="97">
        <v>44530</v>
      </c>
      <c r="G230" s="114">
        <f t="shared" ca="1" si="78"/>
        <v>559.97007269505582</v>
      </c>
      <c r="I230" s="6">
        <v>134</v>
      </c>
      <c r="J230" s="6">
        <v>206</v>
      </c>
      <c r="K230" s="6">
        <f t="shared" si="79"/>
        <v>2</v>
      </c>
      <c r="L230" s="6">
        <f t="shared" si="80"/>
        <v>34</v>
      </c>
      <c r="M230" s="114">
        <f t="shared" ca="1" si="81"/>
        <v>559.97007269505582</v>
      </c>
      <c r="O230" s="95"/>
      <c r="P230" s="97"/>
    </row>
    <row r="231" spans="1:16" ht="14.25" customHeight="1" x14ac:dyDescent="0.25">
      <c r="A231" s="85" t="str">
        <f t="shared" si="76"/>
        <v>Ямбург</v>
      </c>
      <c r="B231" s="24" t="s">
        <v>11</v>
      </c>
      <c r="C231" s="86">
        <f t="shared" ca="1" si="77"/>
        <v>559.97007269505582</v>
      </c>
      <c r="D231" s="95">
        <v>44501</v>
      </c>
      <c r="E231" s="97">
        <v>44530</v>
      </c>
      <c r="G231" s="114">
        <f t="shared" ca="1" si="78"/>
        <v>559.97007269505582</v>
      </c>
      <c r="I231" s="6">
        <v>135</v>
      </c>
      <c r="J231" s="6">
        <v>207</v>
      </c>
      <c r="K231" s="6">
        <f t="shared" si="79"/>
        <v>3</v>
      </c>
      <c r="L231" s="6">
        <f t="shared" si="80"/>
        <v>34</v>
      </c>
      <c r="M231" s="114">
        <f t="shared" ca="1" si="81"/>
        <v>559.97007269505582</v>
      </c>
      <c r="O231" s="95"/>
      <c r="P231" s="97"/>
    </row>
    <row r="232" spans="1:16" ht="14.25" customHeight="1" x14ac:dyDescent="0.25">
      <c r="A232" s="85" t="str">
        <f t="shared" si="76"/>
        <v>Ямбург</v>
      </c>
      <c r="B232" s="24" t="s">
        <v>12</v>
      </c>
      <c r="C232" s="86">
        <f t="shared" ca="1" si="77"/>
        <v>3284.0594051179833</v>
      </c>
      <c r="D232" s="95">
        <v>44501</v>
      </c>
      <c r="E232" s="97">
        <v>44530</v>
      </c>
      <c r="G232" s="114">
        <f t="shared" ca="1" si="78"/>
        <v>3284.0594051179833</v>
      </c>
      <c r="I232" s="6">
        <v>136</v>
      </c>
      <c r="J232" s="6">
        <v>208</v>
      </c>
      <c r="K232" s="6">
        <f t="shared" si="79"/>
        <v>4</v>
      </c>
      <c r="L232" s="6">
        <f t="shared" si="80"/>
        <v>34</v>
      </c>
      <c r="M232" s="114">
        <f t="shared" ca="1" si="81"/>
        <v>3284.0594051179833</v>
      </c>
      <c r="O232" s="95"/>
      <c r="P232" s="97"/>
    </row>
    <row r="233" spans="1:16" ht="14.25" customHeight="1" x14ac:dyDescent="0.25">
      <c r="A233" s="85" t="str">
        <f t="shared" si="76"/>
        <v>Ямбург</v>
      </c>
      <c r="B233" s="84" t="s">
        <v>13</v>
      </c>
      <c r="C233" s="86">
        <f t="shared" ca="1" si="77"/>
        <v>373.31338179670416</v>
      </c>
      <c r="D233" s="95">
        <v>44501</v>
      </c>
      <c r="E233" s="97">
        <v>44530</v>
      </c>
      <c r="G233" s="114">
        <f t="shared" ca="1" si="78"/>
        <v>373.31338179670416</v>
      </c>
      <c r="I233" s="6">
        <v>137</v>
      </c>
      <c r="J233" s="6">
        <v>209</v>
      </c>
      <c r="K233" s="6">
        <f t="shared" si="79"/>
        <v>5</v>
      </c>
      <c r="L233" s="6">
        <f t="shared" si="80"/>
        <v>34</v>
      </c>
      <c r="M233" s="114">
        <f t="shared" ca="1" si="81"/>
        <v>373.31338179670416</v>
      </c>
      <c r="O233" s="95"/>
      <c r="P233" s="97"/>
    </row>
    <row r="234" spans="1:16" ht="14.25" customHeight="1" x14ac:dyDescent="0.25">
      <c r="A234" s="85" t="str">
        <f t="shared" si="76"/>
        <v>Ямбург</v>
      </c>
      <c r="B234" s="22" t="s">
        <v>8</v>
      </c>
      <c r="C234" s="86">
        <f t="shared" ca="1" si="77"/>
        <v>10037.323942883833</v>
      </c>
      <c r="D234" s="95">
        <v>44531</v>
      </c>
      <c r="E234" s="96">
        <v>44561</v>
      </c>
      <c r="G234" s="114">
        <f t="shared" ca="1" si="78"/>
        <v>10037.323942883833</v>
      </c>
      <c r="I234" s="6">
        <v>138</v>
      </c>
      <c r="J234" s="6">
        <v>210</v>
      </c>
      <c r="K234" s="6">
        <f t="shared" si="79"/>
        <v>0</v>
      </c>
      <c r="L234" s="6">
        <f t="shared" si="80"/>
        <v>35</v>
      </c>
      <c r="M234" s="114">
        <f t="shared" ca="1" si="81"/>
        <v>10037.323942883833</v>
      </c>
      <c r="O234" s="95"/>
      <c r="P234" s="96"/>
    </row>
    <row r="235" spans="1:16" ht="14.25" customHeight="1" x14ac:dyDescent="0.25">
      <c r="A235" s="85" t="str">
        <f t="shared" si="76"/>
        <v>Ямбург</v>
      </c>
      <c r="B235" s="24" t="s">
        <v>9</v>
      </c>
      <c r="C235" s="86">
        <f t="shared" ca="1" si="77"/>
        <v>26521.949798481335</v>
      </c>
      <c r="D235" s="89">
        <v>44531</v>
      </c>
      <c r="E235" s="90">
        <v>44561</v>
      </c>
      <c r="G235" s="114">
        <f t="shared" ca="1" si="78"/>
        <v>26521.949798481335</v>
      </c>
      <c r="I235" s="6">
        <v>139</v>
      </c>
      <c r="J235" s="6">
        <v>211</v>
      </c>
      <c r="K235" s="6">
        <f t="shared" si="79"/>
        <v>1</v>
      </c>
      <c r="L235" s="6">
        <f t="shared" si="80"/>
        <v>35</v>
      </c>
      <c r="M235" s="114">
        <f t="shared" ca="1" si="81"/>
        <v>26521.949798481335</v>
      </c>
      <c r="O235" s="89"/>
      <c r="P235" s="90"/>
    </row>
    <row r="236" spans="1:16" ht="14.25" customHeight="1" x14ac:dyDescent="0.25">
      <c r="A236" s="85" t="str">
        <f t="shared" si="76"/>
        <v>Ямбург</v>
      </c>
      <c r="B236" s="24" t="s">
        <v>10</v>
      </c>
      <c r="C236" s="86">
        <f t="shared" ca="1" si="77"/>
        <v>559.97007269505582</v>
      </c>
      <c r="D236" s="95">
        <v>44531</v>
      </c>
      <c r="E236" s="96">
        <v>44561</v>
      </c>
      <c r="G236" s="114">
        <f t="shared" ca="1" si="78"/>
        <v>559.97007269505582</v>
      </c>
      <c r="I236" s="6">
        <v>140</v>
      </c>
      <c r="J236" s="6">
        <v>212</v>
      </c>
      <c r="K236" s="6">
        <f t="shared" si="79"/>
        <v>2</v>
      </c>
      <c r="L236" s="6">
        <f t="shared" si="80"/>
        <v>35</v>
      </c>
      <c r="M236" s="114">
        <f t="shared" ca="1" si="81"/>
        <v>559.97007269505582</v>
      </c>
      <c r="O236" s="95"/>
      <c r="P236" s="96"/>
    </row>
    <row r="237" spans="1:16" ht="14.25" customHeight="1" x14ac:dyDescent="0.25">
      <c r="A237" s="85" t="str">
        <f t="shared" si="76"/>
        <v>Ямбург</v>
      </c>
      <c r="B237" s="24" t="s">
        <v>11</v>
      </c>
      <c r="C237" s="86">
        <f t="shared" ca="1" si="77"/>
        <v>559.97007269505582</v>
      </c>
      <c r="D237" s="89">
        <v>44531</v>
      </c>
      <c r="E237" s="90">
        <v>44561</v>
      </c>
      <c r="G237" s="114">
        <f t="shared" ca="1" si="78"/>
        <v>559.97007269505582</v>
      </c>
      <c r="I237" s="6">
        <v>141</v>
      </c>
      <c r="J237" s="6">
        <v>213</v>
      </c>
      <c r="K237" s="6">
        <f t="shared" si="79"/>
        <v>3</v>
      </c>
      <c r="L237" s="6">
        <f t="shared" si="80"/>
        <v>35</v>
      </c>
      <c r="M237" s="114">
        <f t="shared" ca="1" si="81"/>
        <v>559.97007269505582</v>
      </c>
      <c r="O237" s="89"/>
      <c r="P237" s="90"/>
    </row>
    <row r="238" spans="1:16" ht="14.25" customHeight="1" x14ac:dyDescent="0.25">
      <c r="A238" s="85" t="str">
        <f t="shared" si="76"/>
        <v>Ямбург</v>
      </c>
      <c r="B238" s="24" t="s">
        <v>12</v>
      </c>
      <c r="C238" s="86">
        <f t="shared" ca="1" si="77"/>
        <v>3284.0594051179833</v>
      </c>
      <c r="D238" s="95">
        <v>44531</v>
      </c>
      <c r="E238" s="96">
        <v>44561</v>
      </c>
      <c r="G238" s="114">
        <f t="shared" ca="1" si="78"/>
        <v>3284.0594051179833</v>
      </c>
      <c r="I238" s="6">
        <v>142</v>
      </c>
      <c r="J238" s="6">
        <v>214</v>
      </c>
      <c r="K238" s="6">
        <f t="shared" si="79"/>
        <v>4</v>
      </c>
      <c r="L238" s="6">
        <f t="shared" si="80"/>
        <v>35</v>
      </c>
      <c r="M238" s="114">
        <f t="shared" ca="1" si="81"/>
        <v>3284.0594051179833</v>
      </c>
      <c r="O238" s="95"/>
      <c r="P238" s="96"/>
    </row>
    <row r="239" spans="1:16" ht="14.25" customHeight="1" x14ac:dyDescent="0.25">
      <c r="A239" s="85" t="str">
        <f t="shared" si="76"/>
        <v>Ямбург</v>
      </c>
      <c r="B239" s="84" t="s">
        <v>13</v>
      </c>
      <c r="C239" s="86">
        <f t="shared" ca="1" si="77"/>
        <v>373.31338179670416</v>
      </c>
      <c r="D239" s="93">
        <v>44531</v>
      </c>
      <c r="E239" s="96">
        <v>44561</v>
      </c>
      <c r="G239" s="114">
        <f t="shared" ca="1" si="78"/>
        <v>373.31338179670416</v>
      </c>
      <c r="I239" s="6">
        <v>143</v>
      </c>
      <c r="J239" s="6">
        <v>215</v>
      </c>
      <c r="K239" s="6">
        <f t="shared" si="79"/>
        <v>5</v>
      </c>
      <c r="L239" s="6">
        <f t="shared" si="80"/>
        <v>35</v>
      </c>
      <c r="M239" s="114">
        <f t="shared" ca="1" si="81"/>
        <v>373.31338179670416</v>
      </c>
      <c r="O239" s="93"/>
      <c r="P239" s="96"/>
    </row>
    <row r="240" spans="1:16" ht="14.25" customHeight="1" x14ac:dyDescent="0.25">
      <c r="A240" s="85" t="str">
        <f t="shared" si="76"/>
        <v>Ямбург</v>
      </c>
      <c r="B240" s="22" t="s">
        <v>8</v>
      </c>
      <c r="C240" s="86">
        <f t="shared" ca="1" si="77"/>
        <v>17185.815393956418</v>
      </c>
      <c r="D240" s="95">
        <v>44562</v>
      </c>
      <c r="E240" s="96">
        <v>44592</v>
      </c>
      <c r="G240" s="114">
        <f t="shared" ca="1" si="78"/>
        <v>17185.815393956418</v>
      </c>
      <c r="I240" s="6">
        <v>144</v>
      </c>
      <c r="J240" s="6">
        <v>216</v>
      </c>
      <c r="K240" s="6">
        <f t="shared" si="79"/>
        <v>0</v>
      </c>
      <c r="L240" s="6">
        <f t="shared" si="80"/>
        <v>36</v>
      </c>
      <c r="M240" s="114">
        <f t="shared" ca="1" si="81"/>
        <v>17185.815393956418</v>
      </c>
      <c r="O240" s="95"/>
      <c r="P240" s="96"/>
    </row>
    <row r="241" spans="1:16" ht="14.25" customHeight="1" x14ac:dyDescent="0.25">
      <c r="A241" s="85" t="str">
        <f t="shared" si="76"/>
        <v>Ямбург</v>
      </c>
      <c r="B241" s="24" t="s">
        <v>9</v>
      </c>
      <c r="C241" s="86">
        <f t="shared" ca="1" si="77"/>
        <v>33155.330866991171</v>
      </c>
      <c r="D241" s="95">
        <v>44562</v>
      </c>
      <c r="E241" s="96">
        <v>44592</v>
      </c>
      <c r="G241" s="114">
        <f t="shared" ca="1" si="78"/>
        <v>33155.330866991171</v>
      </c>
      <c r="I241" s="6">
        <v>145</v>
      </c>
      <c r="J241" s="6">
        <v>217</v>
      </c>
      <c r="K241" s="6">
        <f t="shared" si="79"/>
        <v>1</v>
      </c>
      <c r="L241" s="6">
        <f t="shared" si="80"/>
        <v>36</v>
      </c>
      <c r="M241" s="114">
        <f t="shared" ca="1" si="81"/>
        <v>33155.330866991171</v>
      </c>
      <c r="O241" s="95"/>
      <c r="P241" s="96"/>
    </row>
    <row r="242" spans="1:16" ht="14.25" customHeight="1" x14ac:dyDescent="0.25">
      <c r="A242" s="85" t="str">
        <f t="shared" si="76"/>
        <v>Ямбург</v>
      </c>
      <c r="B242" s="24" t="s">
        <v>10</v>
      </c>
      <c r="C242" s="86">
        <f t="shared" ca="1" si="77"/>
        <v>725.2101955313633</v>
      </c>
      <c r="D242" s="95">
        <v>44562</v>
      </c>
      <c r="E242" s="96">
        <v>44592</v>
      </c>
      <c r="G242" s="114">
        <f t="shared" ca="1" si="78"/>
        <v>725.2101955313633</v>
      </c>
      <c r="I242" s="6">
        <v>146</v>
      </c>
      <c r="J242" s="6">
        <v>218</v>
      </c>
      <c r="K242" s="6">
        <f t="shared" si="79"/>
        <v>2</v>
      </c>
      <c r="L242" s="6">
        <f t="shared" si="80"/>
        <v>36</v>
      </c>
      <c r="M242" s="114">
        <f t="shared" ca="1" si="81"/>
        <v>725.2101955313633</v>
      </c>
      <c r="O242" s="95"/>
      <c r="P242" s="96"/>
    </row>
    <row r="243" spans="1:16" ht="14.25" customHeight="1" x14ac:dyDescent="0.25">
      <c r="A243" s="85" t="str">
        <f t="shared" si="76"/>
        <v>Ямбург</v>
      </c>
      <c r="B243" s="24" t="s">
        <v>11</v>
      </c>
      <c r="C243" s="86">
        <f t="shared" ca="1" si="77"/>
        <v>725.2101955313633</v>
      </c>
      <c r="D243" s="95">
        <v>44562</v>
      </c>
      <c r="E243" s="96">
        <v>44592</v>
      </c>
      <c r="G243" s="114">
        <f t="shared" ca="1" si="78"/>
        <v>725.2101955313633</v>
      </c>
      <c r="I243" s="6">
        <v>147</v>
      </c>
      <c r="J243" s="6">
        <v>219</v>
      </c>
      <c r="K243" s="6">
        <f t="shared" si="79"/>
        <v>3</v>
      </c>
      <c r="L243" s="6">
        <f t="shared" si="80"/>
        <v>36</v>
      </c>
      <c r="M243" s="114">
        <f t="shared" ca="1" si="81"/>
        <v>725.2101955313633</v>
      </c>
      <c r="O243" s="95"/>
      <c r="P243" s="96"/>
    </row>
    <row r="244" spans="1:16" ht="14.25" customHeight="1" x14ac:dyDescent="0.25">
      <c r="A244" s="85" t="str">
        <f t="shared" si="76"/>
        <v>Ямбург</v>
      </c>
      <c r="B244" s="24" t="s">
        <v>12</v>
      </c>
      <c r="C244" s="86">
        <f t="shared" ca="1" si="77"/>
        <v>3983.8330015365168</v>
      </c>
      <c r="D244" s="95">
        <v>44562</v>
      </c>
      <c r="E244" s="96">
        <v>44592</v>
      </c>
      <c r="G244" s="114">
        <f t="shared" ca="1" si="78"/>
        <v>3983.8330015365168</v>
      </c>
      <c r="I244" s="6">
        <v>148</v>
      </c>
      <c r="J244" s="6">
        <v>220</v>
      </c>
      <c r="K244" s="6">
        <f t="shared" si="79"/>
        <v>4</v>
      </c>
      <c r="L244" s="6">
        <f t="shared" si="80"/>
        <v>36</v>
      </c>
      <c r="M244" s="114">
        <f t="shared" ca="1" si="81"/>
        <v>3983.8330015365168</v>
      </c>
      <c r="O244" s="95"/>
      <c r="P244" s="96"/>
    </row>
    <row r="245" spans="1:16" ht="14.25" customHeight="1" x14ac:dyDescent="0.25">
      <c r="A245" s="85" t="str">
        <f t="shared" si="76"/>
        <v>Ямбург</v>
      </c>
      <c r="B245" s="84" t="s">
        <v>13</v>
      </c>
      <c r="C245" s="86">
        <f t="shared" ca="1" si="77"/>
        <v>483.47346368757502</v>
      </c>
      <c r="D245" s="95">
        <v>44562</v>
      </c>
      <c r="E245" s="96">
        <v>44592</v>
      </c>
      <c r="G245" s="114">
        <f t="shared" ca="1" si="78"/>
        <v>483.47346368757502</v>
      </c>
      <c r="I245" s="6">
        <v>149</v>
      </c>
      <c r="J245" s="6">
        <v>221</v>
      </c>
      <c r="K245" s="6">
        <f t="shared" si="79"/>
        <v>5</v>
      </c>
      <c r="L245" s="6">
        <f t="shared" si="80"/>
        <v>36</v>
      </c>
      <c r="M245" s="114">
        <f t="shared" ca="1" si="81"/>
        <v>483.47346368757502</v>
      </c>
      <c r="O245" s="95"/>
      <c r="P245" s="96"/>
    </row>
    <row r="246" spans="1:16" ht="14.25" customHeight="1" x14ac:dyDescent="0.25">
      <c r="A246" s="85" t="str">
        <f t="shared" si="76"/>
        <v>Ямбург</v>
      </c>
      <c r="B246" s="22" t="s">
        <v>8</v>
      </c>
      <c r="C246" s="86">
        <f t="shared" ca="1" si="77"/>
        <v>17185.815393956418</v>
      </c>
      <c r="D246" s="95">
        <v>44593</v>
      </c>
      <c r="E246" s="98">
        <v>44620</v>
      </c>
      <c r="G246" s="114">
        <f t="shared" ca="1" si="78"/>
        <v>17185.815393956418</v>
      </c>
      <c r="I246" s="6">
        <v>150</v>
      </c>
      <c r="J246" s="6">
        <v>222</v>
      </c>
      <c r="K246" s="6">
        <f t="shared" si="79"/>
        <v>0</v>
      </c>
      <c r="L246" s="6">
        <f t="shared" si="80"/>
        <v>37</v>
      </c>
      <c r="M246" s="114">
        <f t="shared" ca="1" si="81"/>
        <v>17185.815393956418</v>
      </c>
      <c r="O246" s="95"/>
      <c r="P246" s="98"/>
    </row>
    <row r="247" spans="1:16" ht="14.25" customHeight="1" x14ac:dyDescent="0.25">
      <c r="A247" s="85" t="str">
        <f t="shared" si="76"/>
        <v>Ямбург</v>
      </c>
      <c r="B247" s="24" t="s">
        <v>9</v>
      </c>
      <c r="C247" s="86">
        <f t="shared" ca="1" si="77"/>
        <v>33155.330866991171</v>
      </c>
      <c r="D247" s="95">
        <v>44593</v>
      </c>
      <c r="E247" s="98">
        <v>44620</v>
      </c>
      <c r="G247" s="114">
        <f t="shared" ca="1" si="78"/>
        <v>33155.330866991171</v>
      </c>
      <c r="I247" s="6">
        <v>151</v>
      </c>
      <c r="J247" s="6">
        <v>223</v>
      </c>
      <c r="K247" s="6">
        <f t="shared" si="79"/>
        <v>1</v>
      </c>
      <c r="L247" s="6">
        <f t="shared" si="80"/>
        <v>37</v>
      </c>
      <c r="M247" s="114">
        <f t="shared" ca="1" si="81"/>
        <v>33155.330866991171</v>
      </c>
      <c r="O247" s="95"/>
      <c r="P247" s="98"/>
    </row>
    <row r="248" spans="1:16" ht="14.25" customHeight="1" x14ac:dyDescent="0.25">
      <c r="A248" s="85" t="str">
        <f t="shared" si="76"/>
        <v>Ямбург</v>
      </c>
      <c r="B248" s="24" t="s">
        <v>10</v>
      </c>
      <c r="C248" s="86">
        <f t="shared" ca="1" si="77"/>
        <v>725.2101955313633</v>
      </c>
      <c r="D248" s="95">
        <v>44593</v>
      </c>
      <c r="E248" s="98">
        <v>44620</v>
      </c>
      <c r="G248" s="114">
        <f t="shared" ca="1" si="78"/>
        <v>725.2101955313633</v>
      </c>
      <c r="I248" s="6">
        <v>152</v>
      </c>
      <c r="J248" s="6">
        <v>224</v>
      </c>
      <c r="K248" s="6">
        <f t="shared" si="79"/>
        <v>2</v>
      </c>
      <c r="L248" s="6">
        <f t="shared" si="80"/>
        <v>37</v>
      </c>
      <c r="M248" s="114">
        <f t="shared" ca="1" si="81"/>
        <v>725.2101955313633</v>
      </c>
      <c r="O248" s="95"/>
      <c r="P248" s="98"/>
    </row>
    <row r="249" spans="1:16" ht="14.25" customHeight="1" x14ac:dyDescent="0.25">
      <c r="A249" s="85" t="str">
        <f t="shared" si="76"/>
        <v>Ямбург</v>
      </c>
      <c r="B249" s="24" t="s">
        <v>11</v>
      </c>
      <c r="C249" s="86">
        <f t="shared" ca="1" si="77"/>
        <v>725.2101955313633</v>
      </c>
      <c r="D249" s="95">
        <v>44593</v>
      </c>
      <c r="E249" s="98">
        <v>44620</v>
      </c>
      <c r="G249" s="114">
        <f t="shared" ca="1" si="78"/>
        <v>725.2101955313633</v>
      </c>
      <c r="I249" s="6">
        <v>153</v>
      </c>
      <c r="J249" s="6">
        <v>225</v>
      </c>
      <c r="K249" s="6">
        <f t="shared" si="79"/>
        <v>3</v>
      </c>
      <c r="L249" s="6">
        <f t="shared" si="80"/>
        <v>37</v>
      </c>
      <c r="M249" s="114">
        <f t="shared" ca="1" si="81"/>
        <v>725.2101955313633</v>
      </c>
      <c r="O249" s="95"/>
      <c r="P249" s="98"/>
    </row>
    <row r="250" spans="1:16" ht="14.25" customHeight="1" x14ac:dyDescent="0.25">
      <c r="A250" s="85" t="str">
        <f t="shared" si="76"/>
        <v>Ямбург</v>
      </c>
      <c r="B250" s="24" t="s">
        <v>12</v>
      </c>
      <c r="C250" s="86">
        <f t="shared" ca="1" si="77"/>
        <v>3983.8330015365168</v>
      </c>
      <c r="D250" s="95">
        <v>44593</v>
      </c>
      <c r="E250" s="98">
        <v>44620</v>
      </c>
      <c r="G250" s="114">
        <f t="shared" ca="1" si="78"/>
        <v>3983.8330015365168</v>
      </c>
      <c r="I250" s="6">
        <v>154</v>
      </c>
      <c r="J250" s="6">
        <v>226</v>
      </c>
      <c r="K250" s="6">
        <f t="shared" si="79"/>
        <v>4</v>
      </c>
      <c r="L250" s="6">
        <f t="shared" si="80"/>
        <v>37</v>
      </c>
      <c r="M250" s="114">
        <f t="shared" ca="1" si="81"/>
        <v>3983.8330015365168</v>
      </c>
      <c r="O250" s="95"/>
      <c r="P250" s="98"/>
    </row>
    <row r="251" spans="1:16" ht="14.25" customHeight="1" x14ac:dyDescent="0.25">
      <c r="A251" s="85" t="str">
        <f t="shared" si="76"/>
        <v>Ямбург</v>
      </c>
      <c r="B251" s="84" t="s">
        <v>13</v>
      </c>
      <c r="C251" s="86">
        <f t="shared" ca="1" si="77"/>
        <v>483.47346368757502</v>
      </c>
      <c r="D251" s="95">
        <v>44593</v>
      </c>
      <c r="E251" s="98">
        <v>44620</v>
      </c>
      <c r="G251" s="114">
        <f t="shared" ca="1" si="78"/>
        <v>483.47346368757502</v>
      </c>
      <c r="I251" s="6">
        <v>155</v>
      </c>
      <c r="J251" s="6">
        <v>227</v>
      </c>
      <c r="K251" s="6">
        <f t="shared" si="79"/>
        <v>5</v>
      </c>
      <c r="L251" s="6">
        <f t="shared" si="80"/>
        <v>37</v>
      </c>
      <c r="M251" s="114">
        <f t="shared" ca="1" si="81"/>
        <v>483.47346368757502</v>
      </c>
      <c r="O251" s="95"/>
      <c r="P251" s="98"/>
    </row>
    <row r="252" spans="1:16" ht="14.25" customHeight="1" x14ac:dyDescent="0.25">
      <c r="A252" s="85" t="str">
        <f t="shared" si="76"/>
        <v>Ямбург</v>
      </c>
      <c r="B252" s="22" t="s">
        <v>8</v>
      </c>
      <c r="C252" s="86">
        <f t="shared" ca="1" si="77"/>
        <v>17185.815393956418</v>
      </c>
      <c r="D252" s="95">
        <v>44621</v>
      </c>
      <c r="E252" s="96">
        <v>44651</v>
      </c>
      <c r="G252" s="114">
        <f t="shared" ca="1" si="78"/>
        <v>17185.815393956418</v>
      </c>
      <c r="I252" s="6">
        <v>156</v>
      </c>
      <c r="J252" s="6">
        <v>228</v>
      </c>
      <c r="K252" s="6">
        <f t="shared" si="79"/>
        <v>0</v>
      </c>
      <c r="L252" s="6">
        <f t="shared" si="80"/>
        <v>38</v>
      </c>
      <c r="M252" s="114">
        <f t="shared" ca="1" si="81"/>
        <v>17185.815393956418</v>
      </c>
      <c r="O252" s="95"/>
      <c r="P252" s="96"/>
    </row>
    <row r="253" spans="1:16" ht="14.25" customHeight="1" x14ac:dyDescent="0.25">
      <c r="A253" s="85" t="str">
        <f t="shared" si="76"/>
        <v>Ямбург</v>
      </c>
      <c r="B253" s="24" t="s">
        <v>9</v>
      </c>
      <c r="C253" s="86">
        <f t="shared" ca="1" si="77"/>
        <v>33155.330866991171</v>
      </c>
      <c r="D253" s="89">
        <v>44621</v>
      </c>
      <c r="E253" s="90">
        <v>44651</v>
      </c>
      <c r="G253" s="114">
        <f t="shared" ca="1" si="78"/>
        <v>33155.330866991171</v>
      </c>
      <c r="I253" s="6">
        <v>157</v>
      </c>
      <c r="J253" s="6">
        <v>229</v>
      </c>
      <c r="K253" s="6">
        <f t="shared" si="79"/>
        <v>1</v>
      </c>
      <c r="L253" s="6">
        <f t="shared" si="80"/>
        <v>38</v>
      </c>
      <c r="M253" s="114">
        <f t="shared" ca="1" si="81"/>
        <v>33155.330866991171</v>
      </c>
      <c r="O253" s="89"/>
      <c r="P253" s="90"/>
    </row>
    <row r="254" spans="1:16" ht="14.25" customHeight="1" x14ac:dyDescent="0.25">
      <c r="A254" s="85" t="str">
        <f t="shared" si="76"/>
        <v>Ямбург</v>
      </c>
      <c r="B254" s="24" t="s">
        <v>10</v>
      </c>
      <c r="C254" s="86">
        <f t="shared" ca="1" si="77"/>
        <v>725.2101955313633</v>
      </c>
      <c r="D254" s="89">
        <v>44621</v>
      </c>
      <c r="E254" s="90">
        <v>44651</v>
      </c>
      <c r="G254" s="114">
        <f t="shared" ca="1" si="78"/>
        <v>725.2101955313633</v>
      </c>
      <c r="I254" s="6">
        <v>158</v>
      </c>
      <c r="J254" s="6">
        <v>230</v>
      </c>
      <c r="K254" s="6">
        <f t="shared" si="79"/>
        <v>2</v>
      </c>
      <c r="L254" s="6">
        <f t="shared" si="80"/>
        <v>38</v>
      </c>
      <c r="M254" s="114">
        <f t="shared" ca="1" si="81"/>
        <v>725.2101955313633</v>
      </c>
      <c r="O254" s="89"/>
      <c r="P254" s="90"/>
    </row>
    <row r="255" spans="1:16" ht="14.25" customHeight="1" x14ac:dyDescent="0.25">
      <c r="A255" s="85" t="str">
        <f t="shared" si="76"/>
        <v>Ямбург</v>
      </c>
      <c r="B255" s="24" t="s">
        <v>11</v>
      </c>
      <c r="C255" s="86">
        <f t="shared" ca="1" si="77"/>
        <v>725.2101955313633</v>
      </c>
      <c r="D255" s="89">
        <v>44621</v>
      </c>
      <c r="E255" s="90">
        <v>44651</v>
      </c>
      <c r="G255" s="114">
        <f t="shared" ca="1" si="78"/>
        <v>725.2101955313633</v>
      </c>
      <c r="I255" s="6">
        <v>159</v>
      </c>
      <c r="J255" s="6">
        <v>231</v>
      </c>
      <c r="K255" s="6">
        <f t="shared" si="79"/>
        <v>3</v>
      </c>
      <c r="L255" s="6">
        <f t="shared" si="80"/>
        <v>38</v>
      </c>
      <c r="M255" s="114">
        <f t="shared" ca="1" si="81"/>
        <v>725.2101955313633</v>
      </c>
      <c r="O255" s="89"/>
      <c r="P255" s="90"/>
    </row>
    <row r="256" spans="1:16" ht="14.25" customHeight="1" x14ac:dyDescent="0.25">
      <c r="A256" s="85" t="str">
        <f t="shared" si="76"/>
        <v>Ямбург</v>
      </c>
      <c r="B256" s="24" t="s">
        <v>12</v>
      </c>
      <c r="C256" s="86">
        <f t="shared" ca="1" si="77"/>
        <v>3983.8330015365168</v>
      </c>
      <c r="D256" s="89">
        <v>44621</v>
      </c>
      <c r="E256" s="90">
        <v>44651</v>
      </c>
      <c r="G256" s="114">
        <f t="shared" ca="1" si="78"/>
        <v>3983.8330015365168</v>
      </c>
      <c r="I256" s="6">
        <v>160</v>
      </c>
      <c r="J256" s="6">
        <v>232</v>
      </c>
      <c r="K256" s="6">
        <f t="shared" si="79"/>
        <v>4</v>
      </c>
      <c r="L256" s="6">
        <f t="shared" si="80"/>
        <v>38</v>
      </c>
      <c r="M256" s="114">
        <f t="shared" ca="1" si="81"/>
        <v>3983.8330015365168</v>
      </c>
      <c r="O256" s="89"/>
      <c r="P256" s="90"/>
    </row>
    <row r="257" spans="1:16" ht="14.25" customHeight="1" x14ac:dyDescent="0.25">
      <c r="A257" s="85" t="str">
        <f t="shared" si="76"/>
        <v>Ямбург</v>
      </c>
      <c r="B257" s="84" t="s">
        <v>13</v>
      </c>
      <c r="C257" s="86">
        <f t="shared" ca="1" si="77"/>
        <v>483.47346368757502</v>
      </c>
      <c r="D257" s="93">
        <v>44621</v>
      </c>
      <c r="E257" s="94">
        <v>44651</v>
      </c>
      <c r="G257" s="114">
        <f t="shared" ca="1" si="78"/>
        <v>483.47346368757502</v>
      </c>
      <c r="I257" s="6">
        <v>161</v>
      </c>
      <c r="J257" s="6">
        <v>233</v>
      </c>
      <c r="K257" s="6">
        <f t="shared" si="79"/>
        <v>5</v>
      </c>
      <c r="L257" s="6">
        <f t="shared" si="80"/>
        <v>38</v>
      </c>
      <c r="M257" s="114">
        <f t="shared" ca="1" si="81"/>
        <v>483.47346368757502</v>
      </c>
      <c r="O257" s="93"/>
      <c r="P257" s="94"/>
    </row>
    <row r="258" spans="1:16" ht="14.25" customHeight="1" x14ac:dyDescent="0.25">
      <c r="A258" s="85" t="str">
        <f t="shared" si="76"/>
        <v>Ямбург</v>
      </c>
      <c r="B258" s="22" t="s">
        <v>8</v>
      </c>
      <c r="C258" s="86">
        <f t="shared" ca="1" si="77"/>
        <v>17185.815393956418</v>
      </c>
      <c r="D258" s="95">
        <v>44652</v>
      </c>
      <c r="E258" s="96">
        <v>44681</v>
      </c>
      <c r="G258" s="114">
        <f t="shared" ca="1" si="78"/>
        <v>17185.815393956418</v>
      </c>
      <c r="I258" s="6">
        <v>162</v>
      </c>
      <c r="J258" s="6">
        <v>234</v>
      </c>
      <c r="K258" s="6">
        <f t="shared" si="79"/>
        <v>0</v>
      </c>
      <c r="L258" s="6">
        <f t="shared" si="80"/>
        <v>39</v>
      </c>
      <c r="M258" s="114">
        <f t="shared" ca="1" si="81"/>
        <v>17185.815393956418</v>
      </c>
      <c r="O258" s="95"/>
      <c r="P258" s="96"/>
    </row>
    <row r="259" spans="1:16" ht="14.25" customHeight="1" x14ac:dyDescent="0.25">
      <c r="A259" s="85" t="str">
        <f t="shared" si="76"/>
        <v>Ямбург</v>
      </c>
      <c r="B259" s="24" t="s">
        <v>9</v>
      </c>
      <c r="C259" s="86">
        <f t="shared" ca="1" si="77"/>
        <v>33155.330866991171</v>
      </c>
      <c r="D259" s="89">
        <v>44652</v>
      </c>
      <c r="E259" s="90">
        <v>44681</v>
      </c>
      <c r="G259" s="114">
        <f t="shared" ca="1" si="78"/>
        <v>33155.330866991171</v>
      </c>
      <c r="I259" s="6">
        <v>163</v>
      </c>
      <c r="J259" s="6">
        <v>235</v>
      </c>
      <c r="K259" s="6">
        <f t="shared" si="79"/>
        <v>1</v>
      </c>
      <c r="L259" s="6">
        <f t="shared" si="80"/>
        <v>39</v>
      </c>
      <c r="M259" s="114">
        <f t="shared" ca="1" si="81"/>
        <v>33155.330866991171</v>
      </c>
      <c r="O259" s="89"/>
      <c r="P259" s="90"/>
    </row>
    <row r="260" spans="1:16" ht="14.25" customHeight="1" x14ac:dyDescent="0.25">
      <c r="A260" s="85" t="str">
        <f t="shared" si="76"/>
        <v>Ямбург</v>
      </c>
      <c r="B260" s="24" t="s">
        <v>10</v>
      </c>
      <c r="C260" s="86">
        <f t="shared" ca="1" si="77"/>
        <v>725.2101955313633</v>
      </c>
      <c r="D260" s="89">
        <v>44652</v>
      </c>
      <c r="E260" s="90">
        <v>44681</v>
      </c>
      <c r="G260" s="114">
        <f t="shared" ca="1" si="78"/>
        <v>725.2101955313633</v>
      </c>
      <c r="I260" s="6">
        <v>164</v>
      </c>
      <c r="J260" s="6">
        <v>236</v>
      </c>
      <c r="K260" s="6">
        <f t="shared" si="79"/>
        <v>2</v>
      </c>
      <c r="L260" s="6">
        <f t="shared" si="80"/>
        <v>39</v>
      </c>
      <c r="M260" s="114">
        <f t="shared" ca="1" si="81"/>
        <v>725.2101955313633</v>
      </c>
      <c r="O260" s="89"/>
      <c r="P260" s="90"/>
    </row>
    <row r="261" spans="1:16" ht="14.25" customHeight="1" x14ac:dyDescent="0.25">
      <c r="A261" s="85" t="str">
        <f t="shared" si="76"/>
        <v>Ямбург</v>
      </c>
      <c r="B261" s="24" t="s">
        <v>11</v>
      </c>
      <c r="C261" s="86">
        <f t="shared" ca="1" si="77"/>
        <v>725.2101955313633</v>
      </c>
      <c r="D261" s="89">
        <v>44652</v>
      </c>
      <c r="E261" s="90">
        <v>44681</v>
      </c>
      <c r="G261" s="114">
        <f t="shared" ca="1" si="78"/>
        <v>725.2101955313633</v>
      </c>
      <c r="I261" s="6">
        <v>165</v>
      </c>
      <c r="J261" s="6">
        <v>237</v>
      </c>
      <c r="K261" s="6">
        <f t="shared" si="79"/>
        <v>3</v>
      </c>
      <c r="L261" s="6">
        <f t="shared" si="80"/>
        <v>39</v>
      </c>
      <c r="M261" s="114">
        <f t="shared" ca="1" si="81"/>
        <v>725.2101955313633</v>
      </c>
      <c r="O261" s="89"/>
      <c r="P261" s="90"/>
    </row>
    <row r="262" spans="1:16" ht="14.25" customHeight="1" x14ac:dyDescent="0.25">
      <c r="A262" s="85" t="str">
        <f t="shared" si="76"/>
        <v>Ямбург</v>
      </c>
      <c r="B262" s="24" t="s">
        <v>12</v>
      </c>
      <c r="C262" s="86">
        <f t="shared" ca="1" si="77"/>
        <v>3983.8330015365168</v>
      </c>
      <c r="D262" s="89">
        <v>44652</v>
      </c>
      <c r="E262" s="90">
        <v>44681</v>
      </c>
      <c r="G262" s="114">
        <f t="shared" ca="1" si="78"/>
        <v>3983.8330015365168</v>
      </c>
      <c r="I262" s="6">
        <v>166</v>
      </c>
      <c r="J262" s="6">
        <v>238</v>
      </c>
      <c r="K262" s="6">
        <f t="shared" si="79"/>
        <v>4</v>
      </c>
      <c r="L262" s="6">
        <f t="shared" si="80"/>
        <v>39</v>
      </c>
      <c r="M262" s="114">
        <f t="shared" ca="1" si="81"/>
        <v>3983.8330015365168</v>
      </c>
      <c r="O262" s="89"/>
      <c r="P262" s="90"/>
    </row>
    <row r="263" spans="1:16" ht="14.25" customHeight="1" x14ac:dyDescent="0.25">
      <c r="A263" s="85" t="str">
        <f t="shared" si="76"/>
        <v>Ямбург</v>
      </c>
      <c r="B263" s="84" t="s">
        <v>13</v>
      </c>
      <c r="C263" s="86">
        <f t="shared" ca="1" si="77"/>
        <v>483.47346368757502</v>
      </c>
      <c r="D263" s="93">
        <v>44652</v>
      </c>
      <c r="E263" s="94">
        <v>44681</v>
      </c>
      <c r="G263" s="114">
        <f t="shared" ca="1" si="78"/>
        <v>483.47346368757502</v>
      </c>
      <c r="I263" s="6">
        <v>167</v>
      </c>
      <c r="J263" s="6">
        <v>239</v>
      </c>
      <c r="K263" s="6">
        <f t="shared" si="79"/>
        <v>5</v>
      </c>
      <c r="L263" s="6">
        <f t="shared" si="80"/>
        <v>39</v>
      </c>
      <c r="M263" s="114">
        <f t="shared" ca="1" si="81"/>
        <v>483.47346368757502</v>
      </c>
      <c r="O263" s="93"/>
      <c r="P263" s="94"/>
    </row>
    <row r="264" spans="1:16" ht="14.25" customHeight="1" x14ac:dyDescent="0.25">
      <c r="A264" s="85" t="str">
        <f t="shared" si="76"/>
        <v>Ямбург</v>
      </c>
      <c r="B264" s="22" t="s">
        <v>8</v>
      </c>
      <c r="C264" s="86">
        <f t="shared" ca="1" si="77"/>
        <v>17185.815393956418</v>
      </c>
      <c r="D264" s="95">
        <v>44682</v>
      </c>
      <c r="E264" s="96">
        <v>44712</v>
      </c>
      <c r="G264" s="114">
        <f t="shared" ca="1" si="78"/>
        <v>17185.815393956418</v>
      </c>
      <c r="I264" s="6">
        <v>168</v>
      </c>
      <c r="J264" s="6">
        <v>240</v>
      </c>
      <c r="K264" s="6">
        <f t="shared" si="79"/>
        <v>0</v>
      </c>
      <c r="L264" s="6">
        <f t="shared" si="80"/>
        <v>40</v>
      </c>
      <c r="M264" s="114">
        <f t="shared" ca="1" si="81"/>
        <v>17185.815393956418</v>
      </c>
      <c r="O264" s="95"/>
      <c r="P264" s="96"/>
    </row>
    <row r="265" spans="1:16" ht="14.25" customHeight="1" x14ac:dyDescent="0.25">
      <c r="A265" s="85" t="str">
        <f t="shared" si="76"/>
        <v>Ямбург</v>
      </c>
      <c r="B265" s="24" t="s">
        <v>9</v>
      </c>
      <c r="C265" s="86">
        <f t="shared" ca="1" si="77"/>
        <v>33155.330866991171</v>
      </c>
      <c r="D265" s="89">
        <v>44682</v>
      </c>
      <c r="E265" s="90">
        <v>44712</v>
      </c>
      <c r="G265" s="114">
        <f t="shared" ca="1" si="78"/>
        <v>33155.330866991171</v>
      </c>
      <c r="I265" s="6">
        <v>169</v>
      </c>
      <c r="J265" s="6">
        <v>241</v>
      </c>
      <c r="K265" s="6">
        <f t="shared" si="79"/>
        <v>1</v>
      </c>
      <c r="L265" s="6">
        <f t="shared" si="80"/>
        <v>40</v>
      </c>
      <c r="M265" s="114">
        <f t="shared" ca="1" si="81"/>
        <v>33155.330866991171</v>
      </c>
      <c r="O265" s="89"/>
      <c r="P265" s="90"/>
    </row>
    <row r="266" spans="1:16" ht="14.25" customHeight="1" x14ac:dyDescent="0.25">
      <c r="A266" s="85" t="str">
        <f t="shared" si="76"/>
        <v>Ямбург</v>
      </c>
      <c r="B266" s="24" t="s">
        <v>10</v>
      </c>
      <c r="C266" s="86">
        <f t="shared" ca="1" si="77"/>
        <v>725.2101955313633</v>
      </c>
      <c r="D266" s="89">
        <v>44682</v>
      </c>
      <c r="E266" s="90">
        <v>44712</v>
      </c>
      <c r="G266" s="114">
        <f t="shared" ca="1" si="78"/>
        <v>725.2101955313633</v>
      </c>
      <c r="I266" s="6">
        <v>170</v>
      </c>
      <c r="J266" s="6">
        <v>242</v>
      </c>
      <c r="K266" s="6">
        <f t="shared" si="79"/>
        <v>2</v>
      </c>
      <c r="L266" s="6">
        <f t="shared" si="80"/>
        <v>40</v>
      </c>
      <c r="M266" s="114">
        <f t="shared" ca="1" si="81"/>
        <v>725.2101955313633</v>
      </c>
      <c r="O266" s="89"/>
      <c r="P266" s="90"/>
    </row>
    <row r="267" spans="1:16" ht="14.25" customHeight="1" x14ac:dyDescent="0.25">
      <c r="A267" s="85" t="str">
        <f t="shared" si="76"/>
        <v>Ямбург</v>
      </c>
      <c r="B267" s="24" t="s">
        <v>11</v>
      </c>
      <c r="C267" s="86">
        <f t="shared" ca="1" si="77"/>
        <v>725.2101955313633</v>
      </c>
      <c r="D267" s="89">
        <v>44682</v>
      </c>
      <c r="E267" s="90">
        <v>44712</v>
      </c>
      <c r="G267" s="114">
        <f t="shared" ca="1" si="78"/>
        <v>725.2101955313633</v>
      </c>
      <c r="I267" s="6">
        <v>171</v>
      </c>
      <c r="J267" s="6">
        <v>243</v>
      </c>
      <c r="K267" s="6">
        <f t="shared" si="79"/>
        <v>3</v>
      </c>
      <c r="L267" s="6">
        <f t="shared" si="80"/>
        <v>40</v>
      </c>
      <c r="M267" s="114">
        <f t="shared" ca="1" si="81"/>
        <v>725.2101955313633</v>
      </c>
      <c r="O267" s="89"/>
      <c r="P267" s="90"/>
    </row>
    <row r="268" spans="1:16" ht="14.25" customHeight="1" x14ac:dyDescent="0.25">
      <c r="A268" s="85" t="str">
        <f t="shared" si="76"/>
        <v>Ямбург</v>
      </c>
      <c r="B268" s="24" t="s">
        <v>12</v>
      </c>
      <c r="C268" s="86">
        <f t="shared" ca="1" si="77"/>
        <v>3983.8330015365168</v>
      </c>
      <c r="D268" s="89">
        <v>44682</v>
      </c>
      <c r="E268" s="90">
        <v>44712</v>
      </c>
      <c r="G268" s="114">
        <f t="shared" ca="1" si="78"/>
        <v>3983.8330015365168</v>
      </c>
      <c r="I268" s="6">
        <v>172</v>
      </c>
      <c r="J268" s="6">
        <v>244</v>
      </c>
      <c r="K268" s="6">
        <f t="shared" si="79"/>
        <v>4</v>
      </c>
      <c r="L268" s="6">
        <f t="shared" si="80"/>
        <v>40</v>
      </c>
      <c r="M268" s="114">
        <f t="shared" ca="1" si="81"/>
        <v>3983.8330015365168</v>
      </c>
      <c r="O268" s="89"/>
      <c r="P268" s="90"/>
    </row>
    <row r="269" spans="1:16" ht="14.25" customHeight="1" x14ac:dyDescent="0.25">
      <c r="A269" s="85" t="str">
        <f t="shared" si="76"/>
        <v>Ямбург</v>
      </c>
      <c r="B269" s="84" t="s">
        <v>13</v>
      </c>
      <c r="C269" s="86">
        <f t="shared" ca="1" si="77"/>
        <v>483.47346368757502</v>
      </c>
      <c r="D269" s="93">
        <v>44682</v>
      </c>
      <c r="E269" s="94">
        <v>44712</v>
      </c>
      <c r="G269" s="114">
        <f t="shared" ca="1" si="78"/>
        <v>483.47346368757502</v>
      </c>
      <c r="I269" s="6">
        <v>173</v>
      </c>
      <c r="J269" s="6">
        <v>245</v>
      </c>
      <c r="K269" s="6">
        <f t="shared" si="79"/>
        <v>5</v>
      </c>
      <c r="L269" s="6">
        <f t="shared" si="80"/>
        <v>40</v>
      </c>
      <c r="M269" s="114">
        <f t="shared" ca="1" si="81"/>
        <v>483.47346368757502</v>
      </c>
      <c r="O269" s="93"/>
      <c r="P269" s="94"/>
    </row>
    <row r="270" spans="1:16" ht="14.25" customHeight="1" x14ac:dyDescent="0.25">
      <c r="A270" s="85" t="str">
        <f t="shared" si="76"/>
        <v>Ямбург</v>
      </c>
      <c r="B270" s="22" t="s">
        <v>8</v>
      </c>
      <c r="C270" s="86">
        <f t="shared" ca="1" si="77"/>
        <v>17185.815393956418</v>
      </c>
      <c r="D270" s="95">
        <v>44713</v>
      </c>
      <c r="E270" s="96">
        <v>44742</v>
      </c>
      <c r="G270" s="114">
        <f t="shared" ca="1" si="78"/>
        <v>17185.815393956418</v>
      </c>
      <c r="I270" s="6">
        <v>174</v>
      </c>
      <c r="J270" s="6">
        <v>246</v>
      </c>
      <c r="K270" s="6">
        <f t="shared" si="79"/>
        <v>0</v>
      </c>
      <c r="L270" s="6">
        <f t="shared" si="80"/>
        <v>41</v>
      </c>
      <c r="M270" s="114">
        <f t="shared" ca="1" si="81"/>
        <v>17185.815393956418</v>
      </c>
      <c r="O270" s="95"/>
      <c r="P270" s="96"/>
    </row>
    <row r="271" spans="1:16" ht="14.25" customHeight="1" x14ac:dyDescent="0.25">
      <c r="A271" s="85" t="str">
        <f t="shared" si="76"/>
        <v>Ямбург</v>
      </c>
      <c r="B271" s="24" t="s">
        <v>9</v>
      </c>
      <c r="C271" s="86">
        <f t="shared" ca="1" si="77"/>
        <v>33155.330866991171</v>
      </c>
      <c r="D271" s="89">
        <v>44713</v>
      </c>
      <c r="E271" s="90">
        <v>44742</v>
      </c>
      <c r="G271" s="114">
        <f t="shared" ca="1" si="78"/>
        <v>33155.330866991171</v>
      </c>
      <c r="I271" s="6">
        <v>175</v>
      </c>
      <c r="J271" s="6">
        <v>247</v>
      </c>
      <c r="K271" s="6">
        <f t="shared" si="79"/>
        <v>1</v>
      </c>
      <c r="L271" s="6">
        <f t="shared" si="80"/>
        <v>41</v>
      </c>
      <c r="M271" s="114">
        <f t="shared" ca="1" si="81"/>
        <v>33155.330866991171</v>
      </c>
      <c r="O271" s="89"/>
      <c r="P271" s="90"/>
    </row>
    <row r="272" spans="1:16" ht="14.25" customHeight="1" x14ac:dyDescent="0.25">
      <c r="A272" s="85" t="str">
        <f t="shared" si="76"/>
        <v>Ямбург</v>
      </c>
      <c r="B272" s="24" t="s">
        <v>10</v>
      </c>
      <c r="C272" s="86">
        <f t="shared" ca="1" si="77"/>
        <v>725.2101955313633</v>
      </c>
      <c r="D272" s="89">
        <v>44713</v>
      </c>
      <c r="E272" s="90">
        <v>44742</v>
      </c>
      <c r="G272" s="114">
        <f t="shared" ca="1" si="78"/>
        <v>725.2101955313633</v>
      </c>
      <c r="I272" s="6">
        <v>176</v>
      </c>
      <c r="J272" s="6">
        <v>248</v>
      </c>
      <c r="K272" s="6">
        <f t="shared" si="79"/>
        <v>2</v>
      </c>
      <c r="L272" s="6">
        <f t="shared" si="80"/>
        <v>41</v>
      </c>
      <c r="M272" s="114">
        <f t="shared" ca="1" si="81"/>
        <v>725.2101955313633</v>
      </c>
      <c r="O272" s="89"/>
      <c r="P272" s="90"/>
    </row>
    <row r="273" spans="1:16" ht="14.25" customHeight="1" x14ac:dyDescent="0.25">
      <c r="A273" s="85" t="str">
        <f t="shared" si="76"/>
        <v>Ямбург</v>
      </c>
      <c r="B273" s="24" t="s">
        <v>11</v>
      </c>
      <c r="C273" s="86">
        <f t="shared" ca="1" si="77"/>
        <v>725.2101955313633</v>
      </c>
      <c r="D273" s="89">
        <v>44713</v>
      </c>
      <c r="E273" s="90">
        <v>44742</v>
      </c>
      <c r="G273" s="114">
        <f t="shared" ca="1" si="78"/>
        <v>725.2101955313633</v>
      </c>
      <c r="I273" s="6">
        <v>177</v>
      </c>
      <c r="J273" s="6">
        <v>249</v>
      </c>
      <c r="K273" s="6">
        <f t="shared" si="79"/>
        <v>3</v>
      </c>
      <c r="L273" s="6">
        <f t="shared" si="80"/>
        <v>41</v>
      </c>
      <c r="M273" s="114">
        <f t="shared" ca="1" si="81"/>
        <v>725.2101955313633</v>
      </c>
      <c r="O273" s="89"/>
      <c r="P273" s="90"/>
    </row>
    <row r="274" spans="1:16" ht="14.25" customHeight="1" x14ac:dyDescent="0.25">
      <c r="A274" s="85" t="str">
        <f t="shared" si="76"/>
        <v>Ямбург</v>
      </c>
      <c r="B274" s="24" t="s">
        <v>12</v>
      </c>
      <c r="C274" s="86">
        <f t="shared" ca="1" si="77"/>
        <v>3983.8330015365168</v>
      </c>
      <c r="D274" s="89">
        <v>44713</v>
      </c>
      <c r="E274" s="90">
        <v>44742</v>
      </c>
      <c r="G274" s="114">
        <f t="shared" ca="1" si="78"/>
        <v>3983.8330015365168</v>
      </c>
      <c r="I274" s="6">
        <v>178</v>
      </c>
      <c r="J274" s="6">
        <v>250</v>
      </c>
      <c r="K274" s="6">
        <f t="shared" si="79"/>
        <v>4</v>
      </c>
      <c r="L274" s="6">
        <f t="shared" si="80"/>
        <v>41</v>
      </c>
      <c r="M274" s="114">
        <f t="shared" ca="1" si="81"/>
        <v>3983.8330015365168</v>
      </c>
      <c r="O274" s="89"/>
      <c r="P274" s="90"/>
    </row>
    <row r="275" spans="1:16" ht="14.25" customHeight="1" x14ac:dyDescent="0.25">
      <c r="A275" s="85" t="str">
        <f t="shared" si="76"/>
        <v>Ямбург</v>
      </c>
      <c r="B275" s="84" t="s">
        <v>13</v>
      </c>
      <c r="C275" s="86">
        <f t="shared" ca="1" si="77"/>
        <v>483.47346368757502</v>
      </c>
      <c r="D275" s="93">
        <v>44713</v>
      </c>
      <c r="E275" s="94">
        <v>44742</v>
      </c>
      <c r="G275" s="114">
        <f t="shared" ca="1" si="78"/>
        <v>483.47346368757502</v>
      </c>
      <c r="I275" s="6">
        <v>179</v>
      </c>
      <c r="J275" s="6">
        <v>251</v>
      </c>
      <c r="K275" s="6">
        <f t="shared" si="79"/>
        <v>5</v>
      </c>
      <c r="L275" s="6">
        <f t="shared" si="80"/>
        <v>41</v>
      </c>
      <c r="M275" s="114">
        <f t="shared" ca="1" si="81"/>
        <v>483.47346368757502</v>
      </c>
      <c r="O275" s="93"/>
      <c r="P275" s="94"/>
    </row>
    <row r="276" spans="1:16" ht="14.25" customHeight="1" x14ac:dyDescent="0.25">
      <c r="A276" s="85" t="str">
        <f t="shared" si="76"/>
        <v>Ямбург</v>
      </c>
      <c r="B276" s="22" t="s">
        <v>8</v>
      </c>
      <c r="C276" s="86">
        <f t="shared" ca="1" si="77"/>
        <v>17185.815393956418</v>
      </c>
      <c r="D276" s="95">
        <v>44743</v>
      </c>
      <c r="E276" s="96">
        <v>44773</v>
      </c>
      <c r="G276" s="114">
        <f t="shared" ca="1" si="78"/>
        <v>17185.815393956418</v>
      </c>
      <c r="I276" s="6">
        <v>180</v>
      </c>
      <c r="J276" s="6">
        <v>252</v>
      </c>
      <c r="K276" s="6">
        <f t="shared" si="79"/>
        <v>0</v>
      </c>
      <c r="L276" s="6">
        <f t="shared" si="80"/>
        <v>42</v>
      </c>
      <c r="M276" s="114">
        <f t="shared" ca="1" si="81"/>
        <v>17185.815393956418</v>
      </c>
      <c r="O276" s="95"/>
      <c r="P276" s="96"/>
    </row>
    <row r="277" spans="1:16" ht="14.25" customHeight="1" x14ac:dyDescent="0.25">
      <c r="A277" s="85" t="str">
        <f t="shared" si="76"/>
        <v>Ямбург</v>
      </c>
      <c r="B277" s="24" t="s">
        <v>9</v>
      </c>
      <c r="C277" s="86">
        <f t="shared" ca="1" si="77"/>
        <v>33155.330866991171</v>
      </c>
      <c r="D277" s="89">
        <v>44743</v>
      </c>
      <c r="E277" s="90">
        <v>44773</v>
      </c>
      <c r="G277" s="114">
        <f t="shared" ca="1" si="78"/>
        <v>33155.330866991171</v>
      </c>
      <c r="I277" s="6">
        <v>181</v>
      </c>
      <c r="J277" s="6">
        <v>253</v>
      </c>
      <c r="K277" s="6">
        <f t="shared" si="79"/>
        <v>1</v>
      </c>
      <c r="L277" s="6">
        <f t="shared" si="80"/>
        <v>42</v>
      </c>
      <c r="M277" s="114">
        <f t="shared" ca="1" si="81"/>
        <v>33155.330866991171</v>
      </c>
      <c r="O277" s="89"/>
      <c r="P277" s="90"/>
    </row>
    <row r="278" spans="1:16" ht="14.25" customHeight="1" x14ac:dyDescent="0.25">
      <c r="A278" s="85" t="str">
        <f t="shared" si="76"/>
        <v>Ямбург</v>
      </c>
      <c r="B278" s="24" t="s">
        <v>10</v>
      </c>
      <c r="C278" s="86">
        <f t="shared" ca="1" si="77"/>
        <v>725.2101955313633</v>
      </c>
      <c r="D278" s="89">
        <v>44743</v>
      </c>
      <c r="E278" s="90">
        <v>44773</v>
      </c>
      <c r="G278" s="114">
        <f t="shared" ca="1" si="78"/>
        <v>725.2101955313633</v>
      </c>
      <c r="I278" s="6">
        <v>182</v>
      </c>
      <c r="J278" s="6">
        <v>254</v>
      </c>
      <c r="K278" s="6">
        <f t="shared" si="79"/>
        <v>2</v>
      </c>
      <c r="L278" s="6">
        <f t="shared" si="80"/>
        <v>42</v>
      </c>
      <c r="M278" s="114">
        <f t="shared" ca="1" si="81"/>
        <v>725.2101955313633</v>
      </c>
      <c r="O278" s="89"/>
      <c r="P278" s="90"/>
    </row>
    <row r="279" spans="1:16" ht="14.25" customHeight="1" x14ac:dyDescent="0.25">
      <c r="A279" s="85" t="str">
        <f t="shared" si="76"/>
        <v>Ямбург</v>
      </c>
      <c r="B279" s="24" t="s">
        <v>11</v>
      </c>
      <c r="C279" s="86">
        <f t="shared" ca="1" si="77"/>
        <v>725.2101955313633</v>
      </c>
      <c r="D279" s="89">
        <v>44743</v>
      </c>
      <c r="E279" s="90">
        <v>44773</v>
      </c>
      <c r="G279" s="114">
        <f t="shared" ca="1" si="78"/>
        <v>725.2101955313633</v>
      </c>
      <c r="I279" s="6">
        <v>183</v>
      </c>
      <c r="J279" s="6">
        <v>255</v>
      </c>
      <c r="K279" s="6">
        <f t="shared" si="79"/>
        <v>3</v>
      </c>
      <c r="L279" s="6">
        <f t="shared" si="80"/>
        <v>42</v>
      </c>
      <c r="M279" s="114">
        <f t="shared" ca="1" si="81"/>
        <v>725.2101955313633</v>
      </c>
      <c r="O279" s="89"/>
      <c r="P279" s="90"/>
    </row>
    <row r="280" spans="1:16" ht="14.25" customHeight="1" x14ac:dyDescent="0.25">
      <c r="A280" s="85" t="str">
        <f t="shared" ref="A280:A343" si="82">$A$13</f>
        <v>Ямбург</v>
      </c>
      <c r="B280" s="24" t="s">
        <v>12</v>
      </c>
      <c r="C280" s="86">
        <f t="shared" ref="C280:C343" ca="1" si="83">G280*$H$24</f>
        <v>3983.8330015365168</v>
      </c>
      <c r="D280" s="89">
        <v>44743</v>
      </c>
      <c r="E280" s="90">
        <v>44773</v>
      </c>
      <c r="G280" s="114">
        <f t="shared" ref="G280:G343" ca="1" si="84">OFFSET($C$13,K280,L280)</f>
        <v>3983.8330015365168</v>
      </c>
      <c r="I280" s="6">
        <v>184</v>
      </c>
      <c r="J280" s="6">
        <v>256</v>
      </c>
      <c r="K280" s="6">
        <f t="shared" ref="K280:K343" si="85">(MOD(J280,6))</f>
        <v>4</v>
      </c>
      <c r="L280" s="6">
        <f t="shared" ref="L280:L343" si="86">INT(J280/6)</f>
        <v>42</v>
      </c>
      <c r="M280" s="114">
        <f t="shared" ref="M280:M343" ca="1" si="87">OFFSET($C$13,K280,L280)</f>
        <v>3983.8330015365168</v>
      </c>
      <c r="O280" s="89"/>
      <c r="P280" s="90"/>
    </row>
    <row r="281" spans="1:16" ht="14.25" customHeight="1" x14ac:dyDescent="0.25">
      <c r="A281" s="85" t="str">
        <f t="shared" si="82"/>
        <v>Ямбург</v>
      </c>
      <c r="B281" s="84" t="s">
        <v>13</v>
      </c>
      <c r="C281" s="86">
        <f t="shared" ca="1" si="83"/>
        <v>483.47346368757502</v>
      </c>
      <c r="D281" s="93">
        <v>44743</v>
      </c>
      <c r="E281" s="94">
        <v>44773</v>
      </c>
      <c r="G281" s="114">
        <f t="shared" ca="1" si="84"/>
        <v>483.47346368757502</v>
      </c>
      <c r="I281" s="6">
        <v>185</v>
      </c>
      <c r="J281" s="6">
        <v>257</v>
      </c>
      <c r="K281" s="6">
        <f t="shared" si="85"/>
        <v>5</v>
      </c>
      <c r="L281" s="6">
        <f t="shared" si="86"/>
        <v>42</v>
      </c>
      <c r="M281" s="114">
        <f t="shared" ca="1" si="87"/>
        <v>483.47346368757502</v>
      </c>
      <c r="O281" s="93"/>
      <c r="P281" s="94"/>
    </row>
    <row r="282" spans="1:16" ht="14.25" customHeight="1" x14ac:dyDescent="0.25">
      <c r="A282" s="85" t="str">
        <f t="shared" si="82"/>
        <v>Ямбург</v>
      </c>
      <c r="B282" s="22" t="s">
        <v>8</v>
      </c>
      <c r="C282" s="86">
        <f t="shared" ca="1" si="83"/>
        <v>17185.815393956418</v>
      </c>
      <c r="D282" s="95">
        <v>44774</v>
      </c>
      <c r="E282" s="96">
        <v>44804</v>
      </c>
      <c r="G282" s="114">
        <f t="shared" ca="1" si="84"/>
        <v>17185.815393956418</v>
      </c>
      <c r="I282" s="6">
        <v>186</v>
      </c>
      <c r="J282" s="6">
        <v>258</v>
      </c>
      <c r="K282" s="6">
        <f t="shared" si="85"/>
        <v>0</v>
      </c>
      <c r="L282" s="6">
        <f t="shared" si="86"/>
        <v>43</v>
      </c>
      <c r="M282" s="114">
        <f t="shared" ca="1" si="87"/>
        <v>17185.815393956418</v>
      </c>
      <c r="O282" s="95"/>
      <c r="P282" s="96"/>
    </row>
    <row r="283" spans="1:16" ht="14.25" customHeight="1" x14ac:dyDescent="0.25">
      <c r="A283" s="85" t="str">
        <f t="shared" si="82"/>
        <v>Ямбург</v>
      </c>
      <c r="B283" s="24" t="s">
        <v>9</v>
      </c>
      <c r="C283" s="86">
        <f t="shared" ca="1" si="83"/>
        <v>33155.330866991171</v>
      </c>
      <c r="D283" s="89">
        <v>44774</v>
      </c>
      <c r="E283" s="96">
        <v>44804</v>
      </c>
      <c r="G283" s="114">
        <f t="shared" ca="1" si="84"/>
        <v>33155.330866991171</v>
      </c>
      <c r="I283" s="6">
        <v>187</v>
      </c>
      <c r="J283" s="6">
        <v>259</v>
      </c>
      <c r="K283" s="6">
        <f t="shared" si="85"/>
        <v>1</v>
      </c>
      <c r="L283" s="6">
        <f t="shared" si="86"/>
        <v>43</v>
      </c>
      <c r="M283" s="114">
        <f t="shared" ca="1" si="87"/>
        <v>33155.330866991171</v>
      </c>
      <c r="O283" s="89"/>
      <c r="P283" s="96"/>
    </row>
    <row r="284" spans="1:16" ht="14.25" customHeight="1" x14ac:dyDescent="0.25">
      <c r="A284" s="85" t="str">
        <f t="shared" si="82"/>
        <v>Ямбург</v>
      </c>
      <c r="B284" s="24" t="s">
        <v>10</v>
      </c>
      <c r="C284" s="86">
        <f t="shared" ca="1" si="83"/>
        <v>725.2101955313633</v>
      </c>
      <c r="D284" s="89">
        <v>44774</v>
      </c>
      <c r="E284" s="96">
        <v>44804</v>
      </c>
      <c r="G284" s="114">
        <f t="shared" ca="1" si="84"/>
        <v>725.2101955313633</v>
      </c>
      <c r="I284" s="6">
        <v>188</v>
      </c>
      <c r="J284" s="6">
        <v>260</v>
      </c>
      <c r="K284" s="6">
        <f t="shared" si="85"/>
        <v>2</v>
      </c>
      <c r="L284" s="6">
        <f t="shared" si="86"/>
        <v>43</v>
      </c>
      <c r="M284" s="114">
        <f t="shared" ca="1" si="87"/>
        <v>725.2101955313633</v>
      </c>
      <c r="O284" s="89"/>
      <c r="P284" s="96"/>
    </row>
    <row r="285" spans="1:16" ht="14.25" customHeight="1" x14ac:dyDescent="0.25">
      <c r="A285" s="85" t="str">
        <f t="shared" si="82"/>
        <v>Ямбург</v>
      </c>
      <c r="B285" s="24" t="s">
        <v>11</v>
      </c>
      <c r="C285" s="86">
        <f t="shared" ca="1" si="83"/>
        <v>725.2101955313633</v>
      </c>
      <c r="D285" s="89">
        <v>44774</v>
      </c>
      <c r="E285" s="96">
        <v>44804</v>
      </c>
      <c r="G285" s="114">
        <f t="shared" ca="1" si="84"/>
        <v>725.2101955313633</v>
      </c>
      <c r="I285" s="6">
        <v>189</v>
      </c>
      <c r="J285" s="6">
        <v>261</v>
      </c>
      <c r="K285" s="6">
        <f t="shared" si="85"/>
        <v>3</v>
      </c>
      <c r="L285" s="6">
        <f t="shared" si="86"/>
        <v>43</v>
      </c>
      <c r="M285" s="114">
        <f t="shared" ca="1" si="87"/>
        <v>725.2101955313633</v>
      </c>
      <c r="O285" s="89"/>
      <c r="P285" s="96"/>
    </row>
    <row r="286" spans="1:16" ht="14.25" customHeight="1" x14ac:dyDescent="0.25">
      <c r="A286" s="85" t="str">
        <f t="shared" si="82"/>
        <v>Ямбург</v>
      </c>
      <c r="B286" s="24" t="s">
        <v>12</v>
      </c>
      <c r="C286" s="86">
        <f t="shared" ca="1" si="83"/>
        <v>3983.8330015365168</v>
      </c>
      <c r="D286" s="89">
        <v>44774</v>
      </c>
      <c r="E286" s="96">
        <v>44804</v>
      </c>
      <c r="G286" s="114">
        <f t="shared" ca="1" si="84"/>
        <v>3983.8330015365168</v>
      </c>
      <c r="I286" s="6">
        <v>190</v>
      </c>
      <c r="J286" s="6">
        <v>262</v>
      </c>
      <c r="K286" s="6">
        <f t="shared" si="85"/>
        <v>4</v>
      </c>
      <c r="L286" s="6">
        <f t="shared" si="86"/>
        <v>43</v>
      </c>
      <c r="M286" s="114">
        <f t="shared" ca="1" si="87"/>
        <v>3983.8330015365168</v>
      </c>
      <c r="O286" s="89"/>
      <c r="P286" s="96"/>
    </row>
    <row r="287" spans="1:16" ht="14.25" customHeight="1" x14ac:dyDescent="0.25">
      <c r="A287" s="85" t="str">
        <f t="shared" si="82"/>
        <v>Ямбург</v>
      </c>
      <c r="B287" s="84" t="s">
        <v>13</v>
      </c>
      <c r="C287" s="86">
        <f t="shared" ca="1" si="83"/>
        <v>483.47346368757502</v>
      </c>
      <c r="D287" s="93">
        <v>44774</v>
      </c>
      <c r="E287" s="96">
        <v>44804</v>
      </c>
      <c r="G287" s="114">
        <f t="shared" ca="1" si="84"/>
        <v>483.47346368757502</v>
      </c>
      <c r="I287" s="6">
        <v>191</v>
      </c>
      <c r="J287" s="6">
        <v>263</v>
      </c>
      <c r="K287" s="6">
        <f t="shared" si="85"/>
        <v>5</v>
      </c>
      <c r="L287" s="6">
        <f t="shared" si="86"/>
        <v>43</v>
      </c>
      <c r="M287" s="114">
        <f t="shared" ca="1" si="87"/>
        <v>483.47346368757502</v>
      </c>
      <c r="O287" s="93"/>
      <c r="P287" s="96"/>
    </row>
    <row r="288" spans="1:16" ht="14.25" customHeight="1" x14ac:dyDescent="0.25">
      <c r="A288" s="85" t="str">
        <f t="shared" si="82"/>
        <v>Ямбург</v>
      </c>
      <c r="B288" s="22" t="s">
        <v>8</v>
      </c>
      <c r="C288" s="86">
        <f t="shared" ca="1" si="83"/>
        <v>17185.815393956418</v>
      </c>
      <c r="D288" s="95">
        <v>44805</v>
      </c>
      <c r="E288" s="96">
        <v>44834</v>
      </c>
      <c r="G288" s="114">
        <f t="shared" ca="1" si="84"/>
        <v>17185.815393956418</v>
      </c>
      <c r="I288" s="6">
        <v>192</v>
      </c>
      <c r="J288" s="6">
        <v>264</v>
      </c>
      <c r="K288" s="6">
        <f t="shared" si="85"/>
        <v>0</v>
      </c>
      <c r="L288" s="6">
        <f t="shared" si="86"/>
        <v>44</v>
      </c>
      <c r="M288" s="114">
        <f t="shared" ca="1" si="87"/>
        <v>17185.815393956418</v>
      </c>
      <c r="O288" s="95"/>
      <c r="P288" s="96"/>
    </row>
    <row r="289" spans="1:16" ht="14.25" customHeight="1" x14ac:dyDescent="0.25">
      <c r="A289" s="85" t="str">
        <f t="shared" si="82"/>
        <v>Ямбург</v>
      </c>
      <c r="B289" s="24" t="s">
        <v>9</v>
      </c>
      <c r="C289" s="86">
        <f t="shared" ca="1" si="83"/>
        <v>33155.330866991171</v>
      </c>
      <c r="D289" s="89">
        <v>44805</v>
      </c>
      <c r="E289" s="90">
        <v>44834</v>
      </c>
      <c r="G289" s="114">
        <f t="shared" ca="1" si="84"/>
        <v>33155.330866991171</v>
      </c>
      <c r="I289" s="6">
        <v>193</v>
      </c>
      <c r="J289" s="6">
        <v>265</v>
      </c>
      <c r="K289" s="6">
        <f t="shared" si="85"/>
        <v>1</v>
      </c>
      <c r="L289" s="6">
        <f t="shared" si="86"/>
        <v>44</v>
      </c>
      <c r="M289" s="114">
        <f t="shared" ca="1" si="87"/>
        <v>33155.330866991171</v>
      </c>
      <c r="O289" s="89"/>
      <c r="P289" s="90"/>
    </row>
    <row r="290" spans="1:16" ht="14.25" customHeight="1" x14ac:dyDescent="0.25">
      <c r="A290" s="85" t="str">
        <f t="shared" si="82"/>
        <v>Ямбург</v>
      </c>
      <c r="B290" s="24" t="s">
        <v>10</v>
      </c>
      <c r="C290" s="86">
        <f t="shared" ca="1" si="83"/>
        <v>725.2101955313633</v>
      </c>
      <c r="D290" s="89">
        <v>44805</v>
      </c>
      <c r="E290" s="90">
        <v>44834</v>
      </c>
      <c r="G290" s="114">
        <f t="shared" ca="1" si="84"/>
        <v>725.2101955313633</v>
      </c>
      <c r="I290" s="6">
        <v>194</v>
      </c>
      <c r="J290" s="6">
        <v>266</v>
      </c>
      <c r="K290" s="6">
        <f t="shared" si="85"/>
        <v>2</v>
      </c>
      <c r="L290" s="6">
        <f t="shared" si="86"/>
        <v>44</v>
      </c>
      <c r="M290" s="114">
        <f t="shared" ca="1" si="87"/>
        <v>725.2101955313633</v>
      </c>
      <c r="O290" s="89"/>
      <c r="P290" s="90"/>
    </row>
    <row r="291" spans="1:16" ht="14.25" customHeight="1" x14ac:dyDescent="0.25">
      <c r="A291" s="85" t="str">
        <f t="shared" si="82"/>
        <v>Ямбург</v>
      </c>
      <c r="B291" s="24" t="s">
        <v>11</v>
      </c>
      <c r="C291" s="86">
        <f t="shared" ca="1" si="83"/>
        <v>725.2101955313633</v>
      </c>
      <c r="D291" s="89">
        <v>44805</v>
      </c>
      <c r="E291" s="90">
        <v>44834</v>
      </c>
      <c r="G291" s="114">
        <f t="shared" ca="1" si="84"/>
        <v>725.2101955313633</v>
      </c>
      <c r="I291" s="6">
        <v>195</v>
      </c>
      <c r="J291" s="6">
        <v>267</v>
      </c>
      <c r="K291" s="6">
        <f t="shared" si="85"/>
        <v>3</v>
      </c>
      <c r="L291" s="6">
        <f t="shared" si="86"/>
        <v>44</v>
      </c>
      <c r="M291" s="114">
        <f t="shared" ca="1" si="87"/>
        <v>725.2101955313633</v>
      </c>
      <c r="O291" s="89"/>
      <c r="P291" s="90"/>
    </row>
    <row r="292" spans="1:16" ht="14.25" customHeight="1" x14ac:dyDescent="0.25">
      <c r="A292" s="85" t="str">
        <f t="shared" si="82"/>
        <v>Ямбург</v>
      </c>
      <c r="B292" s="24" t="s">
        <v>12</v>
      </c>
      <c r="C292" s="86">
        <f t="shared" ca="1" si="83"/>
        <v>3983.8330015365168</v>
      </c>
      <c r="D292" s="89">
        <v>44805</v>
      </c>
      <c r="E292" s="90">
        <v>44834</v>
      </c>
      <c r="G292" s="114">
        <f t="shared" ca="1" si="84"/>
        <v>3983.8330015365168</v>
      </c>
      <c r="I292" s="6">
        <v>196</v>
      </c>
      <c r="J292" s="6">
        <v>268</v>
      </c>
      <c r="K292" s="6">
        <f t="shared" si="85"/>
        <v>4</v>
      </c>
      <c r="L292" s="6">
        <f t="shared" si="86"/>
        <v>44</v>
      </c>
      <c r="M292" s="114">
        <f t="shared" ca="1" si="87"/>
        <v>3983.8330015365168</v>
      </c>
      <c r="O292" s="89"/>
      <c r="P292" s="90"/>
    </row>
    <row r="293" spans="1:16" ht="14.25" customHeight="1" x14ac:dyDescent="0.25">
      <c r="A293" s="85" t="str">
        <f t="shared" si="82"/>
        <v>Ямбург</v>
      </c>
      <c r="B293" s="84" t="s">
        <v>13</v>
      </c>
      <c r="C293" s="86">
        <f t="shared" ca="1" si="83"/>
        <v>483.47346368757502</v>
      </c>
      <c r="D293" s="93">
        <v>44805</v>
      </c>
      <c r="E293" s="94">
        <v>44834</v>
      </c>
      <c r="G293" s="114">
        <f t="shared" ca="1" si="84"/>
        <v>483.47346368757502</v>
      </c>
      <c r="I293" s="6">
        <v>197</v>
      </c>
      <c r="J293" s="6">
        <v>269</v>
      </c>
      <c r="K293" s="6">
        <f t="shared" si="85"/>
        <v>5</v>
      </c>
      <c r="L293" s="6">
        <f t="shared" si="86"/>
        <v>44</v>
      </c>
      <c r="M293" s="114">
        <f t="shared" ca="1" si="87"/>
        <v>483.47346368757502</v>
      </c>
      <c r="O293" s="93"/>
      <c r="P293" s="94"/>
    </row>
    <row r="294" spans="1:16" ht="14.25" customHeight="1" x14ac:dyDescent="0.25">
      <c r="A294" s="85" t="str">
        <f t="shared" si="82"/>
        <v>Ямбург</v>
      </c>
      <c r="B294" s="22" t="s">
        <v>8</v>
      </c>
      <c r="C294" s="86">
        <f t="shared" ca="1" si="83"/>
        <v>17185.815393956418</v>
      </c>
      <c r="D294" s="95">
        <v>44835</v>
      </c>
      <c r="E294" s="96">
        <v>44865</v>
      </c>
      <c r="G294" s="114">
        <f t="shared" ca="1" si="84"/>
        <v>17185.815393956418</v>
      </c>
      <c r="I294" s="6">
        <v>198</v>
      </c>
      <c r="J294" s="6">
        <v>270</v>
      </c>
      <c r="K294" s="6">
        <f t="shared" si="85"/>
        <v>0</v>
      </c>
      <c r="L294" s="6">
        <f t="shared" si="86"/>
        <v>45</v>
      </c>
      <c r="M294" s="114">
        <f t="shared" ca="1" si="87"/>
        <v>17185.815393956418</v>
      </c>
      <c r="O294" s="95"/>
      <c r="P294" s="96"/>
    </row>
    <row r="295" spans="1:16" ht="14.25" customHeight="1" x14ac:dyDescent="0.25">
      <c r="A295" s="85" t="str">
        <f t="shared" si="82"/>
        <v>Ямбург</v>
      </c>
      <c r="B295" s="24" t="s">
        <v>9</v>
      </c>
      <c r="C295" s="86">
        <f t="shared" ca="1" si="83"/>
        <v>33155.330866991171</v>
      </c>
      <c r="D295" s="89">
        <v>44835</v>
      </c>
      <c r="E295" s="90">
        <v>44865</v>
      </c>
      <c r="G295" s="114">
        <f t="shared" ca="1" si="84"/>
        <v>33155.330866991171</v>
      </c>
      <c r="I295" s="6">
        <v>199</v>
      </c>
      <c r="J295" s="6">
        <v>271</v>
      </c>
      <c r="K295" s="6">
        <f t="shared" si="85"/>
        <v>1</v>
      </c>
      <c r="L295" s="6">
        <f t="shared" si="86"/>
        <v>45</v>
      </c>
      <c r="M295" s="114">
        <f t="shared" ca="1" si="87"/>
        <v>33155.330866991171</v>
      </c>
      <c r="O295" s="89"/>
      <c r="P295" s="90"/>
    </row>
    <row r="296" spans="1:16" ht="14.25" customHeight="1" x14ac:dyDescent="0.25">
      <c r="A296" s="85" t="str">
        <f t="shared" si="82"/>
        <v>Ямбург</v>
      </c>
      <c r="B296" s="24" t="s">
        <v>10</v>
      </c>
      <c r="C296" s="86">
        <f t="shared" ca="1" si="83"/>
        <v>725.2101955313633</v>
      </c>
      <c r="D296" s="89">
        <v>44835</v>
      </c>
      <c r="E296" s="90">
        <v>44865</v>
      </c>
      <c r="G296" s="114">
        <f t="shared" ca="1" si="84"/>
        <v>725.2101955313633</v>
      </c>
      <c r="I296" s="6">
        <v>200</v>
      </c>
      <c r="J296" s="6">
        <v>272</v>
      </c>
      <c r="K296" s="6">
        <f t="shared" si="85"/>
        <v>2</v>
      </c>
      <c r="L296" s="6">
        <f t="shared" si="86"/>
        <v>45</v>
      </c>
      <c r="M296" s="114">
        <f t="shared" ca="1" si="87"/>
        <v>725.2101955313633</v>
      </c>
      <c r="O296" s="89"/>
      <c r="P296" s="90"/>
    </row>
    <row r="297" spans="1:16" ht="14.25" customHeight="1" x14ac:dyDescent="0.25">
      <c r="A297" s="85" t="str">
        <f t="shared" si="82"/>
        <v>Ямбург</v>
      </c>
      <c r="B297" s="24" t="s">
        <v>11</v>
      </c>
      <c r="C297" s="86">
        <f t="shared" ca="1" si="83"/>
        <v>725.2101955313633</v>
      </c>
      <c r="D297" s="89">
        <v>44835</v>
      </c>
      <c r="E297" s="90">
        <v>44865</v>
      </c>
      <c r="G297" s="114">
        <f t="shared" ca="1" si="84"/>
        <v>725.2101955313633</v>
      </c>
      <c r="I297" s="6">
        <v>201</v>
      </c>
      <c r="J297" s="6">
        <v>273</v>
      </c>
      <c r="K297" s="6">
        <f t="shared" si="85"/>
        <v>3</v>
      </c>
      <c r="L297" s="6">
        <f t="shared" si="86"/>
        <v>45</v>
      </c>
      <c r="M297" s="114">
        <f t="shared" ca="1" si="87"/>
        <v>725.2101955313633</v>
      </c>
      <c r="O297" s="89"/>
      <c r="P297" s="90"/>
    </row>
    <row r="298" spans="1:16" ht="14.25" customHeight="1" x14ac:dyDescent="0.25">
      <c r="A298" s="85" t="str">
        <f t="shared" si="82"/>
        <v>Ямбург</v>
      </c>
      <c r="B298" s="24" t="s">
        <v>12</v>
      </c>
      <c r="C298" s="86">
        <f t="shared" ca="1" si="83"/>
        <v>3983.8330015365168</v>
      </c>
      <c r="D298" s="89">
        <v>44835</v>
      </c>
      <c r="E298" s="90">
        <v>44865</v>
      </c>
      <c r="G298" s="114">
        <f t="shared" ca="1" si="84"/>
        <v>3983.8330015365168</v>
      </c>
      <c r="I298" s="6">
        <v>202</v>
      </c>
      <c r="J298" s="6">
        <v>274</v>
      </c>
      <c r="K298" s="6">
        <f t="shared" si="85"/>
        <v>4</v>
      </c>
      <c r="L298" s="6">
        <f t="shared" si="86"/>
        <v>45</v>
      </c>
      <c r="M298" s="114">
        <f t="shared" ca="1" si="87"/>
        <v>3983.8330015365168</v>
      </c>
      <c r="O298" s="89"/>
      <c r="P298" s="90"/>
    </row>
    <row r="299" spans="1:16" ht="14.25" customHeight="1" x14ac:dyDescent="0.25">
      <c r="A299" s="85" t="str">
        <f t="shared" si="82"/>
        <v>Ямбург</v>
      </c>
      <c r="B299" s="84" t="s">
        <v>13</v>
      </c>
      <c r="C299" s="86">
        <f t="shared" ca="1" si="83"/>
        <v>483.47346368757502</v>
      </c>
      <c r="D299" s="93">
        <v>44835</v>
      </c>
      <c r="E299" s="94">
        <v>44865</v>
      </c>
      <c r="G299" s="114">
        <f t="shared" ca="1" si="84"/>
        <v>483.47346368757502</v>
      </c>
      <c r="I299" s="6">
        <v>203</v>
      </c>
      <c r="J299" s="6">
        <v>275</v>
      </c>
      <c r="K299" s="6">
        <f t="shared" si="85"/>
        <v>5</v>
      </c>
      <c r="L299" s="6">
        <f t="shared" si="86"/>
        <v>45</v>
      </c>
      <c r="M299" s="114">
        <f t="shared" ca="1" si="87"/>
        <v>483.47346368757502</v>
      </c>
      <c r="O299" s="93"/>
      <c r="P299" s="94"/>
    </row>
    <row r="300" spans="1:16" ht="14.25" customHeight="1" x14ac:dyDescent="0.25">
      <c r="A300" s="85" t="str">
        <f t="shared" si="82"/>
        <v>Ямбург</v>
      </c>
      <c r="B300" s="22" t="s">
        <v>8</v>
      </c>
      <c r="C300" s="86">
        <f t="shared" ca="1" si="83"/>
        <v>17185.815393956418</v>
      </c>
      <c r="D300" s="95">
        <v>44866</v>
      </c>
      <c r="E300" s="97">
        <v>44895</v>
      </c>
      <c r="G300" s="114">
        <f t="shared" ca="1" si="84"/>
        <v>17185.815393956418</v>
      </c>
      <c r="I300" s="6">
        <v>204</v>
      </c>
      <c r="J300" s="6">
        <v>276</v>
      </c>
      <c r="K300" s="6">
        <f t="shared" si="85"/>
        <v>0</v>
      </c>
      <c r="L300" s="6">
        <f t="shared" si="86"/>
        <v>46</v>
      </c>
      <c r="M300" s="114">
        <f t="shared" ca="1" si="87"/>
        <v>17185.815393956418</v>
      </c>
      <c r="O300" s="95"/>
      <c r="P300" s="97"/>
    </row>
    <row r="301" spans="1:16" ht="14.25" customHeight="1" x14ac:dyDescent="0.25">
      <c r="A301" s="85" t="str">
        <f t="shared" si="82"/>
        <v>Ямбург</v>
      </c>
      <c r="B301" s="24" t="s">
        <v>9</v>
      </c>
      <c r="C301" s="86">
        <f t="shared" ca="1" si="83"/>
        <v>33155.330866991171</v>
      </c>
      <c r="D301" s="95">
        <v>44866</v>
      </c>
      <c r="E301" s="97">
        <v>44895</v>
      </c>
      <c r="G301" s="114">
        <f t="shared" ca="1" si="84"/>
        <v>33155.330866991171</v>
      </c>
      <c r="I301" s="6">
        <v>205</v>
      </c>
      <c r="J301" s="6">
        <v>277</v>
      </c>
      <c r="K301" s="6">
        <f t="shared" si="85"/>
        <v>1</v>
      </c>
      <c r="L301" s="6">
        <f t="shared" si="86"/>
        <v>46</v>
      </c>
      <c r="M301" s="114">
        <f t="shared" ca="1" si="87"/>
        <v>33155.330866991171</v>
      </c>
      <c r="O301" s="95"/>
      <c r="P301" s="97"/>
    </row>
    <row r="302" spans="1:16" ht="14.25" customHeight="1" x14ac:dyDescent="0.25">
      <c r="A302" s="85" t="str">
        <f t="shared" si="82"/>
        <v>Ямбург</v>
      </c>
      <c r="B302" s="24" t="s">
        <v>10</v>
      </c>
      <c r="C302" s="86">
        <f t="shared" ca="1" si="83"/>
        <v>725.2101955313633</v>
      </c>
      <c r="D302" s="95">
        <v>44866</v>
      </c>
      <c r="E302" s="97">
        <v>44895</v>
      </c>
      <c r="G302" s="114">
        <f t="shared" ca="1" si="84"/>
        <v>725.2101955313633</v>
      </c>
      <c r="I302" s="6">
        <v>206</v>
      </c>
      <c r="J302" s="6">
        <v>278</v>
      </c>
      <c r="K302" s="6">
        <f t="shared" si="85"/>
        <v>2</v>
      </c>
      <c r="L302" s="6">
        <f t="shared" si="86"/>
        <v>46</v>
      </c>
      <c r="M302" s="114">
        <f t="shared" ca="1" si="87"/>
        <v>725.2101955313633</v>
      </c>
      <c r="O302" s="95"/>
      <c r="P302" s="97"/>
    </row>
    <row r="303" spans="1:16" ht="14.25" customHeight="1" x14ac:dyDescent="0.25">
      <c r="A303" s="85" t="str">
        <f t="shared" si="82"/>
        <v>Ямбург</v>
      </c>
      <c r="B303" s="24" t="s">
        <v>11</v>
      </c>
      <c r="C303" s="86">
        <f t="shared" ca="1" si="83"/>
        <v>725.2101955313633</v>
      </c>
      <c r="D303" s="95">
        <v>44866</v>
      </c>
      <c r="E303" s="97">
        <v>44895</v>
      </c>
      <c r="G303" s="114">
        <f t="shared" ca="1" si="84"/>
        <v>725.2101955313633</v>
      </c>
      <c r="I303" s="6">
        <v>207</v>
      </c>
      <c r="J303" s="6">
        <v>279</v>
      </c>
      <c r="K303" s="6">
        <f t="shared" si="85"/>
        <v>3</v>
      </c>
      <c r="L303" s="6">
        <f t="shared" si="86"/>
        <v>46</v>
      </c>
      <c r="M303" s="114">
        <f t="shared" ca="1" si="87"/>
        <v>725.2101955313633</v>
      </c>
      <c r="O303" s="95"/>
      <c r="P303" s="97"/>
    </row>
    <row r="304" spans="1:16" ht="14.25" customHeight="1" x14ac:dyDescent="0.25">
      <c r="A304" s="85" t="str">
        <f t="shared" si="82"/>
        <v>Ямбург</v>
      </c>
      <c r="B304" s="24" t="s">
        <v>12</v>
      </c>
      <c r="C304" s="86">
        <f t="shared" ca="1" si="83"/>
        <v>3983.8330015365168</v>
      </c>
      <c r="D304" s="95">
        <v>44866</v>
      </c>
      <c r="E304" s="97">
        <v>44895</v>
      </c>
      <c r="G304" s="114">
        <f t="shared" ca="1" si="84"/>
        <v>3983.8330015365168</v>
      </c>
      <c r="I304" s="6">
        <v>208</v>
      </c>
      <c r="J304" s="6">
        <v>280</v>
      </c>
      <c r="K304" s="6">
        <f t="shared" si="85"/>
        <v>4</v>
      </c>
      <c r="L304" s="6">
        <f t="shared" si="86"/>
        <v>46</v>
      </c>
      <c r="M304" s="114">
        <f t="shared" ca="1" si="87"/>
        <v>3983.8330015365168</v>
      </c>
      <c r="O304" s="95"/>
      <c r="P304" s="97"/>
    </row>
    <row r="305" spans="1:16" ht="14.25" customHeight="1" x14ac:dyDescent="0.25">
      <c r="A305" s="85" t="str">
        <f t="shared" si="82"/>
        <v>Ямбург</v>
      </c>
      <c r="B305" s="84" t="s">
        <v>13</v>
      </c>
      <c r="C305" s="86">
        <f t="shared" ca="1" si="83"/>
        <v>483.47346368757502</v>
      </c>
      <c r="D305" s="95">
        <v>44866</v>
      </c>
      <c r="E305" s="97">
        <v>44895</v>
      </c>
      <c r="G305" s="114">
        <f t="shared" ca="1" si="84"/>
        <v>483.47346368757502</v>
      </c>
      <c r="I305" s="6">
        <v>209</v>
      </c>
      <c r="J305" s="6">
        <v>281</v>
      </c>
      <c r="K305" s="6">
        <f t="shared" si="85"/>
        <v>5</v>
      </c>
      <c r="L305" s="6">
        <f t="shared" si="86"/>
        <v>46</v>
      </c>
      <c r="M305" s="114">
        <f t="shared" ca="1" si="87"/>
        <v>483.47346368757502</v>
      </c>
      <c r="O305" s="95"/>
      <c r="P305" s="97"/>
    </row>
    <row r="306" spans="1:16" ht="14.25" customHeight="1" x14ac:dyDescent="0.25">
      <c r="A306" s="85" t="str">
        <f t="shared" si="82"/>
        <v>Ямбург</v>
      </c>
      <c r="B306" s="22" t="s">
        <v>8</v>
      </c>
      <c r="C306" s="86">
        <f t="shared" ca="1" si="83"/>
        <v>17185.815393956418</v>
      </c>
      <c r="D306" s="95">
        <v>44896</v>
      </c>
      <c r="E306" s="96">
        <v>44926</v>
      </c>
      <c r="G306" s="114">
        <f t="shared" ca="1" si="84"/>
        <v>17185.815393956418</v>
      </c>
      <c r="I306" s="6">
        <v>210</v>
      </c>
      <c r="J306" s="6">
        <v>282</v>
      </c>
      <c r="K306" s="6">
        <f t="shared" si="85"/>
        <v>0</v>
      </c>
      <c r="L306" s="6">
        <f t="shared" si="86"/>
        <v>47</v>
      </c>
      <c r="M306" s="114">
        <f t="shared" ca="1" si="87"/>
        <v>17185.815393956418</v>
      </c>
      <c r="O306" s="95"/>
      <c r="P306" s="96"/>
    </row>
    <row r="307" spans="1:16" ht="14.25" customHeight="1" x14ac:dyDescent="0.25">
      <c r="A307" s="85" t="str">
        <f t="shared" si="82"/>
        <v>Ямбург</v>
      </c>
      <c r="B307" s="24" t="s">
        <v>9</v>
      </c>
      <c r="C307" s="86">
        <f t="shared" ca="1" si="83"/>
        <v>33155.330866991171</v>
      </c>
      <c r="D307" s="89">
        <v>44896</v>
      </c>
      <c r="E307" s="90">
        <v>44926</v>
      </c>
      <c r="G307" s="114">
        <f t="shared" ca="1" si="84"/>
        <v>33155.330866991171</v>
      </c>
      <c r="I307" s="6">
        <v>211</v>
      </c>
      <c r="J307" s="6">
        <v>283</v>
      </c>
      <c r="K307" s="6">
        <f t="shared" si="85"/>
        <v>1</v>
      </c>
      <c r="L307" s="6">
        <f t="shared" si="86"/>
        <v>47</v>
      </c>
      <c r="M307" s="114">
        <f t="shared" ca="1" si="87"/>
        <v>33155.330866991171</v>
      </c>
      <c r="O307" s="89"/>
      <c r="P307" s="90"/>
    </row>
    <row r="308" spans="1:16" ht="14.25" customHeight="1" x14ac:dyDescent="0.25">
      <c r="A308" s="85" t="str">
        <f t="shared" si="82"/>
        <v>Ямбург</v>
      </c>
      <c r="B308" s="24" t="s">
        <v>10</v>
      </c>
      <c r="C308" s="86">
        <f t="shared" ca="1" si="83"/>
        <v>725.2101955313633</v>
      </c>
      <c r="D308" s="95">
        <v>44896</v>
      </c>
      <c r="E308" s="96">
        <v>44926</v>
      </c>
      <c r="G308" s="114">
        <f t="shared" ca="1" si="84"/>
        <v>725.2101955313633</v>
      </c>
      <c r="I308" s="6">
        <v>212</v>
      </c>
      <c r="J308" s="6">
        <v>284</v>
      </c>
      <c r="K308" s="6">
        <f t="shared" si="85"/>
        <v>2</v>
      </c>
      <c r="L308" s="6">
        <f t="shared" si="86"/>
        <v>47</v>
      </c>
      <c r="M308" s="114">
        <f t="shared" ca="1" si="87"/>
        <v>725.2101955313633</v>
      </c>
      <c r="O308" s="95"/>
      <c r="P308" s="96"/>
    </row>
    <row r="309" spans="1:16" ht="14.25" customHeight="1" x14ac:dyDescent="0.25">
      <c r="A309" s="85" t="str">
        <f t="shared" si="82"/>
        <v>Ямбург</v>
      </c>
      <c r="B309" s="24" t="s">
        <v>11</v>
      </c>
      <c r="C309" s="86">
        <f t="shared" ca="1" si="83"/>
        <v>725.2101955313633</v>
      </c>
      <c r="D309" s="89">
        <v>44896</v>
      </c>
      <c r="E309" s="90">
        <v>44926</v>
      </c>
      <c r="G309" s="114">
        <f t="shared" ca="1" si="84"/>
        <v>725.2101955313633</v>
      </c>
      <c r="I309" s="6">
        <v>213</v>
      </c>
      <c r="J309" s="6">
        <v>285</v>
      </c>
      <c r="K309" s="6">
        <f t="shared" si="85"/>
        <v>3</v>
      </c>
      <c r="L309" s="6">
        <f t="shared" si="86"/>
        <v>47</v>
      </c>
      <c r="M309" s="114">
        <f t="shared" ca="1" si="87"/>
        <v>725.2101955313633</v>
      </c>
      <c r="O309" s="89"/>
      <c r="P309" s="90"/>
    </row>
    <row r="310" spans="1:16" ht="14.25" customHeight="1" x14ac:dyDescent="0.25">
      <c r="A310" s="85" t="str">
        <f t="shared" si="82"/>
        <v>Ямбург</v>
      </c>
      <c r="B310" s="24" t="s">
        <v>12</v>
      </c>
      <c r="C310" s="86">
        <f t="shared" ca="1" si="83"/>
        <v>3983.8330015365168</v>
      </c>
      <c r="D310" s="95">
        <v>44896</v>
      </c>
      <c r="E310" s="96">
        <v>44926</v>
      </c>
      <c r="G310" s="114">
        <f t="shared" ca="1" si="84"/>
        <v>3983.8330015365168</v>
      </c>
      <c r="I310" s="6">
        <v>214</v>
      </c>
      <c r="J310" s="6">
        <v>286</v>
      </c>
      <c r="K310" s="6">
        <f t="shared" si="85"/>
        <v>4</v>
      </c>
      <c r="L310" s="6">
        <f t="shared" si="86"/>
        <v>47</v>
      </c>
      <c r="M310" s="114">
        <f t="shared" ca="1" si="87"/>
        <v>3983.8330015365168</v>
      </c>
      <c r="O310" s="95"/>
      <c r="P310" s="96"/>
    </row>
    <row r="311" spans="1:16" ht="14.25" customHeight="1" x14ac:dyDescent="0.25">
      <c r="A311" s="85" t="str">
        <f t="shared" si="82"/>
        <v>Ямбург</v>
      </c>
      <c r="B311" s="84" t="s">
        <v>13</v>
      </c>
      <c r="C311" s="86">
        <f t="shared" ca="1" si="83"/>
        <v>483.47346368757502</v>
      </c>
      <c r="D311" s="93">
        <v>44896</v>
      </c>
      <c r="E311" s="96">
        <v>44926</v>
      </c>
      <c r="G311" s="114">
        <f t="shared" ca="1" si="84"/>
        <v>483.47346368757502</v>
      </c>
      <c r="I311" s="6">
        <v>215</v>
      </c>
      <c r="J311" s="6">
        <v>287</v>
      </c>
      <c r="K311" s="6">
        <f t="shared" si="85"/>
        <v>5</v>
      </c>
      <c r="L311" s="6">
        <f t="shared" si="86"/>
        <v>47</v>
      </c>
      <c r="M311" s="114">
        <f t="shared" ca="1" si="87"/>
        <v>483.47346368757502</v>
      </c>
      <c r="O311" s="93"/>
      <c r="P311" s="96"/>
    </row>
    <row r="312" spans="1:16" ht="14.25" customHeight="1" x14ac:dyDescent="0.25">
      <c r="A312" s="85" t="str">
        <f t="shared" si="82"/>
        <v>Ямбург</v>
      </c>
      <c r="B312" s="22" t="s">
        <v>8</v>
      </c>
      <c r="C312" s="86">
        <f t="shared" ca="1" si="83"/>
        <v>18027.563076873168</v>
      </c>
      <c r="D312" s="95">
        <v>44927</v>
      </c>
      <c r="E312" s="96">
        <v>44957</v>
      </c>
      <c r="G312" s="114">
        <f t="shared" ca="1" si="84"/>
        <v>18027.563076873168</v>
      </c>
      <c r="I312" s="6">
        <v>216</v>
      </c>
      <c r="J312" s="6">
        <v>288</v>
      </c>
      <c r="K312" s="6">
        <f t="shared" si="85"/>
        <v>0</v>
      </c>
      <c r="L312" s="6">
        <f t="shared" si="86"/>
        <v>48</v>
      </c>
      <c r="M312" s="114">
        <f t="shared" ca="1" si="87"/>
        <v>18027.563076873168</v>
      </c>
      <c r="O312" s="95"/>
      <c r="P312" s="96"/>
    </row>
    <row r="313" spans="1:16" ht="14.25" customHeight="1" x14ac:dyDescent="0.25">
      <c r="A313" s="85" t="str">
        <f t="shared" si="82"/>
        <v>Ямбург</v>
      </c>
      <c r="B313" s="24" t="s">
        <v>9</v>
      </c>
      <c r="C313" s="86">
        <f t="shared" ca="1" si="83"/>
        <v>40985.058974516745</v>
      </c>
      <c r="D313" s="95">
        <v>44927</v>
      </c>
      <c r="E313" s="96">
        <v>44957</v>
      </c>
      <c r="G313" s="114">
        <f t="shared" ca="1" si="84"/>
        <v>40985.058974516745</v>
      </c>
      <c r="I313" s="6">
        <v>217</v>
      </c>
      <c r="J313" s="6">
        <v>289</v>
      </c>
      <c r="K313" s="6">
        <f t="shared" si="85"/>
        <v>1</v>
      </c>
      <c r="L313" s="6">
        <f t="shared" si="86"/>
        <v>48</v>
      </c>
      <c r="M313" s="114">
        <f t="shared" ca="1" si="87"/>
        <v>40985.058974516745</v>
      </c>
      <c r="O313" s="95"/>
      <c r="P313" s="96"/>
    </row>
    <row r="314" spans="1:16" ht="14.25" customHeight="1" x14ac:dyDescent="0.25">
      <c r="A314" s="85" t="str">
        <f t="shared" si="82"/>
        <v>Ямбург</v>
      </c>
      <c r="B314" s="24" t="s">
        <v>10</v>
      </c>
      <c r="C314" s="86">
        <f t="shared" ca="1" si="83"/>
        <v>722.52168339290756</v>
      </c>
      <c r="D314" s="95">
        <v>44927</v>
      </c>
      <c r="E314" s="96">
        <v>44957</v>
      </c>
      <c r="G314" s="114">
        <f t="shared" ca="1" si="84"/>
        <v>722.52168339290756</v>
      </c>
      <c r="I314" s="6">
        <v>218</v>
      </c>
      <c r="J314" s="6">
        <v>290</v>
      </c>
      <c r="K314" s="6">
        <f t="shared" si="85"/>
        <v>2</v>
      </c>
      <c r="L314" s="6">
        <f t="shared" si="86"/>
        <v>48</v>
      </c>
      <c r="M314" s="114">
        <f t="shared" ca="1" si="87"/>
        <v>722.52168339290756</v>
      </c>
      <c r="O314" s="95"/>
      <c r="P314" s="96"/>
    </row>
    <row r="315" spans="1:16" ht="14.25" customHeight="1" x14ac:dyDescent="0.25">
      <c r="A315" s="85" t="str">
        <f t="shared" si="82"/>
        <v>Ямбург</v>
      </c>
      <c r="B315" s="24" t="s">
        <v>11</v>
      </c>
      <c r="C315" s="86">
        <f t="shared" ca="1" si="83"/>
        <v>722.52168339290756</v>
      </c>
      <c r="D315" s="95">
        <v>44927</v>
      </c>
      <c r="E315" s="96">
        <v>44957</v>
      </c>
      <c r="G315" s="114">
        <f t="shared" ca="1" si="84"/>
        <v>722.52168339290756</v>
      </c>
      <c r="I315" s="6">
        <v>219</v>
      </c>
      <c r="J315" s="6">
        <v>291</v>
      </c>
      <c r="K315" s="6">
        <f t="shared" si="85"/>
        <v>3</v>
      </c>
      <c r="L315" s="6">
        <f t="shared" si="86"/>
        <v>48</v>
      </c>
      <c r="M315" s="114">
        <f t="shared" ca="1" si="87"/>
        <v>722.52168339290756</v>
      </c>
      <c r="O315" s="95"/>
      <c r="P315" s="96"/>
    </row>
    <row r="316" spans="1:16" ht="14.25" customHeight="1" x14ac:dyDescent="0.25">
      <c r="A316" s="85" t="str">
        <f t="shared" si="82"/>
        <v>Ямбург</v>
      </c>
      <c r="B316" s="24" t="s">
        <v>12</v>
      </c>
      <c r="C316" s="86">
        <f t="shared" ca="1" si="83"/>
        <v>3307.1247110616168</v>
      </c>
      <c r="D316" s="95">
        <v>44927</v>
      </c>
      <c r="E316" s="96">
        <v>44957</v>
      </c>
      <c r="G316" s="114">
        <f t="shared" ca="1" si="84"/>
        <v>3307.1247110616168</v>
      </c>
      <c r="I316" s="6">
        <v>220</v>
      </c>
      <c r="J316" s="6">
        <v>292</v>
      </c>
      <c r="K316" s="6">
        <f t="shared" si="85"/>
        <v>4</v>
      </c>
      <c r="L316" s="6">
        <f t="shared" si="86"/>
        <v>48</v>
      </c>
      <c r="M316" s="114">
        <f t="shared" ca="1" si="87"/>
        <v>3307.1247110616168</v>
      </c>
      <c r="O316" s="95"/>
      <c r="P316" s="96"/>
    </row>
    <row r="317" spans="1:16" ht="14.25" customHeight="1" x14ac:dyDescent="0.25">
      <c r="A317" s="85" t="str">
        <f t="shared" si="82"/>
        <v>Ямбург</v>
      </c>
      <c r="B317" s="84" t="s">
        <v>13</v>
      </c>
      <c r="C317" s="86">
        <f t="shared" ca="1" si="83"/>
        <v>481.6811222619383</v>
      </c>
      <c r="D317" s="95">
        <v>44927</v>
      </c>
      <c r="E317" s="96">
        <v>44957</v>
      </c>
      <c r="G317" s="114">
        <f t="shared" ca="1" si="84"/>
        <v>481.6811222619383</v>
      </c>
      <c r="I317" s="6">
        <v>221</v>
      </c>
      <c r="J317" s="6">
        <v>293</v>
      </c>
      <c r="K317" s="6">
        <f t="shared" si="85"/>
        <v>5</v>
      </c>
      <c r="L317" s="6">
        <f t="shared" si="86"/>
        <v>48</v>
      </c>
      <c r="M317" s="114">
        <f t="shared" ca="1" si="87"/>
        <v>481.6811222619383</v>
      </c>
      <c r="O317" s="95"/>
      <c r="P317" s="96"/>
    </row>
    <row r="318" spans="1:16" ht="14.25" customHeight="1" x14ac:dyDescent="0.25">
      <c r="A318" s="85" t="str">
        <f t="shared" si="82"/>
        <v>Ямбург</v>
      </c>
      <c r="B318" s="22" t="s">
        <v>8</v>
      </c>
      <c r="C318" s="86">
        <f t="shared" ca="1" si="83"/>
        <v>18027.563076873168</v>
      </c>
      <c r="D318" s="95">
        <v>44958</v>
      </c>
      <c r="E318" s="98">
        <v>44985</v>
      </c>
      <c r="G318" s="114">
        <f t="shared" ca="1" si="84"/>
        <v>18027.563076873168</v>
      </c>
      <c r="I318" s="6">
        <v>222</v>
      </c>
      <c r="J318" s="6">
        <v>294</v>
      </c>
      <c r="K318" s="6">
        <f t="shared" si="85"/>
        <v>0</v>
      </c>
      <c r="L318" s="6">
        <f t="shared" si="86"/>
        <v>49</v>
      </c>
      <c r="M318" s="114">
        <f t="shared" ca="1" si="87"/>
        <v>18027.563076873168</v>
      </c>
      <c r="O318" s="95"/>
      <c r="P318" s="98"/>
    </row>
    <row r="319" spans="1:16" ht="14.25" customHeight="1" x14ac:dyDescent="0.25">
      <c r="A319" s="85" t="str">
        <f t="shared" si="82"/>
        <v>Ямбург</v>
      </c>
      <c r="B319" s="24" t="s">
        <v>9</v>
      </c>
      <c r="C319" s="86">
        <f t="shared" ca="1" si="83"/>
        <v>40985.058974516745</v>
      </c>
      <c r="D319" s="95">
        <v>44958</v>
      </c>
      <c r="E319" s="98">
        <v>44985</v>
      </c>
      <c r="G319" s="114">
        <f t="shared" ca="1" si="84"/>
        <v>40985.058974516745</v>
      </c>
      <c r="I319" s="6">
        <v>223</v>
      </c>
      <c r="J319" s="6">
        <v>295</v>
      </c>
      <c r="K319" s="6">
        <f t="shared" si="85"/>
        <v>1</v>
      </c>
      <c r="L319" s="6">
        <f t="shared" si="86"/>
        <v>49</v>
      </c>
      <c r="M319" s="114">
        <f t="shared" ca="1" si="87"/>
        <v>40985.058974516745</v>
      </c>
      <c r="O319" s="95"/>
      <c r="P319" s="98"/>
    </row>
    <row r="320" spans="1:16" ht="14.25" customHeight="1" x14ac:dyDescent="0.25">
      <c r="A320" s="85" t="str">
        <f t="shared" si="82"/>
        <v>Ямбург</v>
      </c>
      <c r="B320" s="24" t="s">
        <v>10</v>
      </c>
      <c r="C320" s="86">
        <f t="shared" ca="1" si="83"/>
        <v>722.52168339290756</v>
      </c>
      <c r="D320" s="95">
        <v>44958</v>
      </c>
      <c r="E320" s="98">
        <v>44985</v>
      </c>
      <c r="G320" s="114">
        <f t="shared" ca="1" si="84"/>
        <v>722.52168339290756</v>
      </c>
      <c r="I320" s="6">
        <v>224</v>
      </c>
      <c r="J320" s="6">
        <v>296</v>
      </c>
      <c r="K320" s="6">
        <f t="shared" si="85"/>
        <v>2</v>
      </c>
      <c r="L320" s="6">
        <f t="shared" si="86"/>
        <v>49</v>
      </c>
      <c r="M320" s="114">
        <f t="shared" ca="1" si="87"/>
        <v>722.52168339290756</v>
      </c>
      <c r="O320" s="95"/>
      <c r="P320" s="98"/>
    </row>
    <row r="321" spans="1:16" ht="14.25" customHeight="1" x14ac:dyDescent="0.25">
      <c r="A321" s="85" t="str">
        <f t="shared" si="82"/>
        <v>Ямбург</v>
      </c>
      <c r="B321" s="24" t="s">
        <v>11</v>
      </c>
      <c r="C321" s="86">
        <f t="shared" ca="1" si="83"/>
        <v>722.52168339290756</v>
      </c>
      <c r="D321" s="95">
        <v>44958</v>
      </c>
      <c r="E321" s="98">
        <v>44985</v>
      </c>
      <c r="G321" s="114">
        <f t="shared" ca="1" si="84"/>
        <v>722.52168339290756</v>
      </c>
      <c r="I321" s="6">
        <v>225</v>
      </c>
      <c r="J321" s="6">
        <v>297</v>
      </c>
      <c r="K321" s="6">
        <f t="shared" si="85"/>
        <v>3</v>
      </c>
      <c r="L321" s="6">
        <f t="shared" si="86"/>
        <v>49</v>
      </c>
      <c r="M321" s="114">
        <f t="shared" ca="1" si="87"/>
        <v>722.52168339290756</v>
      </c>
      <c r="O321" s="95"/>
      <c r="P321" s="98"/>
    </row>
    <row r="322" spans="1:16" ht="14.25" customHeight="1" x14ac:dyDescent="0.25">
      <c r="A322" s="85" t="str">
        <f t="shared" si="82"/>
        <v>Ямбург</v>
      </c>
      <c r="B322" s="24" t="s">
        <v>12</v>
      </c>
      <c r="C322" s="86">
        <f t="shared" ca="1" si="83"/>
        <v>3307.1247110616168</v>
      </c>
      <c r="D322" s="95">
        <v>44958</v>
      </c>
      <c r="E322" s="98">
        <v>44985</v>
      </c>
      <c r="G322" s="114">
        <f t="shared" ca="1" si="84"/>
        <v>3307.1247110616168</v>
      </c>
      <c r="I322" s="6">
        <v>226</v>
      </c>
      <c r="J322" s="6">
        <v>298</v>
      </c>
      <c r="K322" s="6">
        <f t="shared" si="85"/>
        <v>4</v>
      </c>
      <c r="L322" s="6">
        <f t="shared" si="86"/>
        <v>49</v>
      </c>
      <c r="M322" s="114">
        <f t="shared" ca="1" si="87"/>
        <v>3307.1247110616168</v>
      </c>
      <c r="O322" s="95"/>
      <c r="P322" s="98"/>
    </row>
    <row r="323" spans="1:16" ht="14.25" customHeight="1" x14ac:dyDescent="0.25">
      <c r="A323" s="85" t="str">
        <f t="shared" si="82"/>
        <v>Ямбург</v>
      </c>
      <c r="B323" s="84" t="s">
        <v>13</v>
      </c>
      <c r="C323" s="86">
        <f t="shared" ca="1" si="83"/>
        <v>481.6811222619383</v>
      </c>
      <c r="D323" s="95">
        <v>44958</v>
      </c>
      <c r="E323" s="98">
        <v>44985</v>
      </c>
      <c r="G323" s="114">
        <f t="shared" ca="1" si="84"/>
        <v>481.6811222619383</v>
      </c>
      <c r="I323" s="6">
        <v>227</v>
      </c>
      <c r="J323" s="6">
        <v>299</v>
      </c>
      <c r="K323" s="6">
        <f t="shared" si="85"/>
        <v>5</v>
      </c>
      <c r="L323" s="6">
        <f t="shared" si="86"/>
        <v>49</v>
      </c>
      <c r="M323" s="114">
        <f t="shared" ca="1" si="87"/>
        <v>481.6811222619383</v>
      </c>
      <c r="O323" s="95"/>
      <c r="P323" s="98"/>
    </row>
    <row r="324" spans="1:16" ht="14.25" customHeight="1" x14ac:dyDescent="0.25">
      <c r="A324" s="85" t="str">
        <f t="shared" si="82"/>
        <v>Ямбург</v>
      </c>
      <c r="B324" s="22" t="s">
        <v>8</v>
      </c>
      <c r="C324" s="86">
        <f t="shared" ca="1" si="83"/>
        <v>18027.563076873168</v>
      </c>
      <c r="D324" s="95">
        <v>44986</v>
      </c>
      <c r="E324" s="96">
        <v>45016</v>
      </c>
      <c r="G324" s="114">
        <f t="shared" ca="1" si="84"/>
        <v>18027.563076873168</v>
      </c>
      <c r="I324" s="6">
        <v>228</v>
      </c>
      <c r="J324" s="6">
        <v>300</v>
      </c>
      <c r="K324" s="6">
        <f t="shared" si="85"/>
        <v>0</v>
      </c>
      <c r="L324" s="6">
        <f t="shared" si="86"/>
        <v>50</v>
      </c>
      <c r="M324" s="114">
        <f t="shared" ca="1" si="87"/>
        <v>18027.563076873168</v>
      </c>
      <c r="O324" s="95"/>
      <c r="P324" s="96"/>
    </row>
    <row r="325" spans="1:16" ht="14.25" customHeight="1" x14ac:dyDescent="0.25">
      <c r="A325" s="85" t="str">
        <f t="shared" si="82"/>
        <v>Ямбург</v>
      </c>
      <c r="B325" s="24" t="s">
        <v>9</v>
      </c>
      <c r="C325" s="86">
        <f t="shared" ca="1" si="83"/>
        <v>40985.058974516745</v>
      </c>
      <c r="D325" s="89">
        <v>44986</v>
      </c>
      <c r="E325" s="90">
        <v>45016</v>
      </c>
      <c r="G325" s="114">
        <f t="shared" ca="1" si="84"/>
        <v>40985.058974516745</v>
      </c>
      <c r="I325" s="6">
        <v>229</v>
      </c>
      <c r="J325" s="6">
        <v>301</v>
      </c>
      <c r="K325" s="6">
        <f t="shared" si="85"/>
        <v>1</v>
      </c>
      <c r="L325" s="6">
        <f t="shared" si="86"/>
        <v>50</v>
      </c>
      <c r="M325" s="114">
        <f t="shared" ca="1" si="87"/>
        <v>40985.058974516745</v>
      </c>
      <c r="O325" s="89"/>
      <c r="P325" s="90"/>
    </row>
    <row r="326" spans="1:16" ht="14.25" customHeight="1" x14ac:dyDescent="0.25">
      <c r="A326" s="85" t="str">
        <f t="shared" si="82"/>
        <v>Ямбург</v>
      </c>
      <c r="B326" s="24" t="s">
        <v>10</v>
      </c>
      <c r="C326" s="86">
        <f t="shared" ca="1" si="83"/>
        <v>722.52168339290756</v>
      </c>
      <c r="D326" s="89">
        <v>44986</v>
      </c>
      <c r="E326" s="90">
        <v>45016</v>
      </c>
      <c r="G326" s="114">
        <f t="shared" ca="1" si="84"/>
        <v>722.52168339290756</v>
      </c>
      <c r="I326" s="6">
        <v>230</v>
      </c>
      <c r="J326" s="6">
        <v>302</v>
      </c>
      <c r="K326" s="6">
        <f t="shared" si="85"/>
        <v>2</v>
      </c>
      <c r="L326" s="6">
        <f t="shared" si="86"/>
        <v>50</v>
      </c>
      <c r="M326" s="114">
        <f t="shared" ca="1" si="87"/>
        <v>722.52168339290756</v>
      </c>
      <c r="O326" s="89"/>
      <c r="P326" s="90"/>
    </row>
    <row r="327" spans="1:16" ht="14.25" customHeight="1" x14ac:dyDescent="0.25">
      <c r="A327" s="85" t="str">
        <f t="shared" si="82"/>
        <v>Ямбург</v>
      </c>
      <c r="B327" s="24" t="s">
        <v>11</v>
      </c>
      <c r="C327" s="86">
        <f t="shared" ca="1" si="83"/>
        <v>722.52168339290756</v>
      </c>
      <c r="D327" s="89">
        <v>44986</v>
      </c>
      <c r="E327" s="90">
        <v>45016</v>
      </c>
      <c r="G327" s="114">
        <f t="shared" ca="1" si="84"/>
        <v>722.52168339290756</v>
      </c>
      <c r="I327" s="6">
        <v>231</v>
      </c>
      <c r="J327" s="6">
        <v>303</v>
      </c>
      <c r="K327" s="6">
        <f t="shared" si="85"/>
        <v>3</v>
      </c>
      <c r="L327" s="6">
        <f t="shared" si="86"/>
        <v>50</v>
      </c>
      <c r="M327" s="114">
        <f t="shared" ca="1" si="87"/>
        <v>722.52168339290756</v>
      </c>
      <c r="O327" s="89"/>
      <c r="P327" s="90"/>
    </row>
    <row r="328" spans="1:16" ht="14.25" customHeight="1" x14ac:dyDescent="0.25">
      <c r="A328" s="85" t="str">
        <f t="shared" si="82"/>
        <v>Ямбург</v>
      </c>
      <c r="B328" s="24" t="s">
        <v>12</v>
      </c>
      <c r="C328" s="86">
        <f t="shared" ca="1" si="83"/>
        <v>3307.1247110616168</v>
      </c>
      <c r="D328" s="89">
        <v>44986</v>
      </c>
      <c r="E328" s="90">
        <v>45016</v>
      </c>
      <c r="G328" s="114">
        <f t="shared" ca="1" si="84"/>
        <v>3307.1247110616168</v>
      </c>
      <c r="I328" s="6">
        <v>232</v>
      </c>
      <c r="J328" s="6">
        <v>304</v>
      </c>
      <c r="K328" s="6">
        <f t="shared" si="85"/>
        <v>4</v>
      </c>
      <c r="L328" s="6">
        <f t="shared" si="86"/>
        <v>50</v>
      </c>
      <c r="M328" s="114">
        <f t="shared" ca="1" si="87"/>
        <v>3307.1247110616168</v>
      </c>
      <c r="O328" s="89"/>
      <c r="P328" s="90"/>
    </row>
    <row r="329" spans="1:16" ht="14.25" customHeight="1" x14ac:dyDescent="0.25">
      <c r="A329" s="85" t="str">
        <f t="shared" si="82"/>
        <v>Ямбург</v>
      </c>
      <c r="B329" s="84" t="s">
        <v>13</v>
      </c>
      <c r="C329" s="86">
        <f t="shared" ca="1" si="83"/>
        <v>481.6811222619383</v>
      </c>
      <c r="D329" s="93">
        <v>44986</v>
      </c>
      <c r="E329" s="94">
        <v>45016</v>
      </c>
      <c r="G329" s="114">
        <f t="shared" ca="1" si="84"/>
        <v>481.6811222619383</v>
      </c>
      <c r="I329" s="6">
        <v>233</v>
      </c>
      <c r="J329" s="6">
        <v>305</v>
      </c>
      <c r="K329" s="6">
        <f t="shared" si="85"/>
        <v>5</v>
      </c>
      <c r="L329" s="6">
        <f t="shared" si="86"/>
        <v>50</v>
      </c>
      <c r="M329" s="114">
        <f t="shared" ca="1" si="87"/>
        <v>481.6811222619383</v>
      </c>
      <c r="O329" s="93"/>
      <c r="P329" s="94"/>
    </row>
    <row r="330" spans="1:16" ht="14.25" customHeight="1" x14ac:dyDescent="0.25">
      <c r="A330" s="85" t="str">
        <f t="shared" si="82"/>
        <v>Ямбург</v>
      </c>
      <c r="B330" s="22" t="s">
        <v>8</v>
      </c>
      <c r="C330" s="86">
        <f t="shared" ca="1" si="83"/>
        <v>18027.563076873168</v>
      </c>
      <c r="D330" s="95">
        <v>45017</v>
      </c>
      <c r="E330" s="96">
        <v>45046</v>
      </c>
      <c r="G330" s="114">
        <f t="shared" ca="1" si="84"/>
        <v>18027.563076873168</v>
      </c>
      <c r="I330" s="6">
        <v>234</v>
      </c>
      <c r="J330" s="6">
        <v>306</v>
      </c>
      <c r="K330" s="6">
        <f t="shared" si="85"/>
        <v>0</v>
      </c>
      <c r="L330" s="6">
        <f t="shared" si="86"/>
        <v>51</v>
      </c>
      <c r="M330" s="114">
        <f t="shared" ca="1" si="87"/>
        <v>18027.563076873168</v>
      </c>
      <c r="O330" s="95"/>
      <c r="P330" s="96"/>
    </row>
    <row r="331" spans="1:16" ht="14.25" customHeight="1" x14ac:dyDescent="0.25">
      <c r="A331" s="85" t="str">
        <f t="shared" si="82"/>
        <v>Ямбург</v>
      </c>
      <c r="B331" s="24" t="s">
        <v>9</v>
      </c>
      <c r="C331" s="86">
        <f t="shared" ca="1" si="83"/>
        <v>40985.058974516745</v>
      </c>
      <c r="D331" s="89">
        <v>45017</v>
      </c>
      <c r="E331" s="90">
        <v>45046</v>
      </c>
      <c r="G331" s="114">
        <f t="shared" ca="1" si="84"/>
        <v>40985.058974516745</v>
      </c>
      <c r="I331" s="6">
        <v>235</v>
      </c>
      <c r="J331" s="6">
        <v>307</v>
      </c>
      <c r="K331" s="6">
        <f t="shared" si="85"/>
        <v>1</v>
      </c>
      <c r="L331" s="6">
        <f t="shared" si="86"/>
        <v>51</v>
      </c>
      <c r="M331" s="114">
        <f t="shared" ca="1" si="87"/>
        <v>40985.058974516745</v>
      </c>
      <c r="O331" s="89"/>
      <c r="P331" s="90"/>
    </row>
    <row r="332" spans="1:16" ht="14.25" customHeight="1" x14ac:dyDescent="0.25">
      <c r="A332" s="85" t="str">
        <f t="shared" si="82"/>
        <v>Ямбург</v>
      </c>
      <c r="B332" s="24" t="s">
        <v>10</v>
      </c>
      <c r="C332" s="86">
        <f t="shared" ca="1" si="83"/>
        <v>722.52168339290756</v>
      </c>
      <c r="D332" s="89">
        <v>45017</v>
      </c>
      <c r="E332" s="90">
        <v>45046</v>
      </c>
      <c r="G332" s="114">
        <f t="shared" ca="1" si="84"/>
        <v>722.52168339290756</v>
      </c>
      <c r="I332" s="6">
        <v>236</v>
      </c>
      <c r="J332" s="6">
        <v>308</v>
      </c>
      <c r="K332" s="6">
        <f t="shared" si="85"/>
        <v>2</v>
      </c>
      <c r="L332" s="6">
        <f t="shared" si="86"/>
        <v>51</v>
      </c>
      <c r="M332" s="114">
        <f t="shared" ca="1" si="87"/>
        <v>722.52168339290756</v>
      </c>
      <c r="O332" s="89"/>
      <c r="P332" s="90"/>
    </row>
    <row r="333" spans="1:16" ht="14.25" customHeight="1" x14ac:dyDescent="0.25">
      <c r="A333" s="85" t="str">
        <f t="shared" si="82"/>
        <v>Ямбург</v>
      </c>
      <c r="B333" s="24" t="s">
        <v>11</v>
      </c>
      <c r="C333" s="86">
        <f t="shared" ca="1" si="83"/>
        <v>722.52168339290756</v>
      </c>
      <c r="D333" s="89">
        <v>45017</v>
      </c>
      <c r="E333" s="90">
        <v>45046</v>
      </c>
      <c r="G333" s="114">
        <f t="shared" ca="1" si="84"/>
        <v>722.52168339290756</v>
      </c>
      <c r="I333" s="6">
        <v>237</v>
      </c>
      <c r="J333" s="6">
        <v>309</v>
      </c>
      <c r="K333" s="6">
        <f t="shared" si="85"/>
        <v>3</v>
      </c>
      <c r="L333" s="6">
        <f t="shared" si="86"/>
        <v>51</v>
      </c>
      <c r="M333" s="114">
        <f t="shared" ca="1" si="87"/>
        <v>722.52168339290756</v>
      </c>
      <c r="O333" s="89"/>
      <c r="P333" s="90"/>
    </row>
    <row r="334" spans="1:16" ht="14.25" customHeight="1" x14ac:dyDescent="0.25">
      <c r="A334" s="85" t="str">
        <f t="shared" si="82"/>
        <v>Ямбург</v>
      </c>
      <c r="B334" s="24" t="s">
        <v>12</v>
      </c>
      <c r="C334" s="86">
        <f t="shared" ca="1" si="83"/>
        <v>3307.1247110616168</v>
      </c>
      <c r="D334" s="89">
        <v>45017</v>
      </c>
      <c r="E334" s="90">
        <v>45046</v>
      </c>
      <c r="G334" s="114">
        <f t="shared" ca="1" si="84"/>
        <v>3307.1247110616168</v>
      </c>
      <c r="I334" s="6">
        <v>238</v>
      </c>
      <c r="J334" s="6">
        <v>310</v>
      </c>
      <c r="K334" s="6">
        <f t="shared" si="85"/>
        <v>4</v>
      </c>
      <c r="L334" s="6">
        <f t="shared" si="86"/>
        <v>51</v>
      </c>
      <c r="M334" s="114">
        <f t="shared" ca="1" si="87"/>
        <v>3307.1247110616168</v>
      </c>
      <c r="O334" s="89"/>
      <c r="P334" s="90"/>
    </row>
    <row r="335" spans="1:16" ht="14.25" customHeight="1" x14ac:dyDescent="0.25">
      <c r="A335" s="85" t="str">
        <f t="shared" si="82"/>
        <v>Ямбург</v>
      </c>
      <c r="B335" s="84" t="s">
        <v>13</v>
      </c>
      <c r="C335" s="86">
        <f t="shared" ca="1" si="83"/>
        <v>481.6811222619383</v>
      </c>
      <c r="D335" s="93">
        <v>45017</v>
      </c>
      <c r="E335" s="94">
        <v>45046</v>
      </c>
      <c r="G335" s="114">
        <f t="shared" ca="1" si="84"/>
        <v>481.6811222619383</v>
      </c>
      <c r="I335" s="6">
        <v>239</v>
      </c>
      <c r="J335" s="6">
        <v>311</v>
      </c>
      <c r="K335" s="6">
        <f t="shared" si="85"/>
        <v>5</v>
      </c>
      <c r="L335" s="6">
        <f t="shared" si="86"/>
        <v>51</v>
      </c>
      <c r="M335" s="114">
        <f t="shared" ca="1" si="87"/>
        <v>481.6811222619383</v>
      </c>
      <c r="O335" s="93"/>
      <c r="P335" s="94"/>
    </row>
    <row r="336" spans="1:16" ht="14.25" customHeight="1" x14ac:dyDescent="0.25">
      <c r="A336" s="85" t="str">
        <f t="shared" si="82"/>
        <v>Ямбург</v>
      </c>
      <c r="B336" s="22" t="s">
        <v>8</v>
      </c>
      <c r="C336" s="86">
        <f t="shared" ca="1" si="83"/>
        <v>18027.563076873168</v>
      </c>
      <c r="D336" s="95">
        <v>45047</v>
      </c>
      <c r="E336" s="96">
        <v>45077</v>
      </c>
      <c r="G336" s="114">
        <f t="shared" ca="1" si="84"/>
        <v>18027.563076873168</v>
      </c>
      <c r="I336" s="6">
        <v>240</v>
      </c>
      <c r="J336" s="6">
        <v>312</v>
      </c>
      <c r="K336" s="6">
        <f t="shared" si="85"/>
        <v>0</v>
      </c>
      <c r="L336" s="6">
        <f t="shared" si="86"/>
        <v>52</v>
      </c>
      <c r="M336" s="114">
        <f t="shared" ca="1" si="87"/>
        <v>18027.563076873168</v>
      </c>
      <c r="O336" s="95"/>
      <c r="P336" s="96"/>
    </row>
    <row r="337" spans="1:16" ht="14.25" customHeight="1" x14ac:dyDescent="0.25">
      <c r="A337" s="85" t="str">
        <f t="shared" si="82"/>
        <v>Ямбург</v>
      </c>
      <c r="B337" s="24" t="s">
        <v>9</v>
      </c>
      <c r="C337" s="86">
        <f t="shared" ca="1" si="83"/>
        <v>40985.058974516745</v>
      </c>
      <c r="D337" s="89">
        <v>45047</v>
      </c>
      <c r="E337" s="90">
        <v>45077</v>
      </c>
      <c r="G337" s="114">
        <f t="shared" ca="1" si="84"/>
        <v>40985.058974516745</v>
      </c>
      <c r="I337" s="6">
        <v>241</v>
      </c>
      <c r="J337" s="6">
        <v>313</v>
      </c>
      <c r="K337" s="6">
        <f t="shared" si="85"/>
        <v>1</v>
      </c>
      <c r="L337" s="6">
        <f t="shared" si="86"/>
        <v>52</v>
      </c>
      <c r="M337" s="114">
        <f t="shared" ca="1" si="87"/>
        <v>40985.058974516745</v>
      </c>
      <c r="O337" s="89"/>
      <c r="P337" s="90"/>
    </row>
    <row r="338" spans="1:16" ht="14.25" customHeight="1" x14ac:dyDescent="0.25">
      <c r="A338" s="85" t="str">
        <f t="shared" si="82"/>
        <v>Ямбург</v>
      </c>
      <c r="B338" s="24" t="s">
        <v>10</v>
      </c>
      <c r="C338" s="86">
        <f t="shared" ca="1" si="83"/>
        <v>722.52168339290756</v>
      </c>
      <c r="D338" s="89">
        <v>45047</v>
      </c>
      <c r="E338" s="90">
        <v>45077</v>
      </c>
      <c r="G338" s="114">
        <f t="shared" ca="1" si="84"/>
        <v>722.52168339290756</v>
      </c>
      <c r="I338" s="6">
        <v>242</v>
      </c>
      <c r="J338" s="6">
        <v>314</v>
      </c>
      <c r="K338" s="6">
        <f t="shared" si="85"/>
        <v>2</v>
      </c>
      <c r="L338" s="6">
        <f t="shared" si="86"/>
        <v>52</v>
      </c>
      <c r="M338" s="114">
        <f t="shared" ca="1" si="87"/>
        <v>722.52168339290756</v>
      </c>
      <c r="O338" s="89"/>
      <c r="P338" s="90"/>
    </row>
    <row r="339" spans="1:16" ht="14.25" customHeight="1" x14ac:dyDescent="0.25">
      <c r="A339" s="85" t="str">
        <f t="shared" si="82"/>
        <v>Ямбург</v>
      </c>
      <c r="B339" s="24" t="s">
        <v>11</v>
      </c>
      <c r="C339" s="86">
        <f t="shared" ca="1" si="83"/>
        <v>722.52168339290756</v>
      </c>
      <c r="D339" s="89">
        <v>45047</v>
      </c>
      <c r="E339" s="90">
        <v>45077</v>
      </c>
      <c r="G339" s="114">
        <f t="shared" ca="1" si="84"/>
        <v>722.52168339290756</v>
      </c>
      <c r="I339" s="6">
        <v>243</v>
      </c>
      <c r="J339" s="6">
        <v>315</v>
      </c>
      <c r="K339" s="6">
        <f t="shared" si="85"/>
        <v>3</v>
      </c>
      <c r="L339" s="6">
        <f t="shared" si="86"/>
        <v>52</v>
      </c>
      <c r="M339" s="114">
        <f t="shared" ca="1" si="87"/>
        <v>722.52168339290756</v>
      </c>
      <c r="O339" s="89"/>
      <c r="P339" s="90"/>
    </row>
    <row r="340" spans="1:16" ht="14.25" customHeight="1" x14ac:dyDescent="0.25">
      <c r="A340" s="85" t="str">
        <f t="shared" si="82"/>
        <v>Ямбург</v>
      </c>
      <c r="B340" s="24" t="s">
        <v>12</v>
      </c>
      <c r="C340" s="86">
        <f t="shared" ca="1" si="83"/>
        <v>3307.1247110616168</v>
      </c>
      <c r="D340" s="89">
        <v>45047</v>
      </c>
      <c r="E340" s="90">
        <v>45077</v>
      </c>
      <c r="G340" s="114">
        <f t="shared" ca="1" si="84"/>
        <v>3307.1247110616168</v>
      </c>
      <c r="I340" s="6">
        <v>244</v>
      </c>
      <c r="J340" s="6">
        <v>316</v>
      </c>
      <c r="K340" s="6">
        <f t="shared" si="85"/>
        <v>4</v>
      </c>
      <c r="L340" s="6">
        <f t="shared" si="86"/>
        <v>52</v>
      </c>
      <c r="M340" s="114">
        <f t="shared" ca="1" si="87"/>
        <v>3307.1247110616168</v>
      </c>
      <c r="O340" s="89"/>
      <c r="P340" s="90"/>
    </row>
    <row r="341" spans="1:16" ht="14.25" customHeight="1" x14ac:dyDescent="0.25">
      <c r="A341" s="85" t="str">
        <f t="shared" si="82"/>
        <v>Ямбург</v>
      </c>
      <c r="B341" s="84" t="s">
        <v>13</v>
      </c>
      <c r="C341" s="86">
        <f t="shared" ca="1" si="83"/>
        <v>481.6811222619383</v>
      </c>
      <c r="D341" s="93">
        <v>45047</v>
      </c>
      <c r="E341" s="94">
        <v>45077</v>
      </c>
      <c r="G341" s="114">
        <f t="shared" ca="1" si="84"/>
        <v>481.6811222619383</v>
      </c>
      <c r="I341" s="6">
        <v>245</v>
      </c>
      <c r="J341" s="6">
        <v>317</v>
      </c>
      <c r="K341" s="6">
        <f t="shared" si="85"/>
        <v>5</v>
      </c>
      <c r="L341" s="6">
        <f t="shared" si="86"/>
        <v>52</v>
      </c>
      <c r="M341" s="114">
        <f t="shared" ca="1" si="87"/>
        <v>481.6811222619383</v>
      </c>
      <c r="O341" s="93"/>
      <c r="P341" s="94"/>
    </row>
    <row r="342" spans="1:16" ht="14.25" customHeight="1" x14ac:dyDescent="0.25">
      <c r="A342" s="85" t="str">
        <f t="shared" si="82"/>
        <v>Ямбург</v>
      </c>
      <c r="B342" s="22" t="s">
        <v>8</v>
      </c>
      <c r="C342" s="86">
        <f t="shared" ca="1" si="83"/>
        <v>18027.563076873168</v>
      </c>
      <c r="D342" s="95">
        <v>45078</v>
      </c>
      <c r="E342" s="96">
        <v>45107</v>
      </c>
      <c r="G342" s="114">
        <f t="shared" ca="1" si="84"/>
        <v>18027.563076873168</v>
      </c>
      <c r="I342" s="6">
        <v>246</v>
      </c>
      <c r="J342" s="6">
        <v>318</v>
      </c>
      <c r="K342" s="6">
        <f t="shared" si="85"/>
        <v>0</v>
      </c>
      <c r="L342" s="6">
        <f t="shared" si="86"/>
        <v>53</v>
      </c>
      <c r="M342" s="114">
        <f t="shared" ca="1" si="87"/>
        <v>18027.563076873168</v>
      </c>
      <c r="O342" s="95"/>
      <c r="P342" s="96"/>
    </row>
    <row r="343" spans="1:16" ht="14.25" customHeight="1" x14ac:dyDescent="0.25">
      <c r="A343" s="85" t="str">
        <f t="shared" si="82"/>
        <v>Ямбург</v>
      </c>
      <c r="B343" s="24" t="s">
        <v>9</v>
      </c>
      <c r="C343" s="86">
        <f t="shared" ca="1" si="83"/>
        <v>40985.058974516745</v>
      </c>
      <c r="D343" s="89">
        <v>45078</v>
      </c>
      <c r="E343" s="90">
        <v>45107</v>
      </c>
      <c r="G343" s="114">
        <f t="shared" ca="1" si="84"/>
        <v>40985.058974516745</v>
      </c>
      <c r="I343" s="6">
        <v>247</v>
      </c>
      <c r="J343" s="6">
        <v>319</v>
      </c>
      <c r="K343" s="6">
        <f t="shared" si="85"/>
        <v>1</v>
      </c>
      <c r="L343" s="6">
        <f t="shared" si="86"/>
        <v>53</v>
      </c>
      <c r="M343" s="114">
        <f t="shared" ca="1" si="87"/>
        <v>40985.058974516745</v>
      </c>
      <c r="O343" s="89"/>
      <c r="P343" s="90"/>
    </row>
    <row r="344" spans="1:16" ht="14.25" customHeight="1" x14ac:dyDescent="0.25">
      <c r="A344" s="85" t="str">
        <f t="shared" ref="A344:A407" si="88">$A$13</f>
        <v>Ямбург</v>
      </c>
      <c r="B344" s="24" t="s">
        <v>10</v>
      </c>
      <c r="C344" s="86">
        <f t="shared" ref="C344:C407" ca="1" si="89">G344*$H$24</f>
        <v>722.52168339290756</v>
      </c>
      <c r="D344" s="89">
        <v>45078</v>
      </c>
      <c r="E344" s="90">
        <v>45107</v>
      </c>
      <c r="G344" s="114">
        <f t="shared" ref="G344:G407" ca="1" si="90">OFFSET($C$13,K344,L344)</f>
        <v>722.52168339290756</v>
      </c>
      <c r="I344" s="6">
        <v>248</v>
      </c>
      <c r="J344" s="6">
        <v>320</v>
      </c>
      <c r="K344" s="6">
        <f t="shared" ref="K344:K407" si="91">(MOD(J344,6))</f>
        <v>2</v>
      </c>
      <c r="L344" s="6">
        <f t="shared" ref="L344:L407" si="92">INT(J344/6)</f>
        <v>53</v>
      </c>
      <c r="M344" s="114">
        <f t="shared" ref="M344:M407" ca="1" si="93">OFFSET($C$13,K344,L344)</f>
        <v>722.52168339290756</v>
      </c>
      <c r="O344" s="89"/>
      <c r="P344" s="90"/>
    </row>
    <row r="345" spans="1:16" ht="14.25" customHeight="1" x14ac:dyDescent="0.25">
      <c r="A345" s="85" t="str">
        <f t="shared" si="88"/>
        <v>Ямбург</v>
      </c>
      <c r="B345" s="24" t="s">
        <v>11</v>
      </c>
      <c r="C345" s="86">
        <f t="shared" ca="1" si="89"/>
        <v>722.52168339290756</v>
      </c>
      <c r="D345" s="89">
        <v>45078</v>
      </c>
      <c r="E345" s="90">
        <v>45107</v>
      </c>
      <c r="G345" s="114">
        <f t="shared" ca="1" si="90"/>
        <v>722.52168339290756</v>
      </c>
      <c r="I345" s="6">
        <v>249</v>
      </c>
      <c r="J345" s="6">
        <v>321</v>
      </c>
      <c r="K345" s="6">
        <f t="shared" si="91"/>
        <v>3</v>
      </c>
      <c r="L345" s="6">
        <f t="shared" si="92"/>
        <v>53</v>
      </c>
      <c r="M345" s="114">
        <f t="shared" ca="1" si="93"/>
        <v>722.52168339290756</v>
      </c>
      <c r="O345" s="89"/>
      <c r="P345" s="90"/>
    </row>
    <row r="346" spans="1:16" ht="14.25" customHeight="1" x14ac:dyDescent="0.25">
      <c r="A346" s="85" t="str">
        <f t="shared" si="88"/>
        <v>Ямбург</v>
      </c>
      <c r="B346" s="24" t="s">
        <v>12</v>
      </c>
      <c r="C346" s="86">
        <f t="shared" ca="1" si="89"/>
        <v>3307.1247110616168</v>
      </c>
      <c r="D346" s="89">
        <v>45078</v>
      </c>
      <c r="E346" s="90">
        <v>45107</v>
      </c>
      <c r="G346" s="114">
        <f t="shared" ca="1" si="90"/>
        <v>3307.1247110616168</v>
      </c>
      <c r="I346" s="6">
        <v>250</v>
      </c>
      <c r="J346" s="6">
        <v>322</v>
      </c>
      <c r="K346" s="6">
        <f t="shared" si="91"/>
        <v>4</v>
      </c>
      <c r="L346" s="6">
        <f t="shared" si="92"/>
        <v>53</v>
      </c>
      <c r="M346" s="114">
        <f t="shared" ca="1" si="93"/>
        <v>3307.1247110616168</v>
      </c>
      <c r="O346" s="89"/>
      <c r="P346" s="90"/>
    </row>
    <row r="347" spans="1:16" ht="14.25" customHeight="1" x14ac:dyDescent="0.25">
      <c r="A347" s="85" t="str">
        <f t="shared" si="88"/>
        <v>Ямбург</v>
      </c>
      <c r="B347" s="84" t="s">
        <v>13</v>
      </c>
      <c r="C347" s="86">
        <f t="shared" ca="1" si="89"/>
        <v>481.6811222619383</v>
      </c>
      <c r="D347" s="93">
        <v>45078</v>
      </c>
      <c r="E347" s="94">
        <v>45107</v>
      </c>
      <c r="G347" s="114">
        <f t="shared" ca="1" si="90"/>
        <v>481.6811222619383</v>
      </c>
      <c r="I347" s="6">
        <v>251</v>
      </c>
      <c r="J347" s="6">
        <v>323</v>
      </c>
      <c r="K347" s="6">
        <f t="shared" si="91"/>
        <v>5</v>
      </c>
      <c r="L347" s="6">
        <f t="shared" si="92"/>
        <v>53</v>
      </c>
      <c r="M347" s="114">
        <f t="shared" ca="1" si="93"/>
        <v>481.6811222619383</v>
      </c>
      <c r="O347" s="93"/>
      <c r="P347" s="94"/>
    </row>
    <row r="348" spans="1:16" ht="14.25" customHeight="1" x14ac:dyDescent="0.25">
      <c r="A348" s="85" t="str">
        <f t="shared" si="88"/>
        <v>Ямбург</v>
      </c>
      <c r="B348" s="22" t="s">
        <v>8</v>
      </c>
      <c r="C348" s="86">
        <f t="shared" ca="1" si="89"/>
        <v>18027.563076873168</v>
      </c>
      <c r="D348" s="95">
        <v>45108</v>
      </c>
      <c r="E348" s="96">
        <v>45138</v>
      </c>
      <c r="G348" s="114">
        <f t="shared" ca="1" si="90"/>
        <v>18027.563076873168</v>
      </c>
      <c r="I348" s="6">
        <v>252</v>
      </c>
      <c r="J348" s="6">
        <v>324</v>
      </c>
      <c r="K348" s="6">
        <f t="shared" si="91"/>
        <v>0</v>
      </c>
      <c r="L348" s="6">
        <f t="shared" si="92"/>
        <v>54</v>
      </c>
      <c r="M348" s="114">
        <f t="shared" ca="1" si="93"/>
        <v>18027.563076873168</v>
      </c>
      <c r="O348" s="95"/>
      <c r="P348" s="96"/>
    </row>
    <row r="349" spans="1:16" ht="14.25" customHeight="1" x14ac:dyDescent="0.25">
      <c r="A349" s="85" t="str">
        <f t="shared" si="88"/>
        <v>Ямбург</v>
      </c>
      <c r="B349" s="24" t="s">
        <v>9</v>
      </c>
      <c r="C349" s="86">
        <f t="shared" ca="1" si="89"/>
        <v>40985.058974516745</v>
      </c>
      <c r="D349" s="89">
        <v>45108</v>
      </c>
      <c r="E349" s="90">
        <v>45138</v>
      </c>
      <c r="G349" s="114">
        <f t="shared" ca="1" si="90"/>
        <v>40985.058974516745</v>
      </c>
      <c r="I349" s="6">
        <v>253</v>
      </c>
      <c r="J349" s="6">
        <v>325</v>
      </c>
      <c r="K349" s="6">
        <f t="shared" si="91"/>
        <v>1</v>
      </c>
      <c r="L349" s="6">
        <f t="shared" si="92"/>
        <v>54</v>
      </c>
      <c r="M349" s="114">
        <f t="shared" ca="1" si="93"/>
        <v>40985.058974516745</v>
      </c>
      <c r="O349" s="89"/>
      <c r="P349" s="90"/>
    </row>
    <row r="350" spans="1:16" ht="14.25" customHeight="1" x14ac:dyDescent="0.25">
      <c r="A350" s="85" t="str">
        <f t="shared" si="88"/>
        <v>Ямбург</v>
      </c>
      <c r="B350" s="24" t="s">
        <v>10</v>
      </c>
      <c r="C350" s="86">
        <f t="shared" ca="1" si="89"/>
        <v>722.52168339290756</v>
      </c>
      <c r="D350" s="89">
        <v>45108</v>
      </c>
      <c r="E350" s="90">
        <v>45138</v>
      </c>
      <c r="G350" s="114">
        <f t="shared" ca="1" si="90"/>
        <v>722.52168339290756</v>
      </c>
      <c r="I350" s="6">
        <v>254</v>
      </c>
      <c r="J350" s="6">
        <v>326</v>
      </c>
      <c r="K350" s="6">
        <f t="shared" si="91"/>
        <v>2</v>
      </c>
      <c r="L350" s="6">
        <f t="shared" si="92"/>
        <v>54</v>
      </c>
      <c r="M350" s="114">
        <f t="shared" ca="1" si="93"/>
        <v>722.52168339290756</v>
      </c>
      <c r="O350" s="89"/>
      <c r="P350" s="90"/>
    </row>
    <row r="351" spans="1:16" ht="14.25" customHeight="1" x14ac:dyDescent="0.25">
      <c r="A351" s="85" t="str">
        <f t="shared" si="88"/>
        <v>Ямбург</v>
      </c>
      <c r="B351" s="24" t="s">
        <v>11</v>
      </c>
      <c r="C351" s="86">
        <f t="shared" ca="1" si="89"/>
        <v>722.52168339290756</v>
      </c>
      <c r="D351" s="89">
        <v>45108</v>
      </c>
      <c r="E351" s="90">
        <v>45138</v>
      </c>
      <c r="G351" s="114">
        <f t="shared" ca="1" si="90"/>
        <v>722.52168339290756</v>
      </c>
      <c r="I351" s="6">
        <v>255</v>
      </c>
      <c r="J351" s="6">
        <v>327</v>
      </c>
      <c r="K351" s="6">
        <f t="shared" si="91"/>
        <v>3</v>
      </c>
      <c r="L351" s="6">
        <f t="shared" si="92"/>
        <v>54</v>
      </c>
      <c r="M351" s="114">
        <f t="shared" ca="1" si="93"/>
        <v>722.52168339290756</v>
      </c>
      <c r="O351" s="89"/>
      <c r="P351" s="90"/>
    </row>
    <row r="352" spans="1:16" ht="14.25" customHeight="1" x14ac:dyDescent="0.25">
      <c r="A352" s="85" t="str">
        <f t="shared" si="88"/>
        <v>Ямбург</v>
      </c>
      <c r="B352" s="24" t="s">
        <v>12</v>
      </c>
      <c r="C352" s="86">
        <f t="shared" ca="1" si="89"/>
        <v>3307.1247110616168</v>
      </c>
      <c r="D352" s="89">
        <v>45108</v>
      </c>
      <c r="E352" s="90">
        <v>45138</v>
      </c>
      <c r="G352" s="114">
        <f t="shared" ca="1" si="90"/>
        <v>3307.1247110616168</v>
      </c>
      <c r="I352" s="6">
        <v>256</v>
      </c>
      <c r="J352" s="6">
        <v>328</v>
      </c>
      <c r="K352" s="6">
        <f t="shared" si="91"/>
        <v>4</v>
      </c>
      <c r="L352" s="6">
        <f t="shared" si="92"/>
        <v>54</v>
      </c>
      <c r="M352" s="114">
        <f t="shared" ca="1" si="93"/>
        <v>3307.1247110616168</v>
      </c>
      <c r="O352" s="89"/>
      <c r="P352" s="90"/>
    </row>
    <row r="353" spans="1:16" ht="14.25" customHeight="1" x14ac:dyDescent="0.25">
      <c r="A353" s="85" t="str">
        <f t="shared" si="88"/>
        <v>Ямбург</v>
      </c>
      <c r="B353" s="84" t="s">
        <v>13</v>
      </c>
      <c r="C353" s="86">
        <f t="shared" ca="1" si="89"/>
        <v>481.6811222619383</v>
      </c>
      <c r="D353" s="93">
        <v>45108</v>
      </c>
      <c r="E353" s="94">
        <v>45138</v>
      </c>
      <c r="G353" s="114">
        <f t="shared" ca="1" si="90"/>
        <v>481.6811222619383</v>
      </c>
      <c r="I353" s="6">
        <v>257</v>
      </c>
      <c r="J353" s="6">
        <v>329</v>
      </c>
      <c r="K353" s="6">
        <f t="shared" si="91"/>
        <v>5</v>
      </c>
      <c r="L353" s="6">
        <f t="shared" si="92"/>
        <v>54</v>
      </c>
      <c r="M353" s="114">
        <f t="shared" ca="1" si="93"/>
        <v>481.6811222619383</v>
      </c>
      <c r="O353" s="93"/>
      <c r="P353" s="94"/>
    </row>
    <row r="354" spans="1:16" ht="14.25" customHeight="1" x14ac:dyDescent="0.25">
      <c r="A354" s="85" t="str">
        <f t="shared" si="88"/>
        <v>Ямбург</v>
      </c>
      <c r="B354" s="22" t="s">
        <v>8</v>
      </c>
      <c r="C354" s="86">
        <f t="shared" ca="1" si="89"/>
        <v>18027.563076873168</v>
      </c>
      <c r="D354" s="95">
        <v>45139</v>
      </c>
      <c r="E354" s="96">
        <v>45169</v>
      </c>
      <c r="G354" s="114">
        <f t="shared" ca="1" si="90"/>
        <v>18027.563076873168</v>
      </c>
      <c r="I354" s="6">
        <v>258</v>
      </c>
      <c r="J354" s="6">
        <v>330</v>
      </c>
      <c r="K354" s="6">
        <f t="shared" si="91"/>
        <v>0</v>
      </c>
      <c r="L354" s="6">
        <f t="shared" si="92"/>
        <v>55</v>
      </c>
      <c r="M354" s="114">
        <f t="shared" ca="1" si="93"/>
        <v>18027.563076873168</v>
      </c>
      <c r="O354" s="95"/>
      <c r="P354" s="96"/>
    </row>
    <row r="355" spans="1:16" ht="14.25" customHeight="1" x14ac:dyDescent="0.25">
      <c r="A355" s="85" t="str">
        <f t="shared" si="88"/>
        <v>Ямбург</v>
      </c>
      <c r="B355" s="24" t="s">
        <v>9</v>
      </c>
      <c r="C355" s="86">
        <f t="shared" ca="1" si="89"/>
        <v>40985.058974516745</v>
      </c>
      <c r="D355" s="89">
        <v>45139</v>
      </c>
      <c r="E355" s="96">
        <v>45169</v>
      </c>
      <c r="G355" s="114">
        <f t="shared" ca="1" si="90"/>
        <v>40985.058974516745</v>
      </c>
      <c r="I355" s="6">
        <v>259</v>
      </c>
      <c r="J355" s="6">
        <v>331</v>
      </c>
      <c r="K355" s="6">
        <f t="shared" si="91"/>
        <v>1</v>
      </c>
      <c r="L355" s="6">
        <f t="shared" si="92"/>
        <v>55</v>
      </c>
      <c r="M355" s="114">
        <f t="shared" ca="1" si="93"/>
        <v>40985.058974516745</v>
      </c>
      <c r="O355" s="89"/>
      <c r="P355" s="96"/>
    </row>
    <row r="356" spans="1:16" ht="14.25" customHeight="1" x14ac:dyDescent="0.25">
      <c r="A356" s="85" t="str">
        <f t="shared" si="88"/>
        <v>Ямбург</v>
      </c>
      <c r="B356" s="24" t="s">
        <v>10</v>
      </c>
      <c r="C356" s="86">
        <f t="shared" ca="1" si="89"/>
        <v>722.52168339290756</v>
      </c>
      <c r="D356" s="89">
        <v>45139</v>
      </c>
      <c r="E356" s="96">
        <v>45169</v>
      </c>
      <c r="G356" s="114">
        <f t="shared" ca="1" si="90"/>
        <v>722.52168339290756</v>
      </c>
      <c r="I356" s="6">
        <v>260</v>
      </c>
      <c r="J356" s="6">
        <v>332</v>
      </c>
      <c r="K356" s="6">
        <f t="shared" si="91"/>
        <v>2</v>
      </c>
      <c r="L356" s="6">
        <f t="shared" si="92"/>
        <v>55</v>
      </c>
      <c r="M356" s="114">
        <f t="shared" ca="1" si="93"/>
        <v>722.52168339290756</v>
      </c>
      <c r="O356" s="89"/>
      <c r="P356" s="96"/>
    </row>
    <row r="357" spans="1:16" ht="14.25" customHeight="1" x14ac:dyDescent="0.25">
      <c r="A357" s="85" t="str">
        <f t="shared" si="88"/>
        <v>Ямбург</v>
      </c>
      <c r="B357" s="24" t="s">
        <v>11</v>
      </c>
      <c r="C357" s="86">
        <f t="shared" ca="1" si="89"/>
        <v>722.52168339290756</v>
      </c>
      <c r="D357" s="89">
        <v>45139</v>
      </c>
      <c r="E357" s="96">
        <v>45169</v>
      </c>
      <c r="G357" s="114">
        <f t="shared" ca="1" si="90"/>
        <v>722.52168339290756</v>
      </c>
      <c r="I357" s="6">
        <v>261</v>
      </c>
      <c r="J357" s="6">
        <v>333</v>
      </c>
      <c r="K357" s="6">
        <f t="shared" si="91"/>
        <v>3</v>
      </c>
      <c r="L357" s="6">
        <f t="shared" si="92"/>
        <v>55</v>
      </c>
      <c r="M357" s="114">
        <f t="shared" ca="1" si="93"/>
        <v>722.52168339290756</v>
      </c>
      <c r="O357" s="89"/>
      <c r="P357" s="96"/>
    </row>
    <row r="358" spans="1:16" ht="14.25" customHeight="1" x14ac:dyDescent="0.25">
      <c r="A358" s="85" t="str">
        <f t="shared" si="88"/>
        <v>Ямбург</v>
      </c>
      <c r="B358" s="24" t="s">
        <v>12</v>
      </c>
      <c r="C358" s="86">
        <f t="shared" ca="1" si="89"/>
        <v>3307.1247110616168</v>
      </c>
      <c r="D358" s="89">
        <v>45139</v>
      </c>
      <c r="E358" s="96">
        <v>45169</v>
      </c>
      <c r="G358" s="114">
        <f t="shared" ca="1" si="90"/>
        <v>3307.1247110616168</v>
      </c>
      <c r="I358" s="6">
        <v>262</v>
      </c>
      <c r="J358" s="6">
        <v>334</v>
      </c>
      <c r="K358" s="6">
        <f t="shared" si="91"/>
        <v>4</v>
      </c>
      <c r="L358" s="6">
        <f t="shared" si="92"/>
        <v>55</v>
      </c>
      <c r="M358" s="114">
        <f t="shared" ca="1" si="93"/>
        <v>3307.1247110616168</v>
      </c>
      <c r="O358" s="89"/>
      <c r="P358" s="96"/>
    </row>
    <row r="359" spans="1:16" ht="14.25" customHeight="1" x14ac:dyDescent="0.25">
      <c r="A359" s="85" t="str">
        <f t="shared" si="88"/>
        <v>Ямбург</v>
      </c>
      <c r="B359" s="84" t="s">
        <v>13</v>
      </c>
      <c r="C359" s="86">
        <f t="shared" ca="1" si="89"/>
        <v>481.6811222619383</v>
      </c>
      <c r="D359" s="93">
        <v>45139</v>
      </c>
      <c r="E359" s="96">
        <v>45169</v>
      </c>
      <c r="G359" s="114">
        <f t="shared" ca="1" si="90"/>
        <v>481.6811222619383</v>
      </c>
      <c r="I359" s="6">
        <v>263</v>
      </c>
      <c r="J359" s="6">
        <v>335</v>
      </c>
      <c r="K359" s="6">
        <f t="shared" si="91"/>
        <v>5</v>
      </c>
      <c r="L359" s="6">
        <f t="shared" si="92"/>
        <v>55</v>
      </c>
      <c r="M359" s="114">
        <f t="shared" ca="1" si="93"/>
        <v>481.6811222619383</v>
      </c>
      <c r="O359" s="93"/>
      <c r="P359" s="96"/>
    </row>
    <row r="360" spans="1:16" ht="14.25" customHeight="1" x14ac:dyDescent="0.25">
      <c r="A360" s="85" t="str">
        <f t="shared" si="88"/>
        <v>Ямбург</v>
      </c>
      <c r="B360" s="22" t="s">
        <v>8</v>
      </c>
      <c r="C360" s="86">
        <f t="shared" ca="1" si="89"/>
        <v>18027.563076873168</v>
      </c>
      <c r="D360" s="95">
        <v>45170</v>
      </c>
      <c r="E360" s="96">
        <v>45199</v>
      </c>
      <c r="G360" s="114">
        <f t="shared" ca="1" si="90"/>
        <v>18027.563076873168</v>
      </c>
      <c r="I360" s="6">
        <v>264</v>
      </c>
      <c r="J360" s="6">
        <v>336</v>
      </c>
      <c r="K360" s="6">
        <f t="shared" si="91"/>
        <v>0</v>
      </c>
      <c r="L360" s="6">
        <f t="shared" si="92"/>
        <v>56</v>
      </c>
      <c r="M360" s="114">
        <f t="shared" ca="1" si="93"/>
        <v>18027.563076873168</v>
      </c>
      <c r="O360" s="95"/>
      <c r="P360" s="96"/>
    </row>
    <row r="361" spans="1:16" ht="14.25" customHeight="1" x14ac:dyDescent="0.25">
      <c r="A361" s="85" t="str">
        <f t="shared" si="88"/>
        <v>Ямбург</v>
      </c>
      <c r="B361" s="24" t="s">
        <v>9</v>
      </c>
      <c r="C361" s="86">
        <f t="shared" ca="1" si="89"/>
        <v>40985.058974516745</v>
      </c>
      <c r="D361" s="89">
        <v>45170</v>
      </c>
      <c r="E361" s="90">
        <v>45199</v>
      </c>
      <c r="G361" s="114">
        <f t="shared" ca="1" si="90"/>
        <v>40985.058974516745</v>
      </c>
      <c r="I361" s="6">
        <v>265</v>
      </c>
      <c r="J361" s="6">
        <v>337</v>
      </c>
      <c r="K361" s="6">
        <f t="shared" si="91"/>
        <v>1</v>
      </c>
      <c r="L361" s="6">
        <f t="shared" si="92"/>
        <v>56</v>
      </c>
      <c r="M361" s="114">
        <f t="shared" ca="1" si="93"/>
        <v>40985.058974516745</v>
      </c>
      <c r="O361" s="89"/>
      <c r="P361" s="90"/>
    </row>
    <row r="362" spans="1:16" ht="14.25" customHeight="1" x14ac:dyDescent="0.25">
      <c r="A362" s="85" t="str">
        <f t="shared" si="88"/>
        <v>Ямбург</v>
      </c>
      <c r="B362" s="24" t="s">
        <v>10</v>
      </c>
      <c r="C362" s="86">
        <f t="shared" ca="1" si="89"/>
        <v>722.52168339290756</v>
      </c>
      <c r="D362" s="89">
        <v>45170</v>
      </c>
      <c r="E362" s="90">
        <v>45199</v>
      </c>
      <c r="G362" s="114">
        <f t="shared" ca="1" si="90"/>
        <v>722.52168339290756</v>
      </c>
      <c r="I362" s="6">
        <v>266</v>
      </c>
      <c r="J362" s="6">
        <v>338</v>
      </c>
      <c r="K362" s="6">
        <f t="shared" si="91"/>
        <v>2</v>
      </c>
      <c r="L362" s="6">
        <f t="shared" si="92"/>
        <v>56</v>
      </c>
      <c r="M362" s="114">
        <f t="shared" ca="1" si="93"/>
        <v>722.52168339290756</v>
      </c>
      <c r="O362" s="89"/>
      <c r="P362" s="90"/>
    </row>
    <row r="363" spans="1:16" ht="14.25" customHeight="1" x14ac:dyDescent="0.25">
      <c r="A363" s="85" t="str">
        <f t="shared" si="88"/>
        <v>Ямбург</v>
      </c>
      <c r="B363" s="24" t="s">
        <v>11</v>
      </c>
      <c r="C363" s="86">
        <f t="shared" ca="1" si="89"/>
        <v>722.52168339290756</v>
      </c>
      <c r="D363" s="89">
        <v>45170</v>
      </c>
      <c r="E363" s="90">
        <v>45199</v>
      </c>
      <c r="G363" s="114">
        <f t="shared" ca="1" si="90"/>
        <v>722.52168339290756</v>
      </c>
      <c r="I363" s="6">
        <v>267</v>
      </c>
      <c r="J363" s="6">
        <v>339</v>
      </c>
      <c r="K363" s="6">
        <f t="shared" si="91"/>
        <v>3</v>
      </c>
      <c r="L363" s="6">
        <f t="shared" si="92"/>
        <v>56</v>
      </c>
      <c r="M363" s="114">
        <f t="shared" ca="1" si="93"/>
        <v>722.52168339290756</v>
      </c>
      <c r="O363" s="89"/>
      <c r="P363" s="90"/>
    </row>
    <row r="364" spans="1:16" ht="14.25" customHeight="1" x14ac:dyDescent="0.25">
      <c r="A364" s="85" t="str">
        <f t="shared" si="88"/>
        <v>Ямбург</v>
      </c>
      <c r="B364" s="24" t="s">
        <v>12</v>
      </c>
      <c r="C364" s="86">
        <f t="shared" ca="1" si="89"/>
        <v>3307.1247110616168</v>
      </c>
      <c r="D364" s="89">
        <v>45170</v>
      </c>
      <c r="E364" s="90">
        <v>45199</v>
      </c>
      <c r="G364" s="114">
        <f t="shared" ca="1" si="90"/>
        <v>3307.1247110616168</v>
      </c>
      <c r="I364" s="6">
        <v>268</v>
      </c>
      <c r="J364" s="6">
        <v>340</v>
      </c>
      <c r="K364" s="6">
        <f t="shared" si="91"/>
        <v>4</v>
      </c>
      <c r="L364" s="6">
        <f t="shared" si="92"/>
        <v>56</v>
      </c>
      <c r="M364" s="114">
        <f t="shared" ca="1" si="93"/>
        <v>3307.1247110616168</v>
      </c>
      <c r="O364" s="89"/>
      <c r="P364" s="90"/>
    </row>
    <row r="365" spans="1:16" ht="14.25" customHeight="1" x14ac:dyDescent="0.25">
      <c r="A365" s="85" t="str">
        <f t="shared" si="88"/>
        <v>Ямбург</v>
      </c>
      <c r="B365" s="84" t="s">
        <v>13</v>
      </c>
      <c r="C365" s="86">
        <f t="shared" ca="1" si="89"/>
        <v>481.6811222619383</v>
      </c>
      <c r="D365" s="93">
        <v>45170</v>
      </c>
      <c r="E365" s="94">
        <v>45199</v>
      </c>
      <c r="G365" s="114">
        <f t="shared" ca="1" si="90"/>
        <v>481.6811222619383</v>
      </c>
      <c r="I365" s="6">
        <v>269</v>
      </c>
      <c r="J365" s="6">
        <v>341</v>
      </c>
      <c r="K365" s="6">
        <f t="shared" si="91"/>
        <v>5</v>
      </c>
      <c r="L365" s="6">
        <f t="shared" si="92"/>
        <v>56</v>
      </c>
      <c r="M365" s="114">
        <f t="shared" ca="1" si="93"/>
        <v>481.6811222619383</v>
      </c>
      <c r="O365" s="93"/>
      <c r="P365" s="94"/>
    </row>
    <row r="366" spans="1:16" ht="14.25" customHeight="1" x14ac:dyDescent="0.25">
      <c r="A366" s="85" t="str">
        <f t="shared" si="88"/>
        <v>Ямбург</v>
      </c>
      <c r="B366" s="22" t="s">
        <v>8</v>
      </c>
      <c r="C366" s="86">
        <f t="shared" ca="1" si="89"/>
        <v>18027.563076873168</v>
      </c>
      <c r="D366" s="95">
        <v>45200</v>
      </c>
      <c r="E366" s="96">
        <v>45230</v>
      </c>
      <c r="G366" s="114">
        <f t="shared" ca="1" si="90"/>
        <v>18027.563076873168</v>
      </c>
      <c r="I366" s="6">
        <v>270</v>
      </c>
      <c r="J366" s="6">
        <v>342</v>
      </c>
      <c r="K366" s="6">
        <f t="shared" si="91"/>
        <v>0</v>
      </c>
      <c r="L366" s="6">
        <f t="shared" si="92"/>
        <v>57</v>
      </c>
      <c r="M366" s="114">
        <f t="shared" ca="1" si="93"/>
        <v>18027.563076873168</v>
      </c>
      <c r="O366" s="95"/>
      <c r="P366" s="96"/>
    </row>
    <row r="367" spans="1:16" ht="14.25" customHeight="1" x14ac:dyDescent="0.25">
      <c r="A367" s="85" t="str">
        <f t="shared" si="88"/>
        <v>Ямбург</v>
      </c>
      <c r="B367" s="24" t="s">
        <v>9</v>
      </c>
      <c r="C367" s="86">
        <f t="shared" ca="1" si="89"/>
        <v>40985.058974516745</v>
      </c>
      <c r="D367" s="89">
        <v>45200</v>
      </c>
      <c r="E367" s="90">
        <v>45230</v>
      </c>
      <c r="G367" s="114">
        <f t="shared" ca="1" si="90"/>
        <v>40985.058974516745</v>
      </c>
      <c r="I367" s="6">
        <v>271</v>
      </c>
      <c r="J367" s="6">
        <v>343</v>
      </c>
      <c r="K367" s="6">
        <f t="shared" si="91"/>
        <v>1</v>
      </c>
      <c r="L367" s="6">
        <f t="shared" si="92"/>
        <v>57</v>
      </c>
      <c r="M367" s="114">
        <f t="shared" ca="1" si="93"/>
        <v>40985.058974516745</v>
      </c>
      <c r="O367" s="89"/>
      <c r="P367" s="90"/>
    </row>
    <row r="368" spans="1:16" ht="14.25" customHeight="1" x14ac:dyDescent="0.25">
      <c r="A368" s="85" t="str">
        <f t="shared" si="88"/>
        <v>Ямбург</v>
      </c>
      <c r="B368" s="24" t="s">
        <v>10</v>
      </c>
      <c r="C368" s="86">
        <f t="shared" ca="1" si="89"/>
        <v>722.52168339290756</v>
      </c>
      <c r="D368" s="89">
        <v>45200</v>
      </c>
      <c r="E368" s="90">
        <v>45230</v>
      </c>
      <c r="G368" s="114">
        <f t="shared" ca="1" si="90"/>
        <v>722.52168339290756</v>
      </c>
      <c r="I368" s="6">
        <v>272</v>
      </c>
      <c r="J368" s="6">
        <v>344</v>
      </c>
      <c r="K368" s="6">
        <f t="shared" si="91"/>
        <v>2</v>
      </c>
      <c r="L368" s="6">
        <f t="shared" si="92"/>
        <v>57</v>
      </c>
      <c r="M368" s="114">
        <f t="shared" ca="1" si="93"/>
        <v>722.52168339290756</v>
      </c>
      <c r="O368" s="89"/>
      <c r="P368" s="90"/>
    </row>
    <row r="369" spans="1:16" ht="14.25" customHeight="1" x14ac:dyDescent="0.25">
      <c r="A369" s="85" t="str">
        <f t="shared" si="88"/>
        <v>Ямбург</v>
      </c>
      <c r="B369" s="24" t="s">
        <v>11</v>
      </c>
      <c r="C369" s="86">
        <f t="shared" ca="1" si="89"/>
        <v>722.52168339290756</v>
      </c>
      <c r="D369" s="89">
        <v>45200</v>
      </c>
      <c r="E369" s="90">
        <v>45230</v>
      </c>
      <c r="G369" s="114">
        <f t="shared" ca="1" si="90"/>
        <v>722.52168339290756</v>
      </c>
      <c r="I369" s="6">
        <v>273</v>
      </c>
      <c r="J369" s="6">
        <v>345</v>
      </c>
      <c r="K369" s="6">
        <f t="shared" si="91"/>
        <v>3</v>
      </c>
      <c r="L369" s="6">
        <f t="shared" si="92"/>
        <v>57</v>
      </c>
      <c r="M369" s="114">
        <f t="shared" ca="1" si="93"/>
        <v>722.52168339290756</v>
      </c>
      <c r="O369" s="89"/>
      <c r="P369" s="90"/>
    </row>
    <row r="370" spans="1:16" ht="14.25" customHeight="1" x14ac:dyDescent="0.25">
      <c r="A370" s="85" t="str">
        <f t="shared" si="88"/>
        <v>Ямбург</v>
      </c>
      <c r="B370" s="24" t="s">
        <v>12</v>
      </c>
      <c r="C370" s="86">
        <f t="shared" ca="1" si="89"/>
        <v>3307.1247110616168</v>
      </c>
      <c r="D370" s="89">
        <v>45200</v>
      </c>
      <c r="E370" s="90">
        <v>45230</v>
      </c>
      <c r="G370" s="114">
        <f t="shared" ca="1" si="90"/>
        <v>3307.1247110616168</v>
      </c>
      <c r="I370" s="6">
        <v>274</v>
      </c>
      <c r="J370" s="6">
        <v>346</v>
      </c>
      <c r="K370" s="6">
        <f t="shared" si="91"/>
        <v>4</v>
      </c>
      <c r="L370" s="6">
        <f t="shared" si="92"/>
        <v>57</v>
      </c>
      <c r="M370" s="114">
        <f t="shared" ca="1" si="93"/>
        <v>3307.1247110616168</v>
      </c>
      <c r="O370" s="89"/>
      <c r="P370" s="90"/>
    </row>
    <row r="371" spans="1:16" ht="14.25" customHeight="1" x14ac:dyDescent="0.25">
      <c r="A371" s="85" t="str">
        <f t="shared" si="88"/>
        <v>Ямбург</v>
      </c>
      <c r="B371" s="84" t="s">
        <v>13</v>
      </c>
      <c r="C371" s="86">
        <f t="shared" ca="1" si="89"/>
        <v>481.6811222619383</v>
      </c>
      <c r="D371" s="93">
        <v>45200</v>
      </c>
      <c r="E371" s="94">
        <v>45230</v>
      </c>
      <c r="G371" s="114">
        <f t="shared" ca="1" si="90"/>
        <v>481.6811222619383</v>
      </c>
      <c r="I371" s="6">
        <v>275</v>
      </c>
      <c r="J371" s="6">
        <v>347</v>
      </c>
      <c r="K371" s="6">
        <f t="shared" si="91"/>
        <v>5</v>
      </c>
      <c r="L371" s="6">
        <f t="shared" si="92"/>
        <v>57</v>
      </c>
      <c r="M371" s="114">
        <f t="shared" ca="1" si="93"/>
        <v>481.6811222619383</v>
      </c>
      <c r="O371" s="93"/>
      <c r="P371" s="94"/>
    </row>
    <row r="372" spans="1:16" ht="14.25" customHeight="1" x14ac:dyDescent="0.25">
      <c r="A372" s="85" t="str">
        <f t="shared" si="88"/>
        <v>Ямбург</v>
      </c>
      <c r="B372" s="22" t="s">
        <v>8</v>
      </c>
      <c r="C372" s="86">
        <f t="shared" ca="1" si="89"/>
        <v>18027.563076873168</v>
      </c>
      <c r="D372" s="95">
        <v>45231</v>
      </c>
      <c r="E372" s="97">
        <v>45260</v>
      </c>
      <c r="G372" s="114">
        <f t="shared" ca="1" si="90"/>
        <v>18027.563076873168</v>
      </c>
      <c r="I372" s="6">
        <v>276</v>
      </c>
      <c r="J372" s="6">
        <v>348</v>
      </c>
      <c r="K372" s="6">
        <f t="shared" si="91"/>
        <v>0</v>
      </c>
      <c r="L372" s="6">
        <f t="shared" si="92"/>
        <v>58</v>
      </c>
      <c r="M372" s="114">
        <f t="shared" ca="1" si="93"/>
        <v>18027.563076873168</v>
      </c>
      <c r="O372" s="95"/>
      <c r="P372" s="97"/>
    </row>
    <row r="373" spans="1:16" ht="14.25" customHeight="1" x14ac:dyDescent="0.25">
      <c r="A373" s="85" t="str">
        <f t="shared" si="88"/>
        <v>Ямбург</v>
      </c>
      <c r="B373" s="24" t="s">
        <v>9</v>
      </c>
      <c r="C373" s="86">
        <f t="shared" ca="1" si="89"/>
        <v>40985.058974516745</v>
      </c>
      <c r="D373" s="95">
        <v>45231</v>
      </c>
      <c r="E373" s="97">
        <v>45260</v>
      </c>
      <c r="G373" s="114">
        <f t="shared" ca="1" si="90"/>
        <v>40985.058974516745</v>
      </c>
      <c r="I373" s="6">
        <v>277</v>
      </c>
      <c r="J373" s="6">
        <v>349</v>
      </c>
      <c r="K373" s="6">
        <f t="shared" si="91"/>
        <v>1</v>
      </c>
      <c r="L373" s="6">
        <f t="shared" si="92"/>
        <v>58</v>
      </c>
      <c r="M373" s="114">
        <f t="shared" ca="1" si="93"/>
        <v>40985.058974516745</v>
      </c>
      <c r="O373" s="95"/>
      <c r="P373" s="97"/>
    </row>
    <row r="374" spans="1:16" ht="14.25" customHeight="1" x14ac:dyDescent="0.25">
      <c r="A374" s="85" t="str">
        <f t="shared" si="88"/>
        <v>Ямбург</v>
      </c>
      <c r="B374" s="24" t="s">
        <v>10</v>
      </c>
      <c r="C374" s="86">
        <f t="shared" ca="1" si="89"/>
        <v>722.52168339290756</v>
      </c>
      <c r="D374" s="95">
        <v>45231</v>
      </c>
      <c r="E374" s="97">
        <v>45260</v>
      </c>
      <c r="G374" s="114">
        <f t="shared" ca="1" si="90"/>
        <v>722.52168339290756</v>
      </c>
      <c r="I374" s="6">
        <v>278</v>
      </c>
      <c r="J374" s="6">
        <v>350</v>
      </c>
      <c r="K374" s="6">
        <f t="shared" si="91"/>
        <v>2</v>
      </c>
      <c r="L374" s="6">
        <f t="shared" si="92"/>
        <v>58</v>
      </c>
      <c r="M374" s="114">
        <f t="shared" ca="1" si="93"/>
        <v>722.52168339290756</v>
      </c>
      <c r="O374" s="95"/>
      <c r="P374" s="97"/>
    </row>
    <row r="375" spans="1:16" ht="14.25" customHeight="1" x14ac:dyDescent="0.25">
      <c r="A375" s="85" t="str">
        <f t="shared" si="88"/>
        <v>Ямбург</v>
      </c>
      <c r="B375" s="24" t="s">
        <v>11</v>
      </c>
      <c r="C375" s="86">
        <f t="shared" ca="1" si="89"/>
        <v>722.52168339290756</v>
      </c>
      <c r="D375" s="95">
        <v>45231</v>
      </c>
      <c r="E375" s="97">
        <v>45260</v>
      </c>
      <c r="G375" s="114">
        <f t="shared" ca="1" si="90"/>
        <v>722.52168339290756</v>
      </c>
      <c r="I375" s="6">
        <v>279</v>
      </c>
      <c r="J375" s="6">
        <v>351</v>
      </c>
      <c r="K375" s="6">
        <f t="shared" si="91"/>
        <v>3</v>
      </c>
      <c r="L375" s="6">
        <f t="shared" si="92"/>
        <v>58</v>
      </c>
      <c r="M375" s="114">
        <f t="shared" ca="1" si="93"/>
        <v>722.52168339290756</v>
      </c>
      <c r="O375" s="95"/>
      <c r="P375" s="97"/>
    </row>
    <row r="376" spans="1:16" ht="14.25" customHeight="1" x14ac:dyDescent="0.25">
      <c r="A376" s="85" t="str">
        <f t="shared" si="88"/>
        <v>Ямбург</v>
      </c>
      <c r="B376" s="24" t="s">
        <v>12</v>
      </c>
      <c r="C376" s="86">
        <f t="shared" ca="1" si="89"/>
        <v>3307.1247110616168</v>
      </c>
      <c r="D376" s="95">
        <v>45231</v>
      </c>
      <c r="E376" s="97">
        <v>45260</v>
      </c>
      <c r="G376" s="114">
        <f t="shared" ca="1" si="90"/>
        <v>3307.1247110616168</v>
      </c>
      <c r="I376" s="6">
        <v>280</v>
      </c>
      <c r="J376" s="6">
        <v>352</v>
      </c>
      <c r="K376" s="6">
        <f t="shared" si="91"/>
        <v>4</v>
      </c>
      <c r="L376" s="6">
        <f t="shared" si="92"/>
        <v>58</v>
      </c>
      <c r="M376" s="114">
        <f t="shared" ca="1" si="93"/>
        <v>3307.1247110616168</v>
      </c>
      <c r="O376" s="95"/>
      <c r="P376" s="97"/>
    </row>
    <row r="377" spans="1:16" ht="14.25" customHeight="1" x14ac:dyDescent="0.25">
      <c r="A377" s="85" t="str">
        <f t="shared" si="88"/>
        <v>Ямбург</v>
      </c>
      <c r="B377" s="84" t="s">
        <v>13</v>
      </c>
      <c r="C377" s="86">
        <f t="shared" ca="1" si="89"/>
        <v>481.6811222619383</v>
      </c>
      <c r="D377" s="95">
        <v>45231</v>
      </c>
      <c r="E377" s="97">
        <v>45260</v>
      </c>
      <c r="G377" s="114">
        <f t="shared" ca="1" si="90"/>
        <v>481.6811222619383</v>
      </c>
      <c r="I377" s="6">
        <v>281</v>
      </c>
      <c r="J377" s="6">
        <v>353</v>
      </c>
      <c r="K377" s="6">
        <f t="shared" si="91"/>
        <v>5</v>
      </c>
      <c r="L377" s="6">
        <f t="shared" si="92"/>
        <v>58</v>
      </c>
      <c r="M377" s="114">
        <f t="shared" ca="1" si="93"/>
        <v>481.6811222619383</v>
      </c>
      <c r="O377" s="95"/>
      <c r="P377" s="97"/>
    </row>
    <row r="378" spans="1:16" ht="14.25" customHeight="1" x14ac:dyDescent="0.25">
      <c r="A378" s="85" t="str">
        <f t="shared" si="88"/>
        <v>Ямбург</v>
      </c>
      <c r="B378" s="22" t="s">
        <v>8</v>
      </c>
      <c r="C378" s="86">
        <f t="shared" ca="1" si="89"/>
        <v>18027.563076873168</v>
      </c>
      <c r="D378" s="95">
        <v>45261</v>
      </c>
      <c r="E378" s="96">
        <v>45291</v>
      </c>
      <c r="G378" s="114">
        <f t="shared" ca="1" si="90"/>
        <v>18027.563076873168</v>
      </c>
      <c r="I378" s="6">
        <v>282</v>
      </c>
      <c r="J378" s="6">
        <v>354</v>
      </c>
      <c r="K378" s="6">
        <f t="shared" si="91"/>
        <v>0</v>
      </c>
      <c r="L378" s="6">
        <f t="shared" si="92"/>
        <v>59</v>
      </c>
      <c r="M378" s="114">
        <f t="shared" ca="1" si="93"/>
        <v>18027.563076873168</v>
      </c>
      <c r="O378" s="95"/>
      <c r="P378" s="96"/>
    </row>
    <row r="379" spans="1:16" ht="14.25" customHeight="1" x14ac:dyDescent="0.25">
      <c r="A379" s="85" t="str">
        <f t="shared" si="88"/>
        <v>Ямбург</v>
      </c>
      <c r="B379" s="24" t="s">
        <v>9</v>
      </c>
      <c r="C379" s="86">
        <f t="shared" ca="1" si="89"/>
        <v>40985.058974516745</v>
      </c>
      <c r="D379" s="89">
        <v>45261</v>
      </c>
      <c r="E379" s="90">
        <v>45291</v>
      </c>
      <c r="G379" s="114">
        <f t="shared" ca="1" si="90"/>
        <v>40985.058974516745</v>
      </c>
      <c r="I379" s="6">
        <v>283</v>
      </c>
      <c r="J379" s="6">
        <v>355</v>
      </c>
      <c r="K379" s="6">
        <f t="shared" si="91"/>
        <v>1</v>
      </c>
      <c r="L379" s="6">
        <f t="shared" si="92"/>
        <v>59</v>
      </c>
      <c r="M379" s="114">
        <f t="shared" ca="1" si="93"/>
        <v>40985.058974516745</v>
      </c>
      <c r="O379" s="89"/>
      <c r="P379" s="90"/>
    </row>
    <row r="380" spans="1:16" ht="14.25" customHeight="1" x14ac:dyDescent="0.25">
      <c r="A380" s="85" t="str">
        <f t="shared" si="88"/>
        <v>Ямбург</v>
      </c>
      <c r="B380" s="24" t="s">
        <v>10</v>
      </c>
      <c r="C380" s="86">
        <f t="shared" ca="1" si="89"/>
        <v>722.52168339290756</v>
      </c>
      <c r="D380" s="95">
        <v>45261</v>
      </c>
      <c r="E380" s="96">
        <v>45291</v>
      </c>
      <c r="G380" s="114">
        <f t="shared" ca="1" si="90"/>
        <v>722.52168339290756</v>
      </c>
      <c r="I380" s="6">
        <v>284</v>
      </c>
      <c r="J380" s="6">
        <v>356</v>
      </c>
      <c r="K380" s="6">
        <f t="shared" si="91"/>
        <v>2</v>
      </c>
      <c r="L380" s="6">
        <f t="shared" si="92"/>
        <v>59</v>
      </c>
      <c r="M380" s="114">
        <f t="shared" ca="1" si="93"/>
        <v>722.52168339290756</v>
      </c>
      <c r="O380" s="95"/>
      <c r="P380" s="96"/>
    </row>
    <row r="381" spans="1:16" ht="14.25" customHeight="1" x14ac:dyDescent="0.25">
      <c r="A381" s="85" t="str">
        <f t="shared" si="88"/>
        <v>Ямбург</v>
      </c>
      <c r="B381" s="24" t="s">
        <v>11</v>
      </c>
      <c r="C381" s="86">
        <f t="shared" ca="1" si="89"/>
        <v>722.52168339290756</v>
      </c>
      <c r="D381" s="89">
        <v>45261</v>
      </c>
      <c r="E381" s="90">
        <v>45291</v>
      </c>
      <c r="G381" s="114">
        <f t="shared" ca="1" si="90"/>
        <v>722.52168339290756</v>
      </c>
      <c r="I381" s="6">
        <v>285</v>
      </c>
      <c r="J381" s="6">
        <v>357</v>
      </c>
      <c r="K381" s="6">
        <f t="shared" si="91"/>
        <v>3</v>
      </c>
      <c r="L381" s="6">
        <f t="shared" si="92"/>
        <v>59</v>
      </c>
      <c r="M381" s="114">
        <f t="shared" ca="1" si="93"/>
        <v>722.52168339290756</v>
      </c>
      <c r="O381" s="89"/>
      <c r="P381" s="90"/>
    </row>
    <row r="382" spans="1:16" ht="14.25" customHeight="1" x14ac:dyDescent="0.25">
      <c r="A382" s="85" t="str">
        <f t="shared" si="88"/>
        <v>Ямбург</v>
      </c>
      <c r="B382" s="24" t="s">
        <v>12</v>
      </c>
      <c r="C382" s="86">
        <f t="shared" ca="1" si="89"/>
        <v>3307.1247110616168</v>
      </c>
      <c r="D382" s="95">
        <v>45261</v>
      </c>
      <c r="E382" s="96">
        <v>45291</v>
      </c>
      <c r="G382" s="114">
        <f t="shared" ca="1" si="90"/>
        <v>3307.1247110616168</v>
      </c>
      <c r="I382" s="6">
        <v>286</v>
      </c>
      <c r="J382" s="6">
        <v>358</v>
      </c>
      <c r="K382" s="6">
        <f t="shared" si="91"/>
        <v>4</v>
      </c>
      <c r="L382" s="6">
        <f t="shared" si="92"/>
        <v>59</v>
      </c>
      <c r="M382" s="114">
        <f t="shared" ca="1" si="93"/>
        <v>3307.1247110616168</v>
      </c>
      <c r="O382" s="95"/>
      <c r="P382" s="96"/>
    </row>
    <row r="383" spans="1:16" ht="14.25" customHeight="1" x14ac:dyDescent="0.25">
      <c r="A383" s="85" t="str">
        <f t="shared" si="88"/>
        <v>Ямбург</v>
      </c>
      <c r="B383" s="84" t="s">
        <v>13</v>
      </c>
      <c r="C383" s="86">
        <f t="shared" ca="1" si="89"/>
        <v>481.6811222619383</v>
      </c>
      <c r="D383" s="93">
        <v>45261</v>
      </c>
      <c r="E383" s="96">
        <v>45291</v>
      </c>
      <c r="G383" s="114">
        <f t="shared" ca="1" si="90"/>
        <v>481.6811222619383</v>
      </c>
      <c r="I383" s="6">
        <v>287</v>
      </c>
      <c r="J383" s="6">
        <v>359</v>
      </c>
      <c r="K383" s="6">
        <f t="shared" si="91"/>
        <v>5</v>
      </c>
      <c r="L383" s="6">
        <f t="shared" si="92"/>
        <v>59</v>
      </c>
      <c r="M383" s="114">
        <f t="shared" ca="1" si="93"/>
        <v>481.6811222619383</v>
      </c>
      <c r="O383" s="93"/>
      <c r="P383" s="96"/>
    </row>
    <row r="384" spans="1:16" ht="14.25" customHeight="1" x14ac:dyDescent="0.25">
      <c r="A384" s="85" t="str">
        <f t="shared" si="88"/>
        <v>Ямбург</v>
      </c>
      <c r="B384" s="22" t="s">
        <v>8</v>
      </c>
      <c r="C384" s="86">
        <f t="shared" ca="1" si="89"/>
        <v>4571.2524467430085</v>
      </c>
      <c r="D384" s="95">
        <v>45292</v>
      </c>
      <c r="E384" s="96">
        <v>45322</v>
      </c>
      <c r="G384" s="114">
        <f t="shared" ca="1" si="90"/>
        <v>4571.2524467430085</v>
      </c>
      <c r="I384" s="6">
        <v>288</v>
      </c>
      <c r="J384" s="6">
        <v>360</v>
      </c>
      <c r="K384" s="6">
        <f t="shared" si="91"/>
        <v>0</v>
      </c>
      <c r="L384" s="6">
        <f t="shared" si="92"/>
        <v>60</v>
      </c>
      <c r="M384" s="114">
        <f t="shared" ca="1" si="93"/>
        <v>4571.2524467430085</v>
      </c>
      <c r="O384" s="95"/>
      <c r="P384" s="96"/>
    </row>
    <row r="385" spans="1:16" ht="14.25" customHeight="1" x14ac:dyDescent="0.25">
      <c r="A385" s="85" t="str">
        <f t="shared" si="88"/>
        <v>Ямбург</v>
      </c>
      <c r="B385" s="24" t="s">
        <v>9</v>
      </c>
      <c r="C385" s="86">
        <f t="shared" ca="1" si="89"/>
        <v>10536.969020806417</v>
      </c>
      <c r="D385" s="95">
        <v>45292</v>
      </c>
      <c r="E385" s="96">
        <v>45322</v>
      </c>
      <c r="G385" s="114">
        <f t="shared" ca="1" si="90"/>
        <v>10536.969020806417</v>
      </c>
      <c r="I385" s="6">
        <v>289</v>
      </c>
      <c r="J385" s="6">
        <v>361</v>
      </c>
      <c r="K385" s="6">
        <f t="shared" si="91"/>
        <v>1</v>
      </c>
      <c r="L385" s="6">
        <f t="shared" si="92"/>
        <v>60</v>
      </c>
      <c r="M385" s="114">
        <f t="shared" ca="1" si="93"/>
        <v>10536.969020806417</v>
      </c>
      <c r="O385" s="95"/>
      <c r="P385" s="96"/>
    </row>
    <row r="386" spans="1:16" ht="14.25" customHeight="1" x14ac:dyDescent="0.25">
      <c r="A386" s="85" t="str">
        <f t="shared" si="88"/>
        <v>Ямбург</v>
      </c>
      <c r="B386" s="24" t="s">
        <v>10</v>
      </c>
      <c r="C386" s="86">
        <f t="shared" ca="1" si="89"/>
        <v>512.4670265638041</v>
      </c>
      <c r="D386" s="95">
        <v>45292</v>
      </c>
      <c r="E386" s="96">
        <v>45322</v>
      </c>
      <c r="G386" s="114">
        <f t="shared" ca="1" si="90"/>
        <v>512.4670265638041</v>
      </c>
      <c r="I386" s="6">
        <v>290</v>
      </c>
      <c r="J386" s="6">
        <v>362</v>
      </c>
      <c r="K386" s="6">
        <f t="shared" si="91"/>
        <v>2</v>
      </c>
      <c r="L386" s="6">
        <f t="shared" si="92"/>
        <v>60</v>
      </c>
      <c r="M386" s="114">
        <f t="shared" ca="1" si="93"/>
        <v>512.4670265638041</v>
      </c>
      <c r="O386" s="95"/>
      <c r="P386" s="96"/>
    </row>
    <row r="387" spans="1:16" ht="14.25" customHeight="1" x14ac:dyDescent="0.25">
      <c r="A387" s="85" t="str">
        <f t="shared" si="88"/>
        <v>Ямбург</v>
      </c>
      <c r="B387" s="24" t="s">
        <v>11</v>
      </c>
      <c r="C387" s="86">
        <f t="shared" ca="1" si="89"/>
        <v>512.4670265638041</v>
      </c>
      <c r="D387" s="95">
        <v>45292</v>
      </c>
      <c r="E387" s="96">
        <v>45322</v>
      </c>
      <c r="G387" s="114">
        <f t="shared" ca="1" si="90"/>
        <v>512.4670265638041</v>
      </c>
      <c r="I387" s="6">
        <v>291</v>
      </c>
      <c r="J387" s="6">
        <v>363</v>
      </c>
      <c r="K387" s="6">
        <f t="shared" si="91"/>
        <v>3</v>
      </c>
      <c r="L387" s="6">
        <f t="shared" si="92"/>
        <v>60</v>
      </c>
      <c r="M387" s="114">
        <f t="shared" ca="1" si="93"/>
        <v>512.4670265638041</v>
      </c>
      <c r="O387" s="95"/>
      <c r="P387" s="96"/>
    </row>
    <row r="388" spans="1:16" ht="14.25" customHeight="1" x14ac:dyDescent="0.25">
      <c r="A388" s="85" t="str">
        <f t="shared" si="88"/>
        <v>Ямбург</v>
      </c>
      <c r="B388" s="24" t="s">
        <v>12</v>
      </c>
      <c r="C388" s="86">
        <f t="shared" ca="1" si="89"/>
        <v>1034.2584140435833</v>
      </c>
      <c r="D388" s="95">
        <v>45292</v>
      </c>
      <c r="E388" s="96">
        <v>45322</v>
      </c>
      <c r="G388" s="114">
        <f t="shared" ca="1" si="90"/>
        <v>1034.2584140435833</v>
      </c>
      <c r="I388" s="6">
        <v>292</v>
      </c>
      <c r="J388" s="6">
        <v>364</v>
      </c>
      <c r="K388" s="6">
        <f t="shared" si="91"/>
        <v>4</v>
      </c>
      <c r="L388" s="6">
        <f t="shared" si="92"/>
        <v>60</v>
      </c>
      <c r="M388" s="114">
        <f t="shared" ca="1" si="93"/>
        <v>1034.2584140435833</v>
      </c>
      <c r="O388" s="95"/>
      <c r="P388" s="96"/>
    </row>
    <row r="389" spans="1:16" ht="14.25" customHeight="1" x14ac:dyDescent="0.25">
      <c r="A389" s="85" t="str">
        <f t="shared" si="88"/>
        <v>Ямбург</v>
      </c>
      <c r="B389" s="84" t="s">
        <v>13</v>
      </c>
      <c r="C389" s="86">
        <f t="shared" ca="1" si="89"/>
        <v>341.64468437586919</v>
      </c>
      <c r="D389" s="95">
        <v>45292</v>
      </c>
      <c r="E389" s="96">
        <v>45322</v>
      </c>
      <c r="G389" s="114">
        <f t="shared" ca="1" si="90"/>
        <v>341.64468437586919</v>
      </c>
      <c r="I389" s="6">
        <v>293</v>
      </c>
      <c r="J389" s="6">
        <v>365</v>
      </c>
      <c r="K389" s="6">
        <f t="shared" si="91"/>
        <v>5</v>
      </c>
      <c r="L389" s="6">
        <f t="shared" si="92"/>
        <v>60</v>
      </c>
      <c r="M389" s="114">
        <f t="shared" ca="1" si="93"/>
        <v>341.64468437586919</v>
      </c>
      <c r="O389" s="95"/>
      <c r="P389" s="96"/>
    </row>
    <row r="390" spans="1:16" ht="14.25" customHeight="1" x14ac:dyDescent="0.25">
      <c r="A390" s="85" t="str">
        <f t="shared" si="88"/>
        <v>Ямбург</v>
      </c>
      <c r="B390" s="22" t="s">
        <v>8</v>
      </c>
      <c r="C390" s="86">
        <f t="shared" ca="1" si="89"/>
        <v>4571.2524467430085</v>
      </c>
      <c r="D390" s="95">
        <v>45323</v>
      </c>
      <c r="E390" s="98">
        <v>45351</v>
      </c>
      <c r="G390" s="114">
        <f t="shared" ca="1" si="90"/>
        <v>4571.2524467430085</v>
      </c>
      <c r="I390" s="6">
        <v>294</v>
      </c>
      <c r="J390" s="6">
        <v>366</v>
      </c>
      <c r="K390" s="6">
        <f t="shared" si="91"/>
        <v>0</v>
      </c>
      <c r="L390" s="6">
        <f t="shared" si="92"/>
        <v>61</v>
      </c>
      <c r="M390" s="114">
        <f t="shared" ca="1" si="93"/>
        <v>4571.2524467430085</v>
      </c>
      <c r="O390" s="95"/>
      <c r="P390" s="98"/>
    </row>
    <row r="391" spans="1:16" ht="14.25" customHeight="1" x14ac:dyDescent="0.25">
      <c r="A391" s="85" t="str">
        <f t="shared" si="88"/>
        <v>Ямбург</v>
      </c>
      <c r="B391" s="24" t="s">
        <v>9</v>
      </c>
      <c r="C391" s="86">
        <f t="shared" ca="1" si="89"/>
        <v>10536.969020806417</v>
      </c>
      <c r="D391" s="95">
        <v>45323</v>
      </c>
      <c r="E391" s="98">
        <v>45351</v>
      </c>
      <c r="G391" s="114">
        <f t="shared" ca="1" si="90"/>
        <v>10536.969020806417</v>
      </c>
      <c r="I391" s="6">
        <v>295</v>
      </c>
      <c r="J391" s="6">
        <v>367</v>
      </c>
      <c r="K391" s="6">
        <f t="shared" si="91"/>
        <v>1</v>
      </c>
      <c r="L391" s="6">
        <f t="shared" si="92"/>
        <v>61</v>
      </c>
      <c r="M391" s="114">
        <f t="shared" ca="1" si="93"/>
        <v>10536.969020806417</v>
      </c>
      <c r="O391" s="95"/>
      <c r="P391" s="98"/>
    </row>
    <row r="392" spans="1:16" ht="14.25" customHeight="1" x14ac:dyDescent="0.25">
      <c r="A392" s="85" t="str">
        <f t="shared" si="88"/>
        <v>Ямбург</v>
      </c>
      <c r="B392" s="24" t="s">
        <v>10</v>
      </c>
      <c r="C392" s="86">
        <f t="shared" ca="1" si="89"/>
        <v>512.4670265638041</v>
      </c>
      <c r="D392" s="95">
        <v>45323</v>
      </c>
      <c r="E392" s="98">
        <v>45351</v>
      </c>
      <c r="G392" s="114">
        <f t="shared" ca="1" si="90"/>
        <v>512.4670265638041</v>
      </c>
      <c r="I392" s="6">
        <v>296</v>
      </c>
      <c r="J392" s="6">
        <v>368</v>
      </c>
      <c r="K392" s="6">
        <f t="shared" si="91"/>
        <v>2</v>
      </c>
      <c r="L392" s="6">
        <f t="shared" si="92"/>
        <v>61</v>
      </c>
      <c r="M392" s="114">
        <f t="shared" ca="1" si="93"/>
        <v>512.4670265638041</v>
      </c>
      <c r="O392" s="95"/>
      <c r="P392" s="98"/>
    </row>
    <row r="393" spans="1:16" ht="14.25" customHeight="1" x14ac:dyDescent="0.25">
      <c r="A393" s="85" t="str">
        <f t="shared" si="88"/>
        <v>Ямбург</v>
      </c>
      <c r="B393" s="24" t="s">
        <v>11</v>
      </c>
      <c r="C393" s="86">
        <f t="shared" ca="1" si="89"/>
        <v>512.4670265638041</v>
      </c>
      <c r="D393" s="95">
        <v>45323</v>
      </c>
      <c r="E393" s="98">
        <v>45351</v>
      </c>
      <c r="G393" s="114">
        <f t="shared" ca="1" si="90"/>
        <v>512.4670265638041</v>
      </c>
      <c r="I393" s="6">
        <v>297</v>
      </c>
      <c r="J393" s="6">
        <v>369</v>
      </c>
      <c r="K393" s="6">
        <f t="shared" si="91"/>
        <v>3</v>
      </c>
      <c r="L393" s="6">
        <f t="shared" si="92"/>
        <v>61</v>
      </c>
      <c r="M393" s="114">
        <f t="shared" ca="1" si="93"/>
        <v>512.4670265638041</v>
      </c>
      <c r="O393" s="95"/>
      <c r="P393" s="98"/>
    </row>
    <row r="394" spans="1:16" ht="14.25" customHeight="1" x14ac:dyDescent="0.25">
      <c r="A394" s="85" t="str">
        <f t="shared" si="88"/>
        <v>Ямбург</v>
      </c>
      <c r="B394" s="24" t="s">
        <v>12</v>
      </c>
      <c r="C394" s="86">
        <f t="shared" ca="1" si="89"/>
        <v>1034.2584140435833</v>
      </c>
      <c r="D394" s="95">
        <v>45323</v>
      </c>
      <c r="E394" s="98">
        <v>45351</v>
      </c>
      <c r="G394" s="114">
        <f t="shared" ca="1" si="90"/>
        <v>1034.2584140435833</v>
      </c>
      <c r="I394" s="6">
        <v>298</v>
      </c>
      <c r="J394" s="6">
        <v>370</v>
      </c>
      <c r="K394" s="6">
        <f t="shared" si="91"/>
        <v>4</v>
      </c>
      <c r="L394" s="6">
        <f t="shared" si="92"/>
        <v>61</v>
      </c>
      <c r="M394" s="114">
        <f t="shared" ca="1" si="93"/>
        <v>1034.2584140435833</v>
      </c>
      <c r="O394" s="95"/>
      <c r="P394" s="98"/>
    </row>
    <row r="395" spans="1:16" ht="14.25" customHeight="1" x14ac:dyDescent="0.25">
      <c r="A395" s="85" t="str">
        <f t="shared" si="88"/>
        <v>Ямбург</v>
      </c>
      <c r="B395" s="84" t="s">
        <v>13</v>
      </c>
      <c r="C395" s="86">
        <f t="shared" ca="1" si="89"/>
        <v>341.64468437586919</v>
      </c>
      <c r="D395" s="95">
        <v>45323</v>
      </c>
      <c r="E395" s="98">
        <v>45351</v>
      </c>
      <c r="G395" s="114">
        <f t="shared" ca="1" si="90"/>
        <v>341.64468437586919</v>
      </c>
      <c r="I395" s="6">
        <v>299</v>
      </c>
      <c r="J395" s="6">
        <v>371</v>
      </c>
      <c r="K395" s="6">
        <f t="shared" si="91"/>
        <v>5</v>
      </c>
      <c r="L395" s="6">
        <f t="shared" si="92"/>
        <v>61</v>
      </c>
      <c r="M395" s="114">
        <f t="shared" ca="1" si="93"/>
        <v>341.64468437586919</v>
      </c>
      <c r="O395" s="95"/>
      <c r="P395" s="98"/>
    </row>
    <row r="396" spans="1:16" ht="14.25" customHeight="1" x14ac:dyDescent="0.25">
      <c r="A396" s="85" t="str">
        <f t="shared" si="88"/>
        <v>Ямбург</v>
      </c>
      <c r="B396" s="22" t="s">
        <v>8</v>
      </c>
      <c r="C396" s="86">
        <f t="shared" ca="1" si="89"/>
        <v>4571.2524467430085</v>
      </c>
      <c r="D396" s="95">
        <v>45352</v>
      </c>
      <c r="E396" s="96">
        <v>45382</v>
      </c>
      <c r="G396" s="114">
        <f t="shared" ca="1" si="90"/>
        <v>4571.2524467430085</v>
      </c>
      <c r="I396" s="6">
        <v>300</v>
      </c>
      <c r="J396" s="6">
        <v>372</v>
      </c>
      <c r="K396" s="6">
        <f t="shared" si="91"/>
        <v>0</v>
      </c>
      <c r="L396" s="6">
        <f t="shared" si="92"/>
        <v>62</v>
      </c>
      <c r="M396" s="114">
        <f t="shared" ca="1" si="93"/>
        <v>4571.2524467430085</v>
      </c>
      <c r="O396" s="95"/>
      <c r="P396" s="96"/>
    </row>
    <row r="397" spans="1:16" ht="14.25" customHeight="1" x14ac:dyDescent="0.25">
      <c r="A397" s="85" t="str">
        <f t="shared" si="88"/>
        <v>Ямбург</v>
      </c>
      <c r="B397" s="24" t="s">
        <v>9</v>
      </c>
      <c r="C397" s="86">
        <f t="shared" ca="1" si="89"/>
        <v>10536.969020806417</v>
      </c>
      <c r="D397" s="89">
        <v>45352</v>
      </c>
      <c r="E397" s="90">
        <v>45382</v>
      </c>
      <c r="G397" s="114">
        <f t="shared" ca="1" si="90"/>
        <v>10536.969020806417</v>
      </c>
      <c r="I397" s="6">
        <v>301</v>
      </c>
      <c r="J397" s="6">
        <v>373</v>
      </c>
      <c r="K397" s="6">
        <f t="shared" si="91"/>
        <v>1</v>
      </c>
      <c r="L397" s="6">
        <f t="shared" si="92"/>
        <v>62</v>
      </c>
      <c r="M397" s="114">
        <f t="shared" ca="1" si="93"/>
        <v>10536.969020806417</v>
      </c>
      <c r="O397" s="89"/>
      <c r="P397" s="90"/>
    </row>
    <row r="398" spans="1:16" ht="14.25" customHeight="1" x14ac:dyDescent="0.25">
      <c r="A398" s="85" t="str">
        <f t="shared" si="88"/>
        <v>Ямбург</v>
      </c>
      <c r="B398" s="24" t="s">
        <v>10</v>
      </c>
      <c r="C398" s="86">
        <f t="shared" ca="1" si="89"/>
        <v>512.4670265638041</v>
      </c>
      <c r="D398" s="89">
        <v>45352</v>
      </c>
      <c r="E398" s="90">
        <v>45382</v>
      </c>
      <c r="G398" s="114">
        <f t="shared" ca="1" si="90"/>
        <v>512.4670265638041</v>
      </c>
      <c r="I398" s="6">
        <v>302</v>
      </c>
      <c r="J398" s="6">
        <v>374</v>
      </c>
      <c r="K398" s="6">
        <f t="shared" si="91"/>
        <v>2</v>
      </c>
      <c r="L398" s="6">
        <f t="shared" si="92"/>
        <v>62</v>
      </c>
      <c r="M398" s="114">
        <f t="shared" ca="1" si="93"/>
        <v>512.4670265638041</v>
      </c>
      <c r="O398" s="89"/>
      <c r="P398" s="90"/>
    </row>
    <row r="399" spans="1:16" ht="14.25" customHeight="1" x14ac:dyDescent="0.25">
      <c r="A399" s="85" t="str">
        <f t="shared" si="88"/>
        <v>Ямбург</v>
      </c>
      <c r="B399" s="24" t="s">
        <v>11</v>
      </c>
      <c r="C399" s="86">
        <f t="shared" ca="1" si="89"/>
        <v>512.4670265638041</v>
      </c>
      <c r="D399" s="89">
        <v>45352</v>
      </c>
      <c r="E399" s="90">
        <v>45382</v>
      </c>
      <c r="G399" s="114">
        <f t="shared" ca="1" si="90"/>
        <v>512.4670265638041</v>
      </c>
      <c r="I399" s="6">
        <v>303</v>
      </c>
      <c r="J399" s="6">
        <v>375</v>
      </c>
      <c r="K399" s="6">
        <f t="shared" si="91"/>
        <v>3</v>
      </c>
      <c r="L399" s="6">
        <f t="shared" si="92"/>
        <v>62</v>
      </c>
      <c r="M399" s="114">
        <f t="shared" ca="1" si="93"/>
        <v>512.4670265638041</v>
      </c>
      <c r="O399" s="89"/>
      <c r="P399" s="90"/>
    </row>
    <row r="400" spans="1:16" ht="14.25" customHeight="1" x14ac:dyDescent="0.25">
      <c r="A400" s="85" t="str">
        <f t="shared" si="88"/>
        <v>Ямбург</v>
      </c>
      <c r="B400" s="24" t="s">
        <v>12</v>
      </c>
      <c r="C400" s="86">
        <f t="shared" ca="1" si="89"/>
        <v>1034.2584140435833</v>
      </c>
      <c r="D400" s="89">
        <v>45352</v>
      </c>
      <c r="E400" s="90">
        <v>45382</v>
      </c>
      <c r="G400" s="114">
        <f t="shared" ca="1" si="90"/>
        <v>1034.2584140435833</v>
      </c>
      <c r="I400" s="6">
        <v>304</v>
      </c>
      <c r="J400" s="6">
        <v>376</v>
      </c>
      <c r="K400" s="6">
        <f t="shared" si="91"/>
        <v>4</v>
      </c>
      <c r="L400" s="6">
        <f t="shared" si="92"/>
        <v>62</v>
      </c>
      <c r="M400" s="114">
        <f t="shared" ca="1" si="93"/>
        <v>1034.2584140435833</v>
      </c>
      <c r="O400" s="89"/>
      <c r="P400" s="90"/>
    </row>
    <row r="401" spans="1:16" ht="14.25" customHeight="1" x14ac:dyDescent="0.25">
      <c r="A401" s="85" t="str">
        <f t="shared" si="88"/>
        <v>Ямбург</v>
      </c>
      <c r="B401" s="84" t="s">
        <v>13</v>
      </c>
      <c r="C401" s="86">
        <f t="shared" ca="1" si="89"/>
        <v>341.64468437586919</v>
      </c>
      <c r="D401" s="93">
        <v>45352</v>
      </c>
      <c r="E401" s="94">
        <v>45382</v>
      </c>
      <c r="G401" s="114">
        <f t="shared" ca="1" si="90"/>
        <v>341.64468437586919</v>
      </c>
      <c r="I401" s="6">
        <v>305</v>
      </c>
      <c r="J401" s="6">
        <v>377</v>
      </c>
      <c r="K401" s="6">
        <f t="shared" si="91"/>
        <v>5</v>
      </c>
      <c r="L401" s="6">
        <f t="shared" si="92"/>
        <v>62</v>
      </c>
      <c r="M401" s="114">
        <f t="shared" ca="1" si="93"/>
        <v>341.64468437586919</v>
      </c>
      <c r="O401" s="93"/>
      <c r="P401" s="94"/>
    </row>
    <row r="402" spans="1:16" ht="14.25" customHeight="1" x14ac:dyDescent="0.25">
      <c r="A402" s="85" t="str">
        <f t="shared" si="88"/>
        <v>Ямбург</v>
      </c>
      <c r="B402" s="22" t="s">
        <v>8</v>
      </c>
      <c r="C402" s="86">
        <f t="shared" ca="1" si="89"/>
        <v>4571.2524467430085</v>
      </c>
      <c r="D402" s="95">
        <v>45383</v>
      </c>
      <c r="E402" s="96">
        <v>45412</v>
      </c>
      <c r="G402" s="114">
        <f t="shared" ca="1" si="90"/>
        <v>4571.2524467430085</v>
      </c>
      <c r="I402" s="6">
        <v>306</v>
      </c>
      <c r="J402" s="6">
        <v>378</v>
      </c>
      <c r="K402" s="6">
        <f t="shared" si="91"/>
        <v>0</v>
      </c>
      <c r="L402" s="6">
        <f t="shared" si="92"/>
        <v>63</v>
      </c>
      <c r="M402" s="114">
        <f t="shared" ca="1" si="93"/>
        <v>4571.2524467430085</v>
      </c>
      <c r="O402" s="95"/>
      <c r="P402" s="96"/>
    </row>
    <row r="403" spans="1:16" ht="14.25" customHeight="1" x14ac:dyDescent="0.25">
      <c r="A403" s="85" t="str">
        <f t="shared" si="88"/>
        <v>Ямбург</v>
      </c>
      <c r="B403" s="24" t="s">
        <v>9</v>
      </c>
      <c r="C403" s="86">
        <f t="shared" ca="1" si="89"/>
        <v>10536.969020806417</v>
      </c>
      <c r="D403" s="89">
        <v>45383</v>
      </c>
      <c r="E403" s="90">
        <v>45412</v>
      </c>
      <c r="G403" s="114">
        <f t="shared" ca="1" si="90"/>
        <v>10536.969020806417</v>
      </c>
      <c r="I403" s="6">
        <v>307</v>
      </c>
      <c r="J403" s="6">
        <v>379</v>
      </c>
      <c r="K403" s="6">
        <f t="shared" si="91"/>
        <v>1</v>
      </c>
      <c r="L403" s="6">
        <f t="shared" si="92"/>
        <v>63</v>
      </c>
      <c r="M403" s="114">
        <f t="shared" ca="1" si="93"/>
        <v>10536.969020806417</v>
      </c>
      <c r="O403" s="89"/>
      <c r="P403" s="90"/>
    </row>
    <row r="404" spans="1:16" ht="14.25" customHeight="1" x14ac:dyDescent="0.25">
      <c r="A404" s="85" t="str">
        <f t="shared" si="88"/>
        <v>Ямбург</v>
      </c>
      <c r="B404" s="24" t="s">
        <v>10</v>
      </c>
      <c r="C404" s="86">
        <f t="shared" ca="1" si="89"/>
        <v>512.4670265638041</v>
      </c>
      <c r="D404" s="89">
        <v>45383</v>
      </c>
      <c r="E404" s="90">
        <v>45412</v>
      </c>
      <c r="G404" s="114">
        <f t="shared" ca="1" si="90"/>
        <v>512.4670265638041</v>
      </c>
      <c r="I404" s="6">
        <v>308</v>
      </c>
      <c r="J404" s="6">
        <v>380</v>
      </c>
      <c r="K404" s="6">
        <f t="shared" si="91"/>
        <v>2</v>
      </c>
      <c r="L404" s="6">
        <f t="shared" si="92"/>
        <v>63</v>
      </c>
      <c r="M404" s="114">
        <f t="shared" ca="1" si="93"/>
        <v>512.4670265638041</v>
      </c>
      <c r="O404" s="89"/>
      <c r="P404" s="90"/>
    </row>
    <row r="405" spans="1:16" ht="14.25" customHeight="1" x14ac:dyDescent="0.25">
      <c r="A405" s="85" t="str">
        <f t="shared" si="88"/>
        <v>Ямбург</v>
      </c>
      <c r="B405" s="24" t="s">
        <v>11</v>
      </c>
      <c r="C405" s="86">
        <f t="shared" ca="1" si="89"/>
        <v>512.4670265638041</v>
      </c>
      <c r="D405" s="89">
        <v>45383</v>
      </c>
      <c r="E405" s="90">
        <v>45412</v>
      </c>
      <c r="G405" s="114">
        <f t="shared" ca="1" si="90"/>
        <v>512.4670265638041</v>
      </c>
      <c r="I405" s="6">
        <v>309</v>
      </c>
      <c r="J405" s="6">
        <v>381</v>
      </c>
      <c r="K405" s="6">
        <f t="shared" si="91"/>
        <v>3</v>
      </c>
      <c r="L405" s="6">
        <f t="shared" si="92"/>
        <v>63</v>
      </c>
      <c r="M405" s="114">
        <f t="shared" ca="1" si="93"/>
        <v>512.4670265638041</v>
      </c>
      <c r="O405" s="89"/>
      <c r="P405" s="90"/>
    </row>
    <row r="406" spans="1:16" ht="14.25" customHeight="1" x14ac:dyDescent="0.25">
      <c r="A406" s="85" t="str">
        <f t="shared" si="88"/>
        <v>Ямбург</v>
      </c>
      <c r="B406" s="24" t="s">
        <v>12</v>
      </c>
      <c r="C406" s="86">
        <f t="shared" ca="1" si="89"/>
        <v>1034.2584140435833</v>
      </c>
      <c r="D406" s="89">
        <v>45383</v>
      </c>
      <c r="E406" s="90">
        <v>45412</v>
      </c>
      <c r="G406" s="114">
        <f t="shared" ca="1" si="90"/>
        <v>1034.2584140435833</v>
      </c>
      <c r="I406" s="6">
        <v>310</v>
      </c>
      <c r="J406" s="6">
        <v>382</v>
      </c>
      <c r="K406" s="6">
        <f t="shared" si="91"/>
        <v>4</v>
      </c>
      <c r="L406" s="6">
        <f t="shared" si="92"/>
        <v>63</v>
      </c>
      <c r="M406" s="114">
        <f t="shared" ca="1" si="93"/>
        <v>1034.2584140435833</v>
      </c>
      <c r="O406" s="89"/>
      <c r="P406" s="90"/>
    </row>
    <row r="407" spans="1:16" ht="14.25" customHeight="1" x14ac:dyDescent="0.25">
      <c r="A407" s="85" t="str">
        <f t="shared" si="88"/>
        <v>Ямбург</v>
      </c>
      <c r="B407" s="84" t="s">
        <v>13</v>
      </c>
      <c r="C407" s="86">
        <f t="shared" ca="1" si="89"/>
        <v>341.64468437586919</v>
      </c>
      <c r="D407" s="93">
        <v>45383</v>
      </c>
      <c r="E407" s="94">
        <v>45412</v>
      </c>
      <c r="G407" s="114">
        <f t="shared" ca="1" si="90"/>
        <v>341.64468437586919</v>
      </c>
      <c r="I407" s="6">
        <v>311</v>
      </c>
      <c r="J407" s="6">
        <v>383</v>
      </c>
      <c r="K407" s="6">
        <f t="shared" si="91"/>
        <v>5</v>
      </c>
      <c r="L407" s="6">
        <f t="shared" si="92"/>
        <v>63</v>
      </c>
      <c r="M407" s="114">
        <f t="shared" ca="1" si="93"/>
        <v>341.64468437586919</v>
      </c>
      <c r="O407" s="93"/>
      <c r="P407" s="94"/>
    </row>
    <row r="408" spans="1:16" ht="14.25" customHeight="1" x14ac:dyDescent="0.25">
      <c r="A408" s="85" t="str">
        <f t="shared" ref="A408:A471" si="94">$A$13</f>
        <v>Ямбург</v>
      </c>
      <c r="B408" s="22" t="s">
        <v>8</v>
      </c>
      <c r="C408" s="86">
        <f t="shared" ref="C408:C471" ca="1" si="95">G408*$H$24</f>
        <v>4571.2524467430085</v>
      </c>
      <c r="D408" s="95">
        <v>45413</v>
      </c>
      <c r="E408" s="96">
        <v>45443</v>
      </c>
      <c r="G408" s="114">
        <f t="shared" ref="G408:G471" ca="1" si="96">OFFSET($C$13,K408,L408)</f>
        <v>4571.2524467430085</v>
      </c>
      <c r="I408" s="6">
        <v>312</v>
      </c>
      <c r="J408" s="6">
        <v>384</v>
      </c>
      <c r="K408" s="6">
        <f t="shared" ref="K408:K471" si="97">(MOD(J408,6))</f>
        <v>0</v>
      </c>
      <c r="L408" s="6">
        <f t="shared" ref="L408:L471" si="98">INT(J408/6)</f>
        <v>64</v>
      </c>
      <c r="M408" s="114">
        <f t="shared" ref="M408:M471" ca="1" si="99">OFFSET($C$13,K408,L408)</f>
        <v>4571.2524467430085</v>
      </c>
      <c r="O408" s="95"/>
      <c r="P408" s="96"/>
    </row>
    <row r="409" spans="1:16" ht="14.25" customHeight="1" x14ac:dyDescent="0.25">
      <c r="A409" s="85" t="str">
        <f t="shared" si="94"/>
        <v>Ямбург</v>
      </c>
      <c r="B409" s="24" t="s">
        <v>9</v>
      </c>
      <c r="C409" s="86">
        <f t="shared" ca="1" si="95"/>
        <v>10536.969020806417</v>
      </c>
      <c r="D409" s="89">
        <v>45413</v>
      </c>
      <c r="E409" s="90">
        <v>45443</v>
      </c>
      <c r="G409" s="114">
        <f t="shared" ca="1" si="96"/>
        <v>10536.969020806417</v>
      </c>
      <c r="I409" s="6">
        <v>313</v>
      </c>
      <c r="J409" s="6">
        <v>385</v>
      </c>
      <c r="K409" s="6">
        <f t="shared" si="97"/>
        <v>1</v>
      </c>
      <c r="L409" s="6">
        <f t="shared" si="98"/>
        <v>64</v>
      </c>
      <c r="M409" s="114">
        <f t="shared" ca="1" si="99"/>
        <v>10536.969020806417</v>
      </c>
      <c r="O409" s="89"/>
      <c r="P409" s="90"/>
    </row>
    <row r="410" spans="1:16" ht="14.25" customHeight="1" x14ac:dyDescent="0.25">
      <c r="A410" s="85" t="str">
        <f t="shared" si="94"/>
        <v>Ямбург</v>
      </c>
      <c r="B410" s="24" t="s">
        <v>10</v>
      </c>
      <c r="C410" s="86">
        <f t="shared" ca="1" si="95"/>
        <v>512.4670265638041</v>
      </c>
      <c r="D410" s="89">
        <v>45413</v>
      </c>
      <c r="E410" s="90">
        <v>45443</v>
      </c>
      <c r="G410" s="114">
        <f t="shared" ca="1" si="96"/>
        <v>512.4670265638041</v>
      </c>
      <c r="I410" s="6">
        <v>314</v>
      </c>
      <c r="J410" s="6">
        <v>386</v>
      </c>
      <c r="K410" s="6">
        <f t="shared" si="97"/>
        <v>2</v>
      </c>
      <c r="L410" s="6">
        <f t="shared" si="98"/>
        <v>64</v>
      </c>
      <c r="M410" s="114">
        <f t="shared" ca="1" si="99"/>
        <v>512.4670265638041</v>
      </c>
      <c r="O410" s="89"/>
      <c r="P410" s="90"/>
    </row>
    <row r="411" spans="1:16" ht="14.25" customHeight="1" x14ac:dyDescent="0.25">
      <c r="A411" s="85" t="str">
        <f t="shared" si="94"/>
        <v>Ямбург</v>
      </c>
      <c r="B411" s="24" t="s">
        <v>11</v>
      </c>
      <c r="C411" s="86">
        <f t="shared" ca="1" si="95"/>
        <v>512.4670265638041</v>
      </c>
      <c r="D411" s="89">
        <v>45413</v>
      </c>
      <c r="E411" s="90">
        <v>45443</v>
      </c>
      <c r="G411" s="114">
        <f t="shared" ca="1" si="96"/>
        <v>512.4670265638041</v>
      </c>
      <c r="I411" s="6">
        <v>315</v>
      </c>
      <c r="J411" s="6">
        <v>387</v>
      </c>
      <c r="K411" s="6">
        <f t="shared" si="97"/>
        <v>3</v>
      </c>
      <c r="L411" s="6">
        <f t="shared" si="98"/>
        <v>64</v>
      </c>
      <c r="M411" s="114">
        <f t="shared" ca="1" si="99"/>
        <v>512.4670265638041</v>
      </c>
      <c r="O411" s="89"/>
      <c r="P411" s="90"/>
    </row>
    <row r="412" spans="1:16" ht="14.25" customHeight="1" x14ac:dyDescent="0.25">
      <c r="A412" s="85" t="str">
        <f t="shared" si="94"/>
        <v>Ямбург</v>
      </c>
      <c r="B412" s="24" t="s">
        <v>12</v>
      </c>
      <c r="C412" s="86">
        <f t="shared" ca="1" si="95"/>
        <v>1034.2584140435833</v>
      </c>
      <c r="D412" s="89">
        <v>45413</v>
      </c>
      <c r="E412" s="90">
        <v>45443</v>
      </c>
      <c r="G412" s="114">
        <f t="shared" ca="1" si="96"/>
        <v>1034.2584140435833</v>
      </c>
      <c r="I412" s="6">
        <v>316</v>
      </c>
      <c r="J412" s="6">
        <v>388</v>
      </c>
      <c r="K412" s="6">
        <f t="shared" si="97"/>
        <v>4</v>
      </c>
      <c r="L412" s="6">
        <f t="shared" si="98"/>
        <v>64</v>
      </c>
      <c r="M412" s="114">
        <f t="shared" ca="1" si="99"/>
        <v>1034.2584140435833</v>
      </c>
      <c r="O412" s="89"/>
      <c r="P412" s="90"/>
    </row>
    <row r="413" spans="1:16" ht="14.25" customHeight="1" x14ac:dyDescent="0.25">
      <c r="A413" s="85" t="str">
        <f t="shared" si="94"/>
        <v>Ямбург</v>
      </c>
      <c r="B413" s="84" t="s">
        <v>13</v>
      </c>
      <c r="C413" s="86">
        <f t="shared" ca="1" si="95"/>
        <v>341.64468437586919</v>
      </c>
      <c r="D413" s="93">
        <v>45413</v>
      </c>
      <c r="E413" s="94">
        <v>45443</v>
      </c>
      <c r="G413" s="114">
        <f t="shared" ca="1" si="96"/>
        <v>341.64468437586919</v>
      </c>
      <c r="I413" s="6">
        <v>317</v>
      </c>
      <c r="J413" s="6">
        <v>389</v>
      </c>
      <c r="K413" s="6">
        <f t="shared" si="97"/>
        <v>5</v>
      </c>
      <c r="L413" s="6">
        <f t="shared" si="98"/>
        <v>64</v>
      </c>
      <c r="M413" s="114">
        <f t="shared" ca="1" si="99"/>
        <v>341.64468437586919</v>
      </c>
      <c r="O413" s="93"/>
      <c r="P413" s="94"/>
    </row>
    <row r="414" spans="1:16" ht="14.25" customHeight="1" x14ac:dyDescent="0.25">
      <c r="A414" s="85" t="str">
        <f t="shared" si="94"/>
        <v>Ямбург</v>
      </c>
      <c r="B414" s="22" t="s">
        <v>8</v>
      </c>
      <c r="C414" s="86">
        <f t="shared" ca="1" si="95"/>
        <v>4571.2524467430085</v>
      </c>
      <c r="D414" s="95">
        <v>45444</v>
      </c>
      <c r="E414" s="96">
        <v>45473</v>
      </c>
      <c r="G414" s="114">
        <f t="shared" ca="1" si="96"/>
        <v>4571.2524467430085</v>
      </c>
      <c r="I414" s="6">
        <v>318</v>
      </c>
      <c r="J414" s="6">
        <v>390</v>
      </c>
      <c r="K414" s="6">
        <f t="shared" si="97"/>
        <v>0</v>
      </c>
      <c r="L414" s="6">
        <f t="shared" si="98"/>
        <v>65</v>
      </c>
      <c r="M414" s="114">
        <f t="shared" ca="1" si="99"/>
        <v>4571.2524467430085</v>
      </c>
      <c r="O414" s="95"/>
      <c r="P414" s="96"/>
    </row>
    <row r="415" spans="1:16" ht="14.25" customHeight="1" x14ac:dyDescent="0.25">
      <c r="A415" s="85" t="str">
        <f t="shared" si="94"/>
        <v>Ямбург</v>
      </c>
      <c r="B415" s="24" t="s">
        <v>9</v>
      </c>
      <c r="C415" s="86">
        <f t="shared" ca="1" si="95"/>
        <v>10536.969020806417</v>
      </c>
      <c r="D415" s="89">
        <v>45444</v>
      </c>
      <c r="E415" s="90">
        <v>45473</v>
      </c>
      <c r="G415" s="114">
        <f t="shared" ca="1" si="96"/>
        <v>10536.969020806417</v>
      </c>
      <c r="I415" s="6">
        <v>319</v>
      </c>
      <c r="J415" s="6">
        <v>391</v>
      </c>
      <c r="K415" s="6">
        <f t="shared" si="97"/>
        <v>1</v>
      </c>
      <c r="L415" s="6">
        <f t="shared" si="98"/>
        <v>65</v>
      </c>
      <c r="M415" s="114">
        <f t="shared" ca="1" si="99"/>
        <v>10536.969020806417</v>
      </c>
      <c r="O415" s="89"/>
      <c r="P415" s="90"/>
    </row>
    <row r="416" spans="1:16" ht="14.25" customHeight="1" x14ac:dyDescent="0.25">
      <c r="A416" s="85" t="str">
        <f t="shared" si="94"/>
        <v>Ямбург</v>
      </c>
      <c r="B416" s="24" t="s">
        <v>10</v>
      </c>
      <c r="C416" s="86">
        <f t="shared" ca="1" si="95"/>
        <v>512.4670265638041</v>
      </c>
      <c r="D416" s="89">
        <v>45444</v>
      </c>
      <c r="E416" s="90">
        <v>45473</v>
      </c>
      <c r="G416" s="114">
        <f t="shared" ca="1" si="96"/>
        <v>512.4670265638041</v>
      </c>
      <c r="I416" s="6">
        <v>320</v>
      </c>
      <c r="J416" s="6">
        <v>392</v>
      </c>
      <c r="K416" s="6">
        <f t="shared" si="97"/>
        <v>2</v>
      </c>
      <c r="L416" s="6">
        <f t="shared" si="98"/>
        <v>65</v>
      </c>
      <c r="M416" s="114">
        <f t="shared" ca="1" si="99"/>
        <v>512.4670265638041</v>
      </c>
      <c r="O416" s="89"/>
      <c r="P416" s="90"/>
    </row>
    <row r="417" spans="1:16" ht="14.25" customHeight="1" x14ac:dyDescent="0.25">
      <c r="A417" s="85" t="str">
        <f t="shared" si="94"/>
        <v>Ямбург</v>
      </c>
      <c r="B417" s="24" t="s">
        <v>11</v>
      </c>
      <c r="C417" s="86">
        <f t="shared" ca="1" si="95"/>
        <v>512.4670265638041</v>
      </c>
      <c r="D417" s="89">
        <v>45444</v>
      </c>
      <c r="E417" s="90">
        <v>45473</v>
      </c>
      <c r="G417" s="114">
        <f t="shared" ca="1" si="96"/>
        <v>512.4670265638041</v>
      </c>
      <c r="I417" s="6">
        <v>321</v>
      </c>
      <c r="J417" s="6">
        <v>393</v>
      </c>
      <c r="K417" s="6">
        <f t="shared" si="97"/>
        <v>3</v>
      </c>
      <c r="L417" s="6">
        <f t="shared" si="98"/>
        <v>65</v>
      </c>
      <c r="M417" s="114">
        <f t="shared" ca="1" si="99"/>
        <v>512.4670265638041</v>
      </c>
      <c r="O417" s="89"/>
      <c r="P417" s="90"/>
    </row>
    <row r="418" spans="1:16" ht="14.25" customHeight="1" x14ac:dyDescent="0.25">
      <c r="A418" s="85" t="str">
        <f t="shared" si="94"/>
        <v>Ямбург</v>
      </c>
      <c r="B418" s="24" t="s">
        <v>12</v>
      </c>
      <c r="C418" s="86">
        <f t="shared" ca="1" si="95"/>
        <v>1034.2584140435833</v>
      </c>
      <c r="D418" s="89">
        <v>45444</v>
      </c>
      <c r="E418" s="90">
        <v>45473</v>
      </c>
      <c r="G418" s="114">
        <f t="shared" ca="1" si="96"/>
        <v>1034.2584140435833</v>
      </c>
      <c r="I418" s="6">
        <v>322</v>
      </c>
      <c r="J418" s="6">
        <v>394</v>
      </c>
      <c r="K418" s="6">
        <f t="shared" si="97"/>
        <v>4</v>
      </c>
      <c r="L418" s="6">
        <f t="shared" si="98"/>
        <v>65</v>
      </c>
      <c r="M418" s="114">
        <f t="shared" ca="1" si="99"/>
        <v>1034.2584140435833</v>
      </c>
      <c r="O418" s="89"/>
      <c r="P418" s="90"/>
    </row>
    <row r="419" spans="1:16" ht="14.25" customHeight="1" x14ac:dyDescent="0.25">
      <c r="A419" s="85" t="str">
        <f t="shared" si="94"/>
        <v>Ямбург</v>
      </c>
      <c r="B419" s="84" t="s">
        <v>13</v>
      </c>
      <c r="C419" s="86">
        <f t="shared" ca="1" si="95"/>
        <v>341.64468437586919</v>
      </c>
      <c r="D419" s="93">
        <v>45444</v>
      </c>
      <c r="E419" s="94">
        <v>45473</v>
      </c>
      <c r="G419" s="114">
        <f t="shared" ca="1" si="96"/>
        <v>341.64468437586919</v>
      </c>
      <c r="I419" s="6">
        <v>323</v>
      </c>
      <c r="J419" s="6">
        <v>395</v>
      </c>
      <c r="K419" s="6">
        <f t="shared" si="97"/>
        <v>5</v>
      </c>
      <c r="L419" s="6">
        <f t="shared" si="98"/>
        <v>65</v>
      </c>
      <c r="M419" s="114">
        <f t="shared" ca="1" si="99"/>
        <v>341.64468437586919</v>
      </c>
      <c r="O419" s="93"/>
      <c r="P419" s="94"/>
    </row>
    <row r="420" spans="1:16" ht="14.25" customHeight="1" x14ac:dyDescent="0.25">
      <c r="A420" s="85" t="str">
        <f t="shared" si="94"/>
        <v>Ямбург</v>
      </c>
      <c r="B420" s="22" t="s">
        <v>8</v>
      </c>
      <c r="C420" s="86">
        <f t="shared" ca="1" si="95"/>
        <v>4571.2524467430085</v>
      </c>
      <c r="D420" s="95">
        <v>45474</v>
      </c>
      <c r="E420" s="96">
        <v>45504</v>
      </c>
      <c r="G420" s="114">
        <f t="shared" ca="1" si="96"/>
        <v>4571.2524467430085</v>
      </c>
      <c r="I420" s="6">
        <v>324</v>
      </c>
      <c r="J420" s="6">
        <v>396</v>
      </c>
      <c r="K420" s="6">
        <f t="shared" si="97"/>
        <v>0</v>
      </c>
      <c r="L420" s="6">
        <f t="shared" si="98"/>
        <v>66</v>
      </c>
      <c r="M420" s="114">
        <f t="shared" ca="1" si="99"/>
        <v>4571.2524467430085</v>
      </c>
      <c r="O420" s="95"/>
      <c r="P420" s="96"/>
    </row>
    <row r="421" spans="1:16" ht="14.25" customHeight="1" x14ac:dyDescent="0.25">
      <c r="A421" s="85" t="str">
        <f t="shared" si="94"/>
        <v>Ямбург</v>
      </c>
      <c r="B421" s="24" t="s">
        <v>9</v>
      </c>
      <c r="C421" s="86">
        <f t="shared" ca="1" si="95"/>
        <v>10536.969020806417</v>
      </c>
      <c r="D421" s="89">
        <v>45474</v>
      </c>
      <c r="E421" s="90">
        <v>45504</v>
      </c>
      <c r="G421" s="114">
        <f t="shared" ca="1" si="96"/>
        <v>10536.969020806417</v>
      </c>
      <c r="I421" s="6">
        <v>325</v>
      </c>
      <c r="J421" s="6">
        <v>397</v>
      </c>
      <c r="K421" s="6">
        <f t="shared" si="97"/>
        <v>1</v>
      </c>
      <c r="L421" s="6">
        <f t="shared" si="98"/>
        <v>66</v>
      </c>
      <c r="M421" s="114">
        <f t="shared" ca="1" si="99"/>
        <v>10536.969020806417</v>
      </c>
      <c r="O421" s="89"/>
      <c r="P421" s="90"/>
    </row>
    <row r="422" spans="1:16" ht="14.25" customHeight="1" x14ac:dyDescent="0.25">
      <c r="A422" s="85" t="str">
        <f t="shared" si="94"/>
        <v>Ямбург</v>
      </c>
      <c r="B422" s="24" t="s">
        <v>10</v>
      </c>
      <c r="C422" s="86">
        <f t="shared" ca="1" si="95"/>
        <v>512.4670265638041</v>
      </c>
      <c r="D422" s="89">
        <v>45474</v>
      </c>
      <c r="E422" s="90">
        <v>45504</v>
      </c>
      <c r="G422" s="114">
        <f t="shared" ca="1" si="96"/>
        <v>512.4670265638041</v>
      </c>
      <c r="I422" s="6">
        <v>326</v>
      </c>
      <c r="J422" s="6">
        <v>398</v>
      </c>
      <c r="K422" s="6">
        <f t="shared" si="97"/>
        <v>2</v>
      </c>
      <c r="L422" s="6">
        <f t="shared" si="98"/>
        <v>66</v>
      </c>
      <c r="M422" s="114">
        <f t="shared" ca="1" si="99"/>
        <v>512.4670265638041</v>
      </c>
      <c r="O422" s="89"/>
      <c r="P422" s="90"/>
    </row>
    <row r="423" spans="1:16" ht="14.25" customHeight="1" x14ac:dyDescent="0.25">
      <c r="A423" s="85" t="str">
        <f t="shared" si="94"/>
        <v>Ямбург</v>
      </c>
      <c r="B423" s="24" t="s">
        <v>11</v>
      </c>
      <c r="C423" s="86">
        <f t="shared" ca="1" si="95"/>
        <v>512.4670265638041</v>
      </c>
      <c r="D423" s="89">
        <v>45474</v>
      </c>
      <c r="E423" s="90">
        <v>45504</v>
      </c>
      <c r="G423" s="114">
        <f t="shared" ca="1" si="96"/>
        <v>512.4670265638041</v>
      </c>
      <c r="I423" s="6">
        <v>327</v>
      </c>
      <c r="J423" s="6">
        <v>399</v>
      </c>
      <c r="K423" s="6">
        <f t="shared" si="97"/>
        <v>3</v>
      </c>
      <c r="L423" s="6">
        <f t="shared" si="98"/>
        <v>66</v>
      </c>
      <c r="M423" s="114">
        <f t="shared" ca="1" si="99"/>
        <v>512.4670265638041</v>
      </c>
      <c r="O423" s="89"/>
      <c r="P423" s="90"/>
    </row>
    <row r="424" spans="1:16" ht="14.25" customHeight="1" x14ac:dyDescent="0.25">
      <c r="A424" s="85" t="str">
        <f t="shared" si="94"/>
        <v>Ямбург</v>
      </c>
      <c r="B424" s="24" t="s">
        <v>12</v>
      </c>
      <c r="C424" s="86">
        <f t="shared" ca="1" si="95"/>
        <v>1034.2584140435833</v>
      </c>
      <c r="D424" s="89">
        <v>45474</v>
      </c>
      <c r="E424" s="90">
        <v>45504</v>
      </c>
      <c r="G424" s="114">
        <f t="shared" ca="1" si="96"/>
        <v>1034.2584140435833</v>
      </c>
      <c r="I424" s="6">
        <v>328</v>
      </c>
      <c r="J424" s="6">
        <v>400</v>
      </c>
      <c r="K424" s="6">
        <f t="shared" si="97"/>
        <v>4</v>
      </c>
      <c r="L424" s="6">
        <f t="shared" si="98"/>
        <v>66</v>
      </c>
      <c r="M424" s="114">
        <f t="shared" ca="1" si="99"/>
        <v>1034.2584140435833</v>
      </c>
      <c r="O424" s="89"/>
      <c r="P424" s="90"/>
    </row>
    <row r="425" spans="1:16" ht="14.25" customHeight="1" x14ac:dyDescent="0.25">
      <c r="A425" s="85" t="str">
        <f t="shared" si="94"/>
        <v>Ямбург</v>
      </c>
      <c r="B425" s="84" t="s">
        <v>13</v>
      </c>
      <c r="C425" s="86">
        <f t="shared" ca="1" si="95"/>
        <v>341.64468437586919</v>
      </c>
      <c r="D425" s="93">
        <v>45474</v>
      </c>
      <c r="E425" s="94">
        <v>45504</v>
      </c>
      <c r="G425" s="114">
        <f t="shared" ca="1" si="96"/>
        <v>341.64468437586919</v>
      </c>
      <c r="I425" s="6">
        <v>329</v>
      </c>
      <c r="J425" s="6">
        <v>401</v>
      </c>
      <c r="K425" s="6">
        <f t="shared" si="97"/>
        <v>5</v>
      </c>
      <c r="L425" s="6">
        <f t="shared" si="98"/>
        <v>66</v>
      </c>
      <c r="M425" s="114">
        <f t="shared" ca="1" si="99"/>
        <v>341.64468437586919</v>
      </c>
      <c r="O425" s="93"/>
      <c r="P425" s="94"/>
    </row>
    <row r="426" spans="1:16" ht="14.25" customHeight="1" x14ac:dyDescent="0.25">
      <c r="A426" s="85" t="str">
        <f t="shared" si="94"/>
        <v>Ямбург</v>
      </c>
      <c r="B426" s="22" t="s">
        <v>8</v>
      </c>
      <c r="C426" s="86">
        <f t="shared" ca="1" si="95"/>
        <v>4571.2524467430085</v>
      </c>
      <c r="D426" s="95">
        <v>45505</v>
      </c>
      <c r="E426" s="96">
        <v>45535</v>
      </c>
      <c r="G426" s="114">
        <f t="shared" ca="1" si="96"/>
        <v>4571.2524467430085</v>
      </c>
      <c r="I426" s="6">
        <v>330</v>
      </c>
      <c r="J426" s="6">
        <v>402</v>
      </c>
      <c r="K426" s="6">
        <f t="shared" si="97"/>
        <v>0</v>
      </c>
      <c r="L426" s="6">
        <f t="shared" si="98"/>
        <v>67</v>
      </c>
      <c r="M426" s="114">
        <f t="shared" ca="1" si="99"/>
        <v>4571.2524467430085</v>
      </c>
      <c r="O426" s="95"/>
      <c r="P426" s="96"/>
    </row>
    <row r="427" spans="1:16" ht="14.25" customHeight="1" x14ac:dyDescent="0.25">
      <c r="A427" s="85" t="str">
        <f t="shared" si="94"/>
        <v>Ямбург</v>
      </c>
      <c r="B427" s="24" t="s">
        <v>9</v>
      </c>
      <c r="C427" s="86">
        <f t="shared" ca="1" si="95"/>
        <v>10536.969020806417</v>
      </c>
      <c r="D427" s="89">
        <v>45505</v>
      </c>
      <c r="E427" s="96">
        <v>45535</v>
      </c>
      <c r="G427" s="114">
        <f t="shared" ca="1" si="96"/>
        <v>10536.969020806417</v>
      </c>
      <c r="I427" s="6">
        <v>331</v>
      </c>
      <c r="J427" s="6">
        <v>403</v>
      </c>
      <c r="K427" s="6">
        <f t="shared" si="97"/>
        <v>1</v>
      </c>
      <c r="L427" s="6">
        <f t="shared" si="98"/>
        <v>67</v>
      </c>
      <c r="M427" s="114">
        <f t="shared" ca="1" si="99"/>
        <v>10536.969020806417</v>
      </c>
      <c r="O427" s="89"/>
      <c r="P427" s="96"/>
    </row>
    <row r="428" spans="1:16" ht="14.25" customHeight="1" x14ac:dyDescent="0.25">
      <c r="A428" s="85" t="str">
        <f t="shared" si="94"/>
        <v>Ямбург</v>
      </c>
      <c r="B428" s="24" t="s">
        <v>10</v>
      </c>
      <c r="C428" s="86">
        <f t="shared" ca="1" si="95"/>
        <v>512.4670265638041</v>
      </c>
      <c r="D428" s="89">
        <v>45505</v>
      </c>
      <c r="E428" s="96">
        <v>45535</v>
      </c>
      <c r="G428" s="114">
        <f t="shared" ca="1" si="96"/>
        <v>512.4670265638041</v>
      </c>
      <c r="I428" s="6">
        <v>332</v>
      </c>
      <c r="J428" s="6">
        <v>404</v>
      </c>
      <c r="K428" s="6">
        <f t="shared" si="97"/>
        <v>2</v>
      </c>
      <c r="L428" s="6">
        <f t="shared" si="98"/>
        <v>67</v>
      </c>
      <c r="M428" s="114">
        <f t="shared" ca="1" si="99"/>
        <v>512.4670265638041</v>
      </c>
      <c r="O428" s="89"/>
      <c r="P428" s="96"/>
    </row>
    <row r="429" spans="1:16" ht="14.25" customHeight="1" x14ac:dyDescent="0.25">
      <c r="A429" s="85" t="str">
        <f t="shared" si="94"/>
        <v>Ямбург</v>
      </c>
      <c r="B429" s="24" t="s">
        <v>11</v>
      </c>
      <c r="C429" s="86">
        <f t="shared" ca="1" si="95"/>
        <v>512.4670265638041</v>
      </c>
      <c r="D429" s="89">
        <v>45505</v>
      </c>
      <c r="E429" s="96">
        <v>45535</v>
      </c>
      <c r="G429" s="114">
        <f t="shared" ca="1" si="96"/>
        <v>512.4670265638041</v>
      </c>
      <c r="I429" s="6">
        <v>333</v>
      </c>
      <c r="J429" s="6">
        <v>405</v>
      </c>
      <c r="K429" s="6">
        <f t="shared" si="97"/>
        <v>3</v>
      </c>
      <c r="L429" s="6">
        <f t="shared" si="98"/>
        <v>67</v>
      </c>
      <c r="M429" s="114">
        <f t="shared" ca="1" si="99"/>
        <v>512.4670265638041</v>
      </c>
      <c r="O429" s="89"/>
      <c r="P429" s="96"/>
    </row>
    <row r="430" spans="1:16" ht="14.25" customHeight="1" x14ac:dyDescent="0.25">
      <c r="A430" s="85" t="str">
        <f t="shared" si="94"/>
        <v>Ямбург</v>
      </c>
      <c r="B430" s="24" t="s">
        <v>12</v>
      </c>
      <c r="C430" s="86">
        <f t="shared" ca="1" si="95"/>
        <v>1034.2584140435833</v>
      </c>
      <c r="D430" s="89">
        <v>45505</v>
      </c>
      <c r="E430" s="96">
        <v>45535</v>
      </c>
      <c r="G430" s="114">
        <f t="shared" ca="1" si="96"/>
        <v>1034.2584140435833</v>
      </c>
      <c r="I430" s="6">
        <v>334</v>
      </c>
      <c r="J430" s="6">
        <v>406</v>
      </c>
      <c r="K430" s="6">
        <f t="shared" si="97"/>
        <v>4</v>
      </c>
      <c r="L430" s="6">
        <f t="shared" si="98"/>
        <v>67</v>
      </c>
      <c r="M430" s="114">
        <f t="shared" ca="1" si="99"/>
        <v>1034.2584140435833</v>
      </c>
      <c r="O430" s="89"/>
      <c r="P430" s="96"/>
    </row>
    <row r="431" spans="1:16" ht="14.25" customHeight="1" x14ac:dyDescent="0.25">
      <c r="A431" s="85" t="str">
        <f t="shared" si="94"/>
        <v>Ямбург</v>
      </c>
      <c r="B431" s="84" t="s">
        <v>13</v>
      </c>
      <c r="C431" s="86">
        <f t="shared" ca="1" si="95"/>
        <v>341.64468437586919</v>
      </c>
      <c r="D431" s="93">
        <v>45505</v>
      </c>
      <c r="E431" s="96">
        <v>45535</v>
      </c>
      <c r="G431" s="114">
        <f t="shared" ca="1" si="96"/>
        <v>341.64468437586919</v>
      </c>
      <c r="I431" s="6">
        <v>335</v>
      </c>
      <c r="J431" s="6">
        <v>407</v>
      </c>
      <c r="K431" s="6">
        <f t="shared" si="97"/>
        <v>5</v>
      </c>
      <c r="L431" s="6">
        <f t="shared" si="98"/>
        <v>67</v>
      </c>
      <c r="M431" s="114">
        <f t="shared" ca="1" si="99"/>
        <v>341.64468437586919</v>
      </c>
      <c r="O431" s="93"/>
      <c r="P431" s="96"/>
    </row>
    <row r="432" spans="1:16" ht="14.25" customHeight="1" x14ac:dyDescent="0.25">
      <c r="A432" s="85" t="str">
        <f t="shared" si="94"/>
        <v>Ямбург</v>
      </c>
      <c r="B432" s="22" t="s">
        <v>8</v>
      </c>
      <c r="C432" s="86">
        <f t="shared" ca="1" si="95"/>
        <v>4571.2524467430085</v>
      </c>
      <c r="D432" s="95">
        <v>45536</v>
      </c>
      <c r="E432" s="96">
        <v>45565</v>
      </c>
      <c r="G432" s="114">
        <f t="shared" ca="1" si="96"/>
        <v>4571.2524467430085</v>
      </c>
      <c r="I432" s="6">
        <v>336</v>
      </c>
      <c r="J432" s="6">
        <v>408</v>
      </c>
      <c r="K432" s="6">
        <f t="shared" si="97"/>
        <v>0</v>
      </c>
      <c r="L432" s="6">
        <f t="shared" si="98"/>
        <v>68</v>
      </c>
      <c r="M432" s="114">
        <f t="shared" ca="1" si="99"/>
        <v>4571.2524467430085</v>
      </c>
      <c r="O432" s="95"/>
      <c r="P432" s="96"/>
    </row>
    <row r="433" spans="1:16" ht="14.25" customHeight="1" x14ac:dyDescent="0.25">
      <c r="A433" s="85" t="str">
        <f t="shared" si="94"/>
        <v>Ямбург</v>
      </c>
      <c r="B433" s="24" t="s">
        <v>9</v>
      </c>
      <c r="C433" s="86">
        <f t="shared" ca="1" si="95"/>
        <v>10536.969020806417</v>
      </c>
      <c r="D433" s="89">
        <v>45536</v>
      </c>
      <c r="E433" s="90">
        <v>45565</v>
      </c>
      <c r="G433" s="114">
        <f t="shared" ca="1" si="96"/>
        <v>10536.969020806417</v>
      </c>
      <c r="I433" s="6">
        <v>337</v>
      </c>
      <c r="J433" s="6">
        <v>409</v>
      </c>
      <c r="K433" s="6">
        <f t="shared" si="97"/>
        <v>1</v>
      </c>
      <c r="L433" s="6">
        <f t="shared" si="98"/>
        <v>68</v>
      </c>
      <c r="M433" s="114">
        <f t="shared" ca="1" si="99"/>
        <v>10536.969020806417</v>
      </c>
      <c r="O433" s="89"/>
      <c r="P433" s="90"/>
    </row>
    <row r="434" spans="1:16" ht="14.25" customHeight="1" x14ac:dyDescent="0.25">
      <c r="A434" s="85" t="str">
        <f t="shared" si="94"/>
        <v>Ямбург</v>
      </c>
      <c r="B434" s="24" t="s">
        <v>10</v>
      </c>
      <c r="C434" s="86">
        <f t="shared" ca="1" si="95"/>
        <v>512.4670265638041</v>
      </c>
      <c r="D434" s="89">
        <v>45536</v>
      </c>
      <c r="E434" s="90">
        <v>45565</v>
      </c>
      <c r="G434" s="114">
        <f t="shared" ca="1" si="96"/>
        <v>512.4670265638041</v>
      </c>
      <c r="I434" s="6">
        <v>338</v>
      </c>
      <c r="J434" s="6">
        <v>410</v>
      </c>
      <c r="K434" s="6">
        <f t="shared" si="97"/>
        <v>2</v>
      </c>
      <c r="L434" s="6">
        <f t="shared" si="98"/>
        <v>68</v>
      </c>
      <c r="M434" s="114">
        <f t="shared" ca="1" si="99"/>
        <v>512.4670265638041</v>
      </c>
      <c r="O434" s="89"/>
      <c r="P434" s="90"/>
    </row>
    <row r="435" spans="1:16" ht="14.25" customHeight="1" x14ac:dyDescent="0.25">
      <c r="A435" s="85" t="str">
        <f t="shared" si="94"/>
        <v>Ямбург</v>
      </c>
      <c r="B435" s="24" t="s">
        <v>11</v>
      </c>
      <c r="C435" s="86">
        <f t="shared" ca="1" si="95"/>
        <v>512.4670265638041</v>
      </c>
      <c r="D435" s="89">
        <v>45536</v>
      </c>
      <c r="E435" s="90">
        <v>45565</v>
      </c>
      <c r="G435" s="114">
        <f t="shared" ca="1" si="96"/>
        <v>512.4670265638041</v>
      </c>
      <c r="I435" s="6">
        <v>339</v>
      </c>
      <c r="J435" s="6">
        <v>411</v>
      </c>
      <c r="K435" s="6">
        <f t="shared" si="97"/>
        <v>3</v>
      </c>
      <c r="L435" s="6">
        <f t="shared" si="98"/>
        <v>68</v>
      </c>
      <c r="M435" s="114">
        <f t="shared" ca="1" si="99"/>
        <v>512.4670265638041</v>
      </c>
      <c r="O435" s="89"/>
      <c r="P435" s="90"/>
    </row>
    <row r="436" spans="1:16" ht="14.25" customHeight="1" x14ac:dyDescent="0.25">
      <c r="A436" s="85" t="str">
        <f t="shared" si="94"/>
        <v>Ямбург</v>
      </c>
      <c r="B436" s="24" t="s">
        <v>12</v>
      </c>
      <c r="C436" s="86">
        <f t="shared" ca="1" si="95"/>
        <v>1034.2584140435833</v>
      </c>
      <c r="D436" s="89">
        <v>45536</v>
      </c>
      <c r="E436" s="90">
        <v>45565</v>
      </c>
      <c r="G436" s="114">
        <f t="shared" ca="1" si="96"/>
        <v>1034.2584140435833</v>
      </c>
      <c r="I436" s="6">
        <v>340</v>
      </c>
      <c r="J436" s="6">
        <v>412</v>
      </c>
      <c r="K436" s="6">
        <f t="shared" si="97"/>
        <v>4</v>
      </c>
      <c r="L436" s="6">
        <f t="shared" si="98"/>
        <v>68</v>
      </c>
      <c r="M436" s="114">
        <f t="shared" ca="1" si="99"/>
        <v>1034.2584140435833</v>
      </c>
      <c r="O436" s="89"/>
      <c r="P436" s="90"/>
    </row>
    <row r="437" spans="1:16" ht="14.25" customHeight="1" x14ac:dyDescent="0.25">
      <c r="A437" s="85" t="str">
        <f t="shared" si="94"/>
        <v>Ямбург</v>
      </c>
      <c r="B437" s="84" t="s">
        <v>13</v>
      </c>
      <c r="C437" s="86">
        <f t="shared" ca="1" si="95"/>
        <v>341.64468437586919</v>
      </c>
      <c r="D437" s="93">
        <v>45536</v>
      </c>
      <c r="E437" s="94">
        <v>45565</v>
      </c>
      <c r="G437" s="114">
        <f t="shared" ca="1" si="96"/>
        <v>341.64468437586919</v>
      </c>
      <c r="I437" s="6">
        <v>341</v>
      </c>
      <c r="J437" s="6">
        <v>413</v>
      </c>
      <c r="K437" s="6">
        <f t="shared" si="97"/>
        <v>5</v>
      </c>
      <c r="L437" s="6">
        <f t="shared" si="98"/>
        <v>68</v>
      </c>
      <c r="M437" s="114">
        <f t="shared" ca="1" si="99"/>
        <v>341.64468437586919</v>
      </c>
      <c r="O437" s="93"/>
      <c r="P437" s="94"/>
    </row>
    <row r="438" spans="1:16" ht="14.25" customHeight="1" x14ac:dyDescent="0.25">
      <c r="A438" s="85" t="str">
        <f t="shared" si="94"/>
        <v>Ямбург</v>
      </c>
      <c r="B438" s="22" t="s">
        <v>8</v>
      </c>
      <c r="C438" s="86">
        <f t="shared" ca="1" si="95"/>
        <v>4571.2524467430085</v>
      </c>
      <c r="D438" s="95">
        <v>45566</v>
      </c>
      <c r="E438" s="96">
        <v>45596</v>
      </c>
      <c r="G438" s="114">
        <f t="shared" ca="1" si="96"/>
        <v>4571.2524467430085</v>
      </c>
      <c r="I438" s="6">
        <v>342</v>
      </c>
      <c r="J438" s="6">
        <v>414</v>
      </c>
      <c r="K438" s="6">
        <f t="shared" si="97"/>
        <v>0</v>
      </c>
      <c r="L438" s="6">
        <f t="shared" si="98"/>
        <v>69</v>
      </c>
      <c r="M438" s="114">
        <f t="shared" ca="1" si="99"/>
        <v>4571.2524467430085</v>
      </c>
      <c r="O438" s="95"/>
      <c r="P438" s="96"/>
    </row>
    <row r="439" spans="1:16" ht="14.25" customHeight="1" x14ac:dyDescent="0.25">
      <c r="A439" s="85" t="str">
        <f t="shared" si="94"/>
        <v>Ямбург</v>
      </c>
      <c r="B439" s="24" t="s">
        <v>9</v>
      </c>
      <c r="C439" s="86">
        <f t="shared" ca="1" si="95"/>
        <v>10536.969020806417</v>
      </c>
      <c r="D439" s="89">
        <v>45566</v>
      </c>
      <c r="E439" s="90">
        <v>45596</v>
      </c>
      <c r="G439" s="114">
        <f t="shared" ca="1" si="96"/>
        <v>10536.969020806417</v>
      </c>
      <c r="I439" s="6">
        <v>343</v>
      </c>
      <c r="J439" s="6">
        <v>415</v>
      </c>
      <c r="K439" s="6">
        <f t="shared" si="97"/>
        <v>1</v>
      </c>
      <c r="L439" s="6">
        <f t="shared" si="98"/>
        <v>69</v>
      </c>
      <c r="M439" s="114">
        <f t="shared" ca="1" si="99"/>
        <v>10536.969020806417</v>
      </c>
      <c r="O439" s="89"/>
      <c r="P439" s="90"/>
    </row>
    <row r="440" spans="1:16" ht="14.25" customHeight="1" x14ac:dyDescent="0.25">
      <c r="A440" s="85" t="str">
        <f t="shared" si="94"/>
        <v>Ямбург</v>
      </c>
      <c r="B440" s="24" t="s">
        <v>10</v>
      </c>
      <c r="C440" s="86">
        <f t="shared" ca="1" si="95"/>
        <v>512.4670265638041</v>
      </c>
      <c r="D440" s="89">
        <v>45566</v>
      </c>
      <c r="E440" s="90">
        <v>45596</v>
      </c>
      <c r="G440" s="114">
        <f t="shared" ca="1" si="96"/>
        <v>512.4670265638041</v>
      </c>
      <c r="I440" s="6">
        <v>344</v>
      </c>
      <c r="J440" s="6">
        <v>416</v>
      </c>
      <c r="K440" s="6">
        <f t="shared" si="97"/>
        <v>2</v>
      </c>
      <c r="L440" s="6">
        <f t="shared" si="98"/>
        <v>69</v>
      </c>
      <c r="M440" s="114">
        <f t="shared" ca="1" si="99"/>
        <v>512.4670265638041</v>
      </c>
      <c r="O440" s="89"/>
      <c r="P440" s="90"/>
    </row>
    <row r="441" spans="1:16" ht="14.25" customHeight="1" x14ac:dyDescent="0.25">
      <c r="A441" s="85" t="str">
        <f t="shared" si="94"/>
        <v>Ямбург</v>
      </c>
      <c r="B441" s="24" t="s">
        <v>11</v>
      </c>
      <c r="C441" s="86">
        <f t="shared" ca="1" si="95"/>
        <v>512.4670265638041</v>
      </c>
      <c r="D441" s="89">
        <v>45566</v>
      </c>
      <c r="E441" s="90">
        <v>45596</v>
      </c>
      <c r="G441" s="114">
        <f t="shared" ca="1" si="96"/>
        <v>512.4670265638041</v>
      </c>
      <c r="I441" s="6">
        <v>345</v>
      </c>
      <c r="J441" s="6">
        <v>417</v>
      </c>
      <c r="K441" s="6">
        <f t="shared" si="97"/>
        <v>3</v>
      </c>
      <c r="L441" s="6">
        <f t="shared" si="98"/>
        <v>69</v>
      </c>
      <c r="M441" s="114">
        <f t="shared" ca="1" si="99"/>
        <v>512.4670265638041</v>
      </c>
      <c r="O441" s="89"/>
      <c r="P441" s="90"/>
    </row>
    <row r="442" spans="1:16" ht="14.25" customHeight="1" x14ac:dyDescent="0.25">
      <c r="A442" s="85" t="str">
        <f t="shared" si="94"/>
        <v>Ямбург</v>
      </c>
      <c r="B442" s="24" t="s">
        <v>12</v>
      </c>
      <c r="C442" s="86">
        <f t="shared" ca="1" si="95"/>
        <v>1034.2584140435833</v>
      </c>
      <c r="D442" s="89">
        <v>45566</v>
      </c>
      <c r="E442" s="90">
        <v>45596</v>
      </c>
      <c r="G442" s="114">
        <f t="shared" ca="1" si="96"/>
        <v>1034.2584140435833</v>
      </c>
      <c r="I442" s="6">
        <v>346</v>
      </c>
      <c r="J442" s="6">
        <v>418</v>
      </c>
      <c r="K442" s="6">
        <f t="shared" si="97"/>
        <v>4</v>
      </c>
      <c r="L442" s="6">
        <f t="shared" si="98"/>
        <v>69</v>
      </c>
      <c r="M442" s="114">
        <f t="shared" ca="1" si="99"/>
        <v>1034.2584140435833</v>
      </c>
      <c r="O442" s="89"/>
      <c r="P442" s="90"/>
    </row>
    <row r="443" spans="1:16" ht="14.25" customHeight="1" x14ac:dyDescent="0.25">
      <c r="A443" s="85" t="str">
        <f t="shared" si="94"/>
        <v>Ямбург</v>
      </c>
      <c r="B443" s="84" t="s">
        <v>13</v>
      </c>
      <c r="C443" s="86">
        <f t="shared" ca="1" si="95"/>
        <v>341.64468437586919</v>
      </c>
      <c r="D443" s="93">
        <v>45566</v>
      </c>
      <c r="E443" s="94">
        <v>45596</v>
      </c>
      <c r="G443" s="114">
        <f t="shared" ca="1" si="96"/>
        <v>341.64468437586919</v>
      </c>
      <c r="I443" s="6">
        <v>347</v>
      </c>
      <c r="J443" s="6">
        <v>419</v>
      </c>
      <c r="K443" s="6">
        <f t="shared" si="97"/>
        <v>5</v>
      </c>
      <c r="L443" s="6">
        <f t="shared" si="98"/>
        <v>69</v>
      </c>
      <c r="M443" s="114">
        <f t="shared" ca="1" si="99"/>
        <v>341.64468437586919</v>
      </c>
      <c r="O443" s="93"/>
      <c r="P443" s="94"/>
    </row>
    <row r="444" spans="1:16" ht="14.25" customHeight="1" x14ac:dyDescent="0.25">
      <c r="A444" s="85" t="str">
        <f t="shared" si="94"/>
        <v>Ямбург</v>
      </c>
      <c r="B444" s="22" t="s">
        <v>8</v>
      </c>
      <c r="C444" s="86">
        <f t="shared" ca="1" si="95"/>
        <v>4571.2524467430085</v>
      </c>
      <c r="D444" s="95">
        <v>45597</v>
      </c>
      <c r="E444" s="97">
        <v>45626</v>
      </c>
      <c r="G444" s="114">
        <f t="shared" ca="1" si="96"/>
        <v>4571.2524467430085</v>
      </c>
      <c r="I444" s="6">
        <v>348</v>
      </c>
      <c r="J444" s="6">
        <v>420</v>
      </c>
      <c r="K444" s="6">
        <f t="shared" si="97"/>
        <v>0</v>
      </c>
      <c r="L444" s="6">
        <f t="shared" si="98"/>
        <v>70</v>
      </c>
      <c r="M444" s="114">
        <f t="shared" ca="1" si="99"/>
        <v>4571.2524467430085</v>
      </c>
      <c r="O444" s="95"/>
      <c r="P444" s="97"/>
    </row>
    <row r="445" spans="1:16" ht="14.25" customHeight="1" x14ac:dyDescent="0.25">
      <c r="A445" s="85" t="str">
        <f t="shared" si="94"/>
        <v>Ямбург</v>
      </c>
      <c r="B445" s="24" t="s">
        <v>9</v>
      </c>
      <c r="C445" s="86">
        <f t="shared" ca="1" si="95"/>
        <v>10536.969020806417</v>
      </c>
      <c r="D445" s="95">
        <v>45597</v>
      </c>
      <c r="E445" s="97">
        <v>45626</v>
      </c>
      <c r="G445" s="114">
        <f t="shared" ca="1" si="96"/>
        <v>10536.969020806417</v>
      </c>
      <c r="I445" s="6">
        <v>349</v>
      </c>
      <c r="J445" s="6">
        <v>421</v>
      </c>
      <c r="K445" s="6">
        <f t="shared" si="97"/>
        <v>1</v>
      </c>
      <c r="L445" s="6">
        <f t="shared" si="98"/>
        <v>70</v>
      </c>
      <c r="M445" s="114">
        <f t="shared" ca="1" si="99"/>
        <v>10536.969020806417</v>
      </c>
      <c r="O445" s="95"/>
      <c r="P445" s="97"/>
    </row>
    <row r="446" spans="1:16" ht="14.25" customHeight="1" x14ac:dyDescent="0.25">
      <c r="A446" s="85" t="str">
        <f t="shared" si="94"/>
        <v>Ямбург</v>
      </c>
      <c r="B446" s="24" t="s">
        <v>10</v>
      </c>
      <c r="C446" s="86">
        <f t="shared" ca="1" si="95"/>
        <v>512.4670265638041</v>
      </c>
      <c r="D446" s="95">
        <v>45597</v>
      </c>
      <c r="E446" s="97">
        <v>45626</v>
      </c>
      <c r="G446" s="114">
        <f t="shared" ca="1" si="96"/>
        <v>512.4670265638041</v>
      </c>
      <c r="I446" s="6">
        <v>350</v>
      </c>
      <c r="J446" s="6">
        <v>422</v>
      </c>
      <c r="K446" s="6">
        <f t="shared" si="97"/>
        <v>2</v>
      </c>
      <c r="L446" s="6">
        <f t="shared" si="98"/>
        <v>70</v>
      </c>
      <c r="M446" s="114">
        <f t="shared" ca="1" si="99"/>
        <v>512.4670265638041</v>
      </c>
      <c r="O446" s="95"/>
      <c r="P446" s="97"/>
    </row>
    <row r="447" spans="1:16" ht="14.25" customHeight="1" x14ac:dyDescent="0.25">
      <c r="A447" s="85" t="str">
        <f t="shared" si="94"/>
        <v>Ямбург</v>
      </c>
      <c r="B447" s="24" t="s">
        <v>11</v>
      </c>
      <c r="C447" s="86">
        <f t="shared" ca="1" si="95"/>
        <v>512.4670265638041</v>
      </c>
      <c r="D447" s="95">
        <v>45597</v>
      </c>
      <c r="E447" s="97">
        <v>45626</v>
      </c>
      <c r="G447" s="114">
        <f t="shared" ca="1" si="96"/>
        <v>512.4670265638041</v>
      </c>
      <c r="I447" s="6">
        <v>351</v>
      </c>
      <c r="J447" s="6">
        <v>423</v>
      </c>
      <c r="K447" s="6">
        <f t="shared" si="97"/>
        <v>3</v>
      </c>
      <c r="L447" s="6">
        <f t="shared" si="98"/>
        <v>70</v>
      </c>
      <c r="M447" s="114">
        <f t="shared" ca="1" si="99"/>
        <v>512.4670265638041</v>
      </c>
      <c r="O447" s="95"/>
      <c r="P447" s="97"/>
    </row>
    <row r="448" spans="1:16" ht="14.25" customHeight="1" x14ac:dyDescent="0.25">
      <c r="A448" s="85" t="str">
        <f t="shared" si="94"/>
        <v>Ямбург</v>
      </c>
      <c r="B448" s="24" t="s">
        <v>12</v>
      </c>
      <c r="C448" s="86">
        <f t="shared" ca="1" si="95"/>
        <v>1034.2584140435833</v>
      </c>
      <c r="D448" s="95">
        <v>45597</v>
      </c>
      <c r="E448" s="97">
        <v>45626</v>
      </c>
      <c r="G448" s="114">
        <f t="shared" ca="1" si="96"/>
        <v>1034.2584140435833</v>
      </c>
      <c r="I448" s="6">
        <v>352</v>
      </c>
      <c r="J448" s="6">
        <v>424</v>
      </c>
      <c r="K448" s="6">
        <f t="shared" si="97"/>
        <v>4</v>
      </c>
      <c r="L448" s="6">
        <f t="shared" si="98"/>
        <v>70</v>
      </c>
      <c r="M448" s="114">
        <f t="shared" ca="1" si="99"/>
        <v>1034.2584140435833</v>
      </c>
      <c r="O448" s="95"/>
      <c r="P448" s="97"/>
    </row>
    <row r="449" spans="1:16" ht="14.25" customHeight="1" x14ac:dyDescent="0.25">
      <c r="A449" s="85" t="str">
        <f t="shared" si="94"/>
        <v>Ямбург</v>
      </c>
      <c r="B449" s="84" t="s">
        <v>13</v>
      </c>
      <c r="C449" s="86">
        <f t="shared" ca="1" si="95"/>
        <v>341.64468437586919</v>
      </c>
      <c r="D449" s="95">
        <v>45597</v>
      </c>
      <c r="E449" s="97">
        <v>45626</v>
      </c>
      <c r="G449" s="114">
        <f t="shared" ca="1" si="96"/>
        <v>341.64468437586919</v>
      </c>
      <c r="I449" s="6">
        <v>353</v>
      </c>
      <c r="J449" s="6">
        <v>425</v>
      </c>
      <c r="K449" s="6">
        <f t="shared" si="97"/>
        <v>5</v>
      </c>
      <c r="L449" s="6">
        <f t="shared" si="98"/>
        <v>70</v>
      </c>
      <c r="M449" s="114">
        <f t="shared" ca="1" si="99"/>
        <v>341.64468437586919</v>
      </c>
      <c r="O449" s="95"/>
      <c r="P449" s="97"/>
    </row>
    <row r="450" spans="1:16" ht="14.25" customHeight="1" x14ac:dyDescent="0.25">
      <c r="A450" s="85" t="str">
        <f t="shared" si="94"/>
        <v>Ямбург</v>
      </c>
      <c r="B450" s="22" t="s">
        <v>8</v>
      </c>
      <c r="C450" s="86">
        <f t="shared" ca="1" si="95"/>
        <v>4571.2524467430085</v>
      </c>
      <c r="D450" s="95">
        <v>45627</v>
      </c>
      <c r="E450" s="96">
        <v>45657</v>
      </c>
      <c r="G450" s="114">
        <f t="shared" ca="1" si="96"/>
        <v>4571.2524467430085</v>
      </c>
      <c r="I450" s="6">
        <v>354</v>
      </c>
      <c r="J450" s="6">
        <v>426</v>
      </c>
      <c r="K450" s="6">
        <f t="shared" si="97"/>
        <v>0</v>
      </c>
      <c r="L450" s="6">
        <f t="shared" si="98"/>
        <v>71</v>
      </c>
      <c r="M450" s="114">
        <f t="shared" ca="1" si="99"/>
        <v>4571.2524467430085</v>
      </c>
      <c r="O450" s="95"/>
      <c r="P450" s="96"/>
    </row>
    <row r="451" spans="1:16" ht="14.25" customHeight="1" x14ac:dyDescent="0.25">
      <c r="A451" s="85" t="str">
        <f t="shared" si="94"/>
        <v>Ямбург</v>
      </c>
      <c r="B451" s="24" t="s">
        <v>9</v>
      </c>
      <c r="C451" s="86">
        <f t="shared" ca="1" si="95"/>
        <v>10536.969020806417</v>
      </c>
      <c r="D451" s="89">
        <v>45627</v>
      </c>
      <c r="E451" s="90">
        <v>45657</v>
      </c>
      <c r="G451" s="114">
        <f t="shared" ca="1" si="96"/>
        <v>10536.969020806417</v>
      </c>
      <c r="I451" s="6">
        <v>355</v>
      </c>
      <c r="J451" s="6">
        <v>427</v>
      </c>
      <c r="K451" s="6">
        <f t="shared" si="97"/>
        <v>1</v>
      </c>
      <c r="L451" s="6">
        <f t="shared" si="98"/>
        <v>71</v>
      </c>
      <c r="M451" s="114">
        <f t="shared" ca="1" si="99"/>
        <v>10536.969020806417</v>
      </c>
      <c r="O451" s="89"/>
      <c r="P451" s="90"/>
    </row>
    <row r="452" spans="1:16" ht="14.25" customHeight="1" x14ac:dyDescent="0.25">
      <c r="A452" s="85" t="str">
        <f t="shared" si="94"/>
        <v>Ямбург</v>
      </c>
      <c r="B452" s="24" t="s">
        <v>10</v>
      </c>
      <c r="C452" s="86">
        <f t="shared" ca="1" si="95"/>
        <v>512.4670265638041</v>
      </c>
      <c r="D452" s="95">
        <v>45627</v>
      </c>
      <c r="E452" s="96">
        <v>45657</v>
      </c>
      <c r="G452" s="114">
        <f t="shared" ca="1" si="96"/>
        <v>512.4670265638041</v>
      </c>
      <c r="I452" s="6">
        <v>356</v>
      </c>
      <c r="J452" s="6">
        <v>428</v>
      </c>
      <c r="K452" s="6">
        <f t="shared" si="97"/>
        <v>2</v>
      </c>
      <c r="L452" s="6">
        <f t="shared" si="98"/>
        <v>71</v>
      </c>
      <c r="M452" s="114">
        <f t="shared" ca="1" si="99"/>
        <v>512.4670265638041</v>
      </c>
      <c r="O452" s="95"/>
      <c r="P452" s="96"/>
    </row>
    <row r="453" spans="1:16" ht="14.25" customHeight="1" x14ac:dyDescent="0.25">
      <c r="A453" s="85" t="str">
        <f t="shared" si="94"/>
        <v>Ямбург</v>
      </c>
      <c r="B453" s="24" t="s">
        <v>11</v>
      </c>
      <c r="C453" s="86">
        <f t="shared" ca="1" si="95"/>
        <v>512.4670265638041</v>
      </c>
      <c r="D453" s="89">
        <v>45627</v>
      </c>
      <c r="E453" s="90">
        <v>45657</v>
      </c>
      <c r="G453" s="114">
        <f t="shared" ca="1" si="96"/>
        <v>512.4670265638041</v>
      </c>
      <c r="I453" s="6">
        <v>357</v>
      </c>
      <c r="J453" s="6">
        <v>429</v>
      </c>
      <c r="K453" s="6">
        <f t="shared" si="97"/>
        <v>3</v>
      </c>
      <c r="L453" s="6">
        <f t="shared" si="98"/>
        <v>71</v>
      </c>
      <c r="M453" s="114">
        <f t="shared" ca="1" si="99"/>
        <v>512.4670265638041</v>
      </c>
      <c r="O453" s="89"/>
      <c r="P453" s="90"/>
    </row>
    <row r="454" spans="1:16" ht="14.25" customHeight="1" x14ac:dyDescent="0.25">
      <c r="A454" s="85" t="str">
        <f t="shared" si="94"/>
        <v>Ямбург</v>
      </c>
      <c r="B454" s="24" t="s">
        <v>12</v>
      </c>
      <c r="C454" s="86">
        <f t="shared" ca="1" si="95"/>
        <v>1034.2584140435833</v>
      </c>
      <c r="D454" s="95">
        <v>45627</v>
      </c>
      <c r="E454" s="96">
        <v>45657</v>
      </c>
      <c r="G454" s="114">
        <f t="shared" ca="1" si="96"/>
        <v>1034.2584140435833</v>
      </c>
      <c r="I454" s="6">
        <v>358</v>
      </c>
      <c r="J454" s="6">
        <v>430</v>
      </c>
      <c r="K454" s="6">
        <f t="shared" si="97"/>
        <v>4</v>
      </c>
      <c r="L454" s="6">
        <f t="shared" si="98"/>
        <v>71</v>
      </c>
      <c r="M454" s="114">
        <f t="shared" ca="1" si="99"/>
        <v>1034.2584140435833</v>
      </c>
      <c r="O454" s="95"/>
      <c r="P454" s="96"/>
    </row>
    <row r="455" spans="1:16" ht="14.25" customHeight="1" x14ac:dyDescent="0.25">
      <c r="A455" s="85" t="str">
        <f t="shared" si="94"/>
        <v>Ямбург</v>
      </c>
      <c r="B455" s="84" t="s">
        <v>13</v>
      </c>
      <c r="C455" s="86">
        <f t="shared" ca="1" si="95"/>
        <v>341.64468437586919</v>
      </c>
      <c r="D455" s="93">
        <v>45627</v>
      </c>
      <c r="E455" s="96">
        <v>45657</v>
      </c>
      <c r="G455" s="114">
        <f t="shared" ca="1" si="96"/>
        <v>341.64468437586919</v>
      </c>
      <c r="I455" s="6">
        <v>359</v>
      </c>
      <c r="J455" s="6">
        <v>431</v>
      </c>
      <c r="K455" s="6">
        <f t="shared" si="97"/>
        <v>5</v>
      </c>
      <c r="L455" s="6">
        <f t="shared" si="98"/>
        <v>71</v>
      </c>
      <c r="M455" s="114">
        <f t="shared" ca="1" si="99"/>
        <v>341.64468437586919</v>
      </c>
      <c r="O455" s="93"/>
      <c r="P455" s="96"/>
    </row>
    <row r="456" spans="1:16" ht="14.25" customHeight="1" x14ac:dyDescent="0.25">
      <c r="A456" s="85" t="str">
        <f t="shared" si="94"/>
        <v>Ямбург</v>
      </c>
      <c r="B456" s="22" t="s">
        <v>8</v>
      </c>
      <c r="C456" s="86">
        <f t="shared" ca="1" si="95"/>
        <v>3093.2941277491832</v>
      </c>
      <c r="D456" s="95">
        <v>45658</v>
      </c>
      <c r="E456" s="96">
        <v>45688</v>
      </c>
      <c r="G456" s="114">
        <f t="shared" ca="1" si="96"/>
        <v>3093.2941277491832</v>
      </c>
      <c r="I456" s="6">
        <v>360</v>
      </c>
      <c r="J456" s="6">
        <v>432</v>
      </c>
      <c r="K456" s="6">
        <f t="shared" si="97"/>
        <v>0</v>
      </c>
      <c r="L456" s="6">
        <f t="shared" si="98"/>
        <v>72</v>
      </c>
      <c r="M456" s="114">
        <f t="shared" ca="1" si="99"/>
        <v>3093.2941277491832</v>
      </c>
      <c r="O456" s="95"/>
      <c r="P456" s="96"/>
    </row>
    <row r="457" spans="1:16" ht="14.25" customHeight="1" x14ac:dyDescent="0.25">
      <c r="A457" s="85" t="str">
        <f t="shared" si="94"/>
        <v>Ямбург</v>
      </c>
      <c r="B457" s="24" t="s">
        <v>9</v>
      </c>
      <c r="C457" s="86">
        <f t="shared" ca="1" si="95"/>
        <v>8432.1783447406669</v>
      </c>
      <c r="D457" s="95">
        <v>45658</v>
      </c>
      <c r="E457" s="96">
        <v>45688</v>
      </c>
      <c r="G457" s="114">
        <f t="shared" ca="1" si="96"/>
        <v>8432.1783447406669</v>
      </c>
      <c r="I457" s="6">
        <v>361</v>
      </c>
      <c r="J457" s="6">
        <v>433</v>
      </c>
      <c r="K457" s="6">
        <f t="shared" si="97"/>
        <v>1</v>
      </c>
      <c r="L457" s="6">
        <f t="shared" si="98"/>
        <v>72</v>
      </c>
      <c r="M457" s="114">
        <f t="shared" ca="1" si="99"/>
        <v>8432.1783447406669</v>
      </c>
      <c r="O457" s="95"/>
      <c r="P457" s="96"/>
    </row>
    <row r="458" spans="1:16" ht="14.25" customHeight="1" x14ac:dyDescent="0.25">
      <c r="A458" s="85" t="str">
        <f t="shared" si="94"/>
        <v>Ямбург</v>
      </c>
      <c r="B458" s="24" t="s">
        <v>10</v>
      </c>
      <c r="C458" s="86">
        <f t="shared" ca="1" si="95"/>
        <v>504.85400358770335</v>
      </c>
      <c r="D458" s="95">
        <v>45658</v>
      </c>
      <c r="E458" s="96">
        <v>45688</v>
      </c>
      <c r="G458" s="114">
        <f t="shared" ca="1" si="96"/>
        <v>504.85400358770335</v>
      </c>
      <c r="I458" s="6">
        <v>362</v>
      </c>
      <c r="J458" s="6">
        <v>434</v>
      </c>
      <c r="K458" s="6">
        <f t="shared" si="97"/>
        <v>2</v>
      </c>
      <c r="L458" s="6">
        <f t="shared" si="98"/>
        <v>72</v>
      </c>
      <c r="M458" s="114">
        <f t="shared" ca="1" si="99"/>
        <v>504.85400358770335</v>
      </c>
      <c r="O458" s="95"/>
      <c r="P458" s="96"/>
    </row>
    <row r="459" spans="1:16" ht="14.25" customHeight="1" x14ac:dyDescent="0.25">
      <c r="A459" s="85" t="str">
        <f t="shared" si="94"/>
        <v>Ямбург</v>
      </c>
      <c r="B459" s="24" t="s">
        <v>11</v>
      </c>
      <c r="C459" s="86">
        <f t="shared" ca="1" si="95"/>
        <v>504.85400358770335</v>
      </c>
      <c r="D459" s="95">
        <v>45658</v>
      </c>
      <c r="E459" s="96">
        <v>45688</v>
      </c>
      <c r="G459" s="114">
        <f t="shared" ca="1" si="96"/>
        <v>504.85400358770335</v>
      </c>
      <c r="I459" s="6">
        <v>363</v>
      </c>
      <c r="J459" s="6">
        <v>435</v>
      </c>
      <c r="K459" s="6">
        <f t="shared" si="97"/>
        <v>3</v>
      </c>
      <c r="L459" s="6">
        <f t="shared" si="98"/>
        <v>72</v>
      </c>
      <c r="M459" s="114">
        <f t="shared" ca="1" si="99"/>
        <v>504.85400358770335</v>
      </c>
      <c r="O459" s="95"/>
      <c r="P459" s="96"/>
    </row>
    <row r="460" spans="1:16" ht="14.25" customHeight="1" x14ac:dyDescent="0.25">
      <c r="A460" s="85" t="str">
        <f t="shared" si="94"/>
        <v>Ямбург</v>
      </c>
      <c r="B460" s="24" t="s">
        <v>12</v>
      </c>
      <c r="C460" s="86">
        <f t="shared" ca="1" si="95"/>
        <v>718.36737288135589</v>
      </c>
      <c r="D460" s="95">
        <v>45658</v>
      </c>
      <c r="E460" s="96">
        <v>45688</v>
      </c>
      <c r="G460" s="114">
        <f t="shared" ca="1" si="96"/>
        <v>718.36737288135589</v>
      </c>
      <c r="I460" s="6">
        <v>364</v>
      </c>
      <c r="J460" s="6">
        <v>436</v>
      </c>
      <c r="K460" s="6">
        <f t="shared" si="97"/>
        <v>4</v>
      </c>
      <c r="L460" s="6">
        <f t="shared" si="98"/>
        <v>72</v>
      </c>
      <c r="M460" s="114">
        <f t="shared" ca="1" si="99"/>
        <v>718.36737288135589</v>
      </c>
      <c r="O460" s="95"/>
      <c r="P460" s="96"/>
    </row>
    <row r="461" spans="1:16" ht="14.25" customHeight="1" x14ac:dyDescent="0.25">
      <c r="A461" s="85" t="str">
        <f t="shared" si="94"/>
        <v>Ямбург</v>
      </c>
      <c r="B461" s="84" t="s">
        <v>13</v>
      </c>
      <c r="C461" s="86">
        <f t="shared" ca="1" si="95"/>
        <v>336.56933572513583</v>
      </c>
      <c r="D461" s="95">
        <v>45658</v>
      </c>
      <c r="E461" s="96">
        <v>45688</v>
      </c>
      <c r="G461" s="114">
        <f t="shared" ca="1" si="96"/>
        <v>336.56933572513583</v>
      </c>
      <c r="I461" s="6">
        <v>365</v>
      </c>
      <c r="J461" s="6">
        <v>437</v>
      </c>
      <c r="K461" s="6">
        <f t="shared" si="97"/>
        <v>5</v>
      </c>
      <c r="L461" s="6">
        <f t="shared" si="98"/>
        <v>72</v>
      </c>
      <c r="M461" s="114">
        <f t="shared" ca="1" si="99"/>
        <v>336.56933572513583</v>
      </c>
      <c r="O461" s="95"/>
      <c r="P461" s="96"/>
    </row>
    <row r="462" spans="1:16" ht="14.25" customHeight="1" x14ac:dyDescent="0.25">
      <c r="A462" s="85" t="str">
        <f t="shared" si="94"/>
        <v>Ямбург</v>
      </c>
      <c r="B462" s="22" t="s">
        <v>8</v>
      </c>
      <c r="C462" s="86">
        <f t="shared" ca="1" si="95"/>
        <v>3093.2941277491832</v>
      </c>
      <c r="D462" s="95">
        <v>45689</v>
      </c>
      <c r="E462" s="98">
        <v>45716</v>
      </c>
      <c r="G462" s="114">
        <f t="shared" ca="1" si="96"/>
        <v>3093.2941277491832</v>
      </c>
      <c r="I462" s="6">
        <v>366</v>
      </c>
      <c r="J462" s="6">
        <v>438</v>
      </c>
      <c r="K462" s="6">
        <f t="shared" si="97"/>
        <v>0</v>
      </c>
      <c r="L462" s="6">
        <f t="shared" si="98"/>
        <v>73</v>
      </c>
      <c r="M462" s="114">
        <f t="shared" ca="1" si="99"/>
        <v>3093.2941277491832</v>
      </c>
      <c r="O462" s="95"/>
      <c r="P462" s="98"/>
    </row>
    <row r="463" spans="1:16" ht="14.25" customHeight="1" x14ac:dyDescent="0.25">
      <c r="A463" s="85" t="str">
        <f t="shared" si="94"/>
        <v>Ямбург</v>
      </c>
      <c r="B463" s="24" t="s">
        <v>9</v>
      </c>
      <c r="C463" s="86">
        <f t="shared" ca="1" si="95"/>
        <v>8432.1783447406669</v>
      </c>
      <c r="D463" s="95">
        <v>45689</v>
      </c>
      <c r="E463" s="98">
        <v>45716</v>
      </c>
      <c r="G463" s="114">
        <f t="shared" ca="1" si="96"/>
        <v>8432.1783447406669</v>
      </c>
      <c r="I463" s="6">
        <v>367</v>
      </c>
      <c r="J463" s="6">
        <v>439</v>
      </c>
      <c r="K463" s="6">
        <f t="shared" si="97"/>
        <v>1</v>
      </c>
      <c r="L463" s="6">
        <f t="shared" si="98"/>
        <v>73</v>
      </c>
      <c r="M463" s="114">
        <f t="shared" ca="1" si="99"/>
        <v>8432.1783447406669</v>
      </c>
      <c r="O463" s="95"/>
      <c r="P463" s="98"/>
    </row>
    <row r="464" spans="1:16" ht="14.25" customHeight="1" x14ac:dyDescent="0.25">
      <c r="A464" s="85" t="str">
        <f t="shared" si="94"/>
        <v>Ямбург</v>
      </c>
      <c r="B464" s="24" t="s">
        <v>10</v>
      </c>
      <c r="C464" s="86">
        <f t="shared" ca="1" si="95"/>
        <v>504.85400358770335</v>
      </c>
      <c r="D464" s="95">
        <v>45689</v>
      </c>
      <c r="E464" s="98">
        <v>45716</v>
      </c>
      <c r="G464" s="114">
        <f t="shared" ca="1" si="96"/>
        <v>504.85400358770335</v>
      </c>
      <c r="I464" s="6">
        <v>368</v>
      </c>
      <c r="J464" s="6">
        <v>440</v>
      </c>
      <c r="K464" s="6">
        <f t="shared" si="97"/>
        <v>2</v>
      </c>
      <c r="L464" s="6">
        <f t="shared" si="98"/>
        <v>73</v>
      </c>
      <c r="M464" s="114">
        <f t="shared" ca="1" si="99"/>
        <v>504.85400358770335</v>
      </c>
      <c r="O464" s="95"/>
      <c r="P464" s="98"/>
    </row>
    <row r="465" spans="1:16" ht="14.25" customHeight="1" x14ac:dyDescent="0.25">
      <c r="A465" s="85" t="str">
        <f t="shared" si="94"/>
        <v>Ямбург</v>
      </c>
      <c r="B465" s="24" t="s">
        <v>11</v>
      </c>
      <c r="C465" s="86">
        <f t="shared" ca="1" si="95"/>
        <v>504.85400358770335</v>
      </c>
      <c r="D465" s="95">
        <v>45689</v>
      </c>
      <c r="E465" s="98">
        <v>45716</v>
      </c>
      <c r="G465" s="114">
        <f t="shared" ca="1" si="96"/>
        <v>504.85400358770335</v>
      </c>
      <c r="I465" s="6">
        <v>369</v>
      </c>
      <c r="J465" s="6">
        <v>441</v>
      </c>
      <c r="K465" s="6">
        <f t="shared" si="97"/>
        <v>3</v>
      </c>
      <c r="L465" s="6">
        <f t="shared" si="98"/>
        <v>73</v>
      </c>
      <c r="M465" s="114">
        <f t="shared" ca="1" si="99"/>
        <v>504.85400358770335</v>
      </c>
      <c r="O465" s="95"/>
      <c r="P465" s="98"/>
    </row>
    <row r="466" spans="1:16" ht="14.25" customHeight="1" x14ac:dyDescent="0.25">
      <c r="A466" s="85" t="str">
        <f t="shared" si="94"/>
        <v>Ямбург</v>
      </c>
      <c r="B466" s="24" t="s">
        <v>12</v>
      </c>
      <c r="C466" s="86">
        <f t="shared" ca="1" si="95"/>
        <v>718.36737288135589</v>
      </c>
      <c r="D466" s="95">
        <v>45689</v>
      </c>
      <c r="E466" s="98">
        <v>45716</v>
      </c>
      <c r="G466" s="114">
        <f t="shared" ca="1" si="96"/>
        <v>718.36737288135589</v>
      </c>
      <c r="I466" s="6">
        <v>370</v>
      </c>
      <c r="J466" s="6">
        <v>442</v>
      </c>
      <c r="K466" s="6">
        <f t="shared" si="97"/>
        <v>4</v>
      </c>
      <c r="L466" s="6">
        <f t="shared" si="98"/>
        <v>73</v>
      </c>
      <c r="M466" s="114">
        <f t="shared" ca="1" si="99"/>
        <v>718.36737288135589</v>
      </c>
      <c r="O466" s="95"/>
      <c r="P466" s="98"/>
    </row>
    <row r="467" spans="1:16" ht="14.25" customHeight="1" x14ac:dyDescent="0.25">
      <c r="A467" s="85" t="str">
        <f t="shared" si="94"/>
        <v>Ямбург</v>
      </c>
      <c r="B467" s="84" t="s">
        <v>13</v>
      </c>
      <c r="C467" s="86">
        <f t="shared" ca="1" si="95"/>
        <v>336.56933572513583</v>
      </c>
      <c r="D467" s="95">
        <v>45689</v>
      </c>
      <c r="E467" s="98">
        <v>45716</v>
      </c>
      <c r="G467" s="114">
        <f t="shared" ca="1" si="96"/>
        <v>336.56933572513583</v>
      </c>
      <c r="I467" s="6">
        <v>371</v>
      </c>
      <c r="J467" s="6">
        <v>443</v>
      </c>
      <c r="K467" s="6">
        <f t="shared" si="97"/>
        <v>5</v>
      </c>
      <c r="L467" s="6">
        <f t="shared" si="98"/>
        <v>73</v>
      </c>
      <c r="M467" s="114">
        <f t="shared" ca="1" si="99"/>
        <v>336.56933572513583</v>
      </c>
      <c r="O467" s="95"/>
      <c r="P467" s="98"/>
    </row>
    <row r="468" spans="1:16" ht="14.25" customHeight="1" x14ac:dyDescent="0.25">
      <c r="A468" s="85" t="str">
        <f t="shared" si="94"/>
        <v>Ямбург</v>
      </c>
      <c r="B468" s="22" t="s">
        <v>8</v>
      </c>
      <c r="C468" s="86">
        <f t="shared" ca="1" si="95"/>
        <v>3093.2941277491832</v>
      </c>
      <c r="D468" s="95">
        <v>45717</v>
      </c>
      <c r="E468" s="96">
        <v>45747</v>
      </c>
      <c r="G468" s="114">
        <f t="shared" ca="1" si="96"/>
        <v>3093.2941277491832</v>
      </c>
      <c r="I468" s="6">
        <v>372</v>
      </c>
      <c r="J468" s="6">
        <v>444</v>
      </c>
      <c r="K468" s="6">
        <f t="shared" si="97"/>
        <v>0</v>
      </c>
      <c r="L468" s="6">
        <f t="shared" si="98"/>
        <v>74</v>
      </c>
      <c r="M468" s="114">
        <f t="shared" ca="1" si="99"/>
        <v>3093.2941277491832</v>
      </c>
      <c r="O468" s="95"/>
      <c r="P468" s="96"/>
    </row>
    <row r="469" spans="1:16" ht="14.25" customHeight="1" x14ac:dyDescent="0.25">
      <c r="A469" s="85" t="str">
        <f t="shared" si="94"/>
        <v>Ямбург</v>
      </c>
      <c r="B469" s="24" t="s">
        <v>9</v>
      </c>
      <c r="C469" s="86">
        <f t="shared" ca="1" si="95"/>
        <v>8432.1783447406669</v>
      </c>
      <c r="D469" s="89">
        <v>45717</v>
      </c>
      <c r="E469" s="90">
        <v>45747</v>
      </c>
      <c r="G469" s="114">
        <f t="shared" ca="1" si="96"/>
        <v>8432.1783447406669</v>
      </c>
      <c r="I469" s="6">
        <v>373</v>
      </c>
      <c r="J469" s="6">
        <v>445</v>
      </c>
      <c r="K469" s="6">
        <f t="shared" si="97"/>
        <v>1</v>
      </c>
      <c r="L469" s="6">
        <f t="shared" si="98"/>
        <v>74</v>
      </c>
      <c r="M469" s="114">
        <f t="shared" ca="1" si="99"/>
        <v>8432.1783447406669</v>
      </c>
      <c r="O469" s="89"/>
      <c r="P469" s="90"/>
    </row>
    <row r="470" spans="1:16" ht="14.25" customHeight="1" x14ac:dyDescent="0.25">
      <c r="A470" s="85" t="str">
        <f t="shared" si="94"/>
        <v>Ямбург</v>
      </c>
      <c r="B470" s="24" t="s">
        <v>10</v>
      </c>
      <c r="C470" s="86">
        <f t="shared" ca="1" si="95"/>
        <v>504.85400358770335</v>
      </c>
      <c r="D470" s="89">
        <v>45717</v>
      </c>
      <c r="E470" s="90">
        <v>45747</v>
      </c>
      <c r="G470" s="114">
        <f t="shared" ca="1" si="96"/>
        <v>504.85400358770335</v>
      </c>
      <c r="I470" s="6">
        <v>374</v>
      </c>
      <c r="J470" s="6">
        <v>446</v>
      </c>
      <c r="K470" s="6">
        <f t="shared" si="97"/>
        <v>2</v>
      </c>
      <c r="L470" s="6">
        <f t="shared" si="98"/>
        <v>74</v>
      </c>
      <c r="M470" s="114">
        <f t="shared" ca="1" si="99"/>
        <v>504.85400358770335</v>
      </c>
      <c r="O470" s="89"/>
      <c r="P470" s="90"/>
    </row>
    <row r="471" spans="1:16" ht="14.25" customHeight="1" x14ac:dyDescent="0.25">
      <c r="A471" s="85" t="str">
        <f t="shared" si="94"/>
        <v>Ямбург</v>
      </c>
      <c r="B471" s="24" t="s">
        <v>11</v>
      </c>
      <c r="C471" s="86">
        <f t="shared" ca="1" si="95"/>
        <v>504.85400358770335</v>
      </c>
      <c r="D471" s="89">
        <v>45717</v>
      </c>
      <c r="E471" s="90">
        <v>45747</v>
      </c>
      <c r="G471" s="114">
        <f t="shared" ca="1" si="96"/>
        <v>504.85400358770335</v>
      </c>
      <c r="I471" s="6">
        <v>375</v>
      </c>
      <c r="J471" s="6">
        <v>447</v>
      </c>
      <c r="K471" s="6">
        <f t="shared" si="97"/>
        <v>3</v>
      </c>
      <c r="L471" s="6">
        <f t="shared" si="98"/>
        <v>74</v>
      </c>
      <c r="M471" s="114">
        <f t="shared" ca="1" si="99"/>
        <v>504.85400358770335</v>
      </c>
      <c r="O471" s="89"/>
      <c r="P471" s="90"/>
    </row>
    <row r="472" spans="1:16" ht="14.25" customHeight="1" x14ac:dyDescent="0.25">
      <c r="A472" s="85" t="str">
        <f t="shared" ref="A472:A535" si="100">$A$13</f>
        <v>Ямбург</v>
      </c>
      <c r="B472" s="24" t="s">
        <v>12</v>
      </c>
      <c r="C472" s="86">
        <f t="shared" ref="C472:C535" ca="1" si="101">G472*$H$24</f>
        <v>718.36737288135589</v>
      </c>
      <c r="D472" s="89">
        <v>45717</v>
      </c>
      <c r="E472" s="90">
        <v>45747</v>
      </c>
      <c r="G472" s="114">
        <f t="shared" ref="G472:G535" ca="1" si="102">OFFSET($C$13,K472,L472)</f>
        <v>718.36737288135589</v>
      </c>
      <c r="I472" s="6">
        <v>376</v>
      </c>
      <c r="J472" s="6">
        <v>448</v>
      </c>
      <c r="K472" s="6">
        <f t="shared" ref="K472:K535" si="103">(MOD(J472,6))</f>
        <v>4</v>
      </c>
      <c r="L472" s="6">
        <f t="shared" ref="L472:L535" si="104">INT(J472/6)</f>
        <v>74</v>
      </c>
      <c r="M472" s="114">
        <f t="shared" ref="M472:M535" ca="1" si="105">OFFSET($C$13,K472,L472)</f>
        <v>718.36737288135589</v>
      </c>
      <c r="O472" s="89"/>
      <c r="P472" s="90"/>
    </row>
    <row r="473" spans="1:16" ht="14.25" customHeight="1" x14ac:dyDescent="0.25">
      <c r="A473" s="85" t="str">
        <f t="shared" si="100"/>
        <v>Ямбург</v>
      </c>
      <c r="B473" s="84" t="s">
        <v>13</v>
      </c>
      <c r="C473" s="86">
        <f t="shared" ca="1" si="101"/>
        <v>336.56933572513583</v>
      </c>
      <c r="D473" s="93">
        <v>45717</v>
      </c>
      <c r="E473" s="94">
        <v>45747</v>
      </c>
      <c r="G473" s="114">
        <f t="shared" ca="1" si="102"/>
        <v>336.56933572513583</v>
      </c>
      <c r="I473" s="6">
        <v>377</v>
      </c>
      <c r="J473" s="6">
        <v>449</v>
      </c>
      <c r="K473" s="6">
        <f t="shared" si="103"/>
        <v>5</v>
      </c>
      <c r="L473" s="6">
        <f t="shared" si="104"/>
        <v>74</v>
      </c>
      <c r="M473" s="114">
        <f t="shared" ca="1" si="105"/>
        <v>336.56933572513583</v>
      </c>
      <c r="O473" s="93"/>
      <c r="P473" s="94"/>
    </row>
    <row r="474" spans="1:16" ht="14.25" customHeight="1" x14ac:dyDescent="0.25">
      <c r="A474" s="85" t="str">
        <f t="shared" si="100"/>
        <v>Ямбург</v>
      </c>
      <c r="B474" s="22" t="s">
        <v>8</v>
      </c>
      <c r="C474" s="86">
        <f t="shared" ca="1" si="101"/>
        <v>3093.2941277491832</v>
      </c>
      <c r="D474" s="95">
        <v>45748</v>
      </c>
      <c r="E474" s="96">
        <v>45777</v>
      </c>
      <c r="G474" s="114">
        <f t="shared" ca="1" si="102"/>
        <v>3093.2941277491832</v>
      </c>
      <c r="I474" s="6">
        <v>378</v>
      </c>
      <c r="J474" s="6">
        <v>450</v>
      </c>
      <c r="K474" s="6">
        <f t="shared" si="103"/>
        <v>0</v>
      </c>
      <c r="L474" s="6">
        <f t="shared" si="104"/>
        <v>75</v>
      </c>
      <c r="M474" s="114">
        <f t="shared" ca="1" si="105"/>
        <v>3093.2941277491832</v>
      </c>
      <c r="O474" s="95"/>
      <c r="P474" s="96"/>
    </row>
    <row r="475" spans="1:16" ht="14.25" customHeight="1" x14ac:dyDescent="0.25">
      <c r="A475" s="85" t="str">
        <f t="shared" si="100"/>
        <v>Ямбург</v>
      </c>
      <c r="B475" s="24" t="s">
        <v>9</v>
      </c>
      <c r="C475" s="86">
        <f t="shared" ca="1" si="101"/>
        <v>8432.1783447406669</v>
      </c>
      <c r="D475" s="89">
        <v>45748</v>
      </c>
      <c r="E475" s="90">
        <v>45777</v>
      </c>
      <c r="G475" s="114">
        <f t="shared" ca="1" si="102"/>
        <v>8432.1783447406669</v>
      </c>
      <c r="I475" s="6">
        <v>379</v>
      </c>
      <c r="J475" s="6">
        <v>451</v>
      </c>
      <c r="K475" s="6">
        <f t="shared" si="103"/>
        <v>1</v>
      </c>
      <c r="L475" s="6">
        <f t="shared" si="104"/>
        <v>75</v>
      </c>
      <c r="M475" s="114">
        <f t="shared" ca="1" si="105"/>
        <v>8432.1783447406669</v>
      </c>
      <c r="O475" s="89"/>
      <c r="P475" s="90"/>
    </row>
    <row r="476" spans="1:16" ht="14.25" customHeight="1" x14ac:dyDescent="0.25">
      <c r="A476" s="85" t="str">
        <f t="shared" si="100"/>
        <v>Ямбург</v>
      </c>
      <c r="B476" s="24" t="s">
        <v>10</v>
      </c>
      <c r="C476" s="86">
        <f t="shared" ca="1" si="101"/>
        <v>504.85400358770335</v>
      </c>
      <c r="D476" s="89">
        <v>45748</v>
      </c>
      <c r="E476" s="90">
        <v>45777</v>
      </c>
      <c r="G476" s="114">
        <f t="shared" ca="1" si="102"/>
        <v>504.85400358770335</v>
      </c>
      <c r="I476" s="6">
        <v>380</v>
      </c>
      <c r="J476" s="6">
        <v>452</v>
      </c>
      <c r="K476" s="6">
        <f t="shared" si="103"/>
        <v>2</v>
      </c>
      <c r="L476" s="6">
        <f t="shared" si="104"/>
        <v>75</v>
      </c>
      <c r="M476" s="114">
        <f t="shared" ca="1" si="105"/>
        <v>504.85400358770335</v>
      </c>
      <c r="O476" s="89"/>
      <c r="P476" s="90"/>
    </row>
    <row r="477" spans="1:16" ht="14.25" customHeight="1" x14ac:dyDescent="0.25">
      <c r="A477" s="85" t="str">
        <f t="shared" si="100"/>
        <v>Ямбург</v>
      </c>
      <c r="B477" s="24" t="s">
        <v>11</v>
      </c>
      <c r="C477" s="86">
        <f t="shared" ca="1" si="101"/>
        <v>504.85400358770335</v>
      </c>
      <c r="D477" s="89">
        <v>45748</v>
      </c>
      <c r="E477" s="90">
        <v>45777</v>
      </c>
      <c r="G477" s="114">
        <f t="shared" ca="1" si="102"/>
        <v>504.85400358770335</v>
      </c>
      <c r="I477" s="6">
        <v>381</v>
      </c>
      <c r="J477" s="6">
        <v>453</v>
      </c>
      <c r="K477" s="6">
        <f t="shared" si="103"/>
        <v>3</v>
      </c>
      <c r="L477" s="6">
        <f t="shared" si="104"/>
        <v>75</v>
      </c>
      <c r="M477" s="114">
        <f t="shared" ca="1" si="105"/>
        <v>504.85400358770335</v>
      </c>
      <c r="O477" s="89"/>
      <c r="P477" s="90"/>
    </row>
    <row r="478" spans="1:16" ht="14.25" customHeight="1" x14ac:dyDescent="0.25">
      <c r="A478" s="85" t="str">
        <f t="shared" si="100"/>
        <v>Ямбург</v>
      </c>
      <c r="B478" s="24" t="s">
        <v>12</v>
      </c>
      <c r="C478" s="86">
        <f t="shared" ca="1" si="101"/>
        <v>718.36737288135589</v>
      </c>
      <c r="D478" s="89">
        <v>45748</v>
      </c>
      <c r="E478" s="90">
        <v>45777</v>
      </c>
      <c r="G478" s="114">
        <f t="shared" ca="1" si="102"/>
        <v>718.36737288135589</v>
      </c>
      <c r="I478" s="6">
        <v>382</v>
      </c>
      <c r="J478" s="6">
        <v>454</v>
      </c>
      <c r="K478" s="6">
        <f t="shared" si="103"/>
        <v>4</v>
      </c>
      <c r="L478" s="6">
        <f t="shared" si="104"/>
        <v>75</v>
      </c>
      <c r="M478" s="114">
        <f t="shared" ca="1" si="105"/>
        <v>718.36737288135589</v>
      </c>
      <c r="O478" s="89"/>
      <c r="P478" s="90"/>
    </row>
    <row r="479" spans="1:16" ht="14.25" customHeight="1" x14ac:dyDescent="0.25">
      <c r="A479" s="85" t="str">
        <f t="shared" si="100"/>
        <v>Ямбург</v>
      </c>
      <c r="B479" s="84" t="s">
        <v>13</v>
      </c>
      <c r="C479" s="86">
        <f t="shared" ca="1" si="101"/>
        <v>336.56933572513583</v>
      </c>
      <c r="D479" s="93">
        <v>45748</v>
      </c>
      <c r="E479" s="94">
        <v>45777</v>
      </c>
      <c r="G479" s="114">
        <f t="shared" ca="1" si="102"/>
        <v>336.56933572513583</v>
      </c>
      <c r="I479" s="6">
        <v>383</v>
      </c>
      <c r="J479" s="6">
        <v>455</v>
      </c>
      <c r="K479" s="6">
        <f t="shared" si="103"/>
        <v>5</v>
      </c>
      <c r="L479" s="6">
        <f t="shared" si="104"/>
        <v>75</v>
      </c>
      <c r="M479" s="114">
        <f t="shared" ca="1" si="105"/>
        <v>336.56933572513583</v>
      </c>
      <c r="O479" s="93"/>
      <c r="P479" s="94"/>
    </row>
    <row r="480" spans="1:16" ht="14.25" customHeight="1" x14ac:dyDescent="0.25">
      <c r="A480" s="85" t="str">
        <f t="shared" si="100"/>
        <v>Ямбург</v>
      </c>
      <c r="B480" s="22" t="s">
        <v>8</v>
      </c>
      <c r="C480" s="86">
        <f t="shared" ca="1" si="101"/>
        <v>3093.2941277491832</v>
      </c>
      <c r="D480" s="95">
        <v>45778</v>
      </c>
      <c r="E480" s="96">
        <v>45808</v>
      </c>
      <c r="G480" s="114">
        <f t="shared" ca="1" si="102"/>
        <v>3093.2941277491832</v>
      </c>
      <c r="I480" s="6">
        <v>384</v>
      </c>
      <c r="J480" s="6">
        <v>456</v>
      </c>
      <c r="K480" s="6">
        <f t="shared" si="103"/>
        <v>0</v>
      </c>
      <c r="L480" s="6">
        <f t="shared" si="104"/>
        <v>76</v>
      </c>
      <c r="M480" s="114">
        <f t="shared" ca="1" si="105"/>
        <v>3093.2941277491832</v>
      </c>
      <c r="O480" s="95"/>
      <c r="P480" s="96"/>
    </row>
    <row r="481" spans="1:16" ht="14.25" customHeight="1" x14ac:dyDescent="0.25">
      <c r="A481" s="85" t="str">
        <f t="shared" si="100"/>
        <v>Ямбург</v>
      </c>
      <c r="B481" s="24" t="s">
        <v>9</v>
      </c>
      <c r="C481" s="86">
        <f t="shared" ca="1" si="101"/>
        <v>8432.1783447406669</v>
      </c>
      <c r="D481" s="89">
        <v>45778</v>
      </c>
      <c r="E481" s="90">
        <v>45808</v>
      </c>
      <c r="G481" s="114">
        <f t="shared" ca="1" si="102"/>
        <v>8432.1783447406669</v>
      </c>
      <c r="I481" s="6">
        <v>385</v>
      </c>
      <c r="J481" s="6">
        <v>457</v>
      </c>
      <c r="K481" s="6">
        <f t="shared" si="103"/>
        <v>1</v>
      </c>
      <c r="L481" s="6">
        <f t="shared" si="104"/>
        <v>76</v>
      </c>
      <c r="M481" s="114">
        <f t="shared" ca="1" si="105"/>
        <v>8432.1783447406669</v>
      </c>
      <c r="O481" s="89"/>
      <c r="P481" s="90"/>
    </row>
    <row r="482" spans="1:16" ht="14.25" customHeight="1" x14ac:dyDescent="0.25">
      <c r="A482" s="85" t="str">
        <f t="shared" si="100"/>
        <v>Ямбург</v>
      </c>
      <c r="B482" s="24" t="s">
        <v>10</v>
      </c>
      <c r="C482" s="86">
        <f t="shared" ca="1" si="101"/>
        <v>504.85400358770335</v>
      </c>
      <c r="D482" s="89">
        <v>45778</v>
      </c>
      <c r="E482" s="90">
        <v>45808</v>
      </c>
      <c r="G482" s="114">
        <f t="shared" ca="1" si="102"/>
        <v>504.85400358770335</v>
      </c>
      <c r="I482" s="6">
        <v>386</v>
      </c>
      <c r="J482" s="6">
        <v>458</v>
      </c>
      <c r="K482" s="6">
        <f t="shared" si="103"/>
        <v>2</v>
      </c>
      <c r="L482" s="6">
        <f t="shared" si="104"/>
        <v>76</v>
      </c>
      <c r="M482" s="114">
        <f t="shared" ca="1" si="105"/>
        <v>504.85400358770335</v>
      </c>
      <c r="O482" s="89"/>
      <c r="P482" s="90"/>
    </row>
    <row r="483" spans="1:16" ht="14.25" customHeight="1" x14ac:dyDescent="0.25">
      <c r="A483" s="85" t="str">
        <f t="shared" si="100"/>
        <v>Ямбург</v>
      </c>
      <c r="B483" s="24" t="s">
        <v>11</v>
      </c>
      <c r="C483" s="86">
        <f t="shared" ca="1" si="101"/>
        <v>504.85400358770335</v>
      </c>
      <c r="D483" s="89">
        <v>45778</v>
      </c>
      <c r="E483" s="90">
        <v>45808</v>
      </c>
      <c r="G483" s="114">
        <f t="shared" ca="1" si="102"/>
        <v>504.85400358770335</v>
      </c>
      <c r="I483" s="6">
        <v>387</v>
      </c>
      <c r="J483" s="6">
        <v>459</v>
      </c>
      <c r="K483" s="6">
        <f t="shared" si="103"/>
        <v>3</v>
      </c>
      <c r="L483" s="6">
        <f t="shared" si="104"/>
        <v>76</v>
      </c>
      <c r="M483" s="114">
        <f t="shared" ca="1" si="105"/>
        <v>504.85400358770335</v>
      </c>
      <c r="O483" s="89"/>
      <c r="P483" s="90"/>
    </row>
    <row r="484" spans="1:16" ht="14.25" customHeight="1" x14ac:dyDescent="0.25">
      <c r="A484" s="85" t="str">
        <f t="shared" si="100"/>
        <v>Ямбург</v>
      </c>
      <c r="B484" s="24" t="s">
        <v>12</v>
      </c>
      <c r="C484" s="86">
        <f t="shared" ca="1" si="101"/>
        <v>718.36737288135589</v>
      </c>
      <c r="D484" s="89">
        <v>45778</v>
      </c>
      <c r="E484" s="90">
        <v>45808</v>
      </c>
      <c r="G484" s="114">
        <f t="shared" ca="1" si="102"/>
        <v>718.36737288135589</v>
      </c>
      <c r="I484" s="6">
        <v>388</v>
      </c>
      <c r="J484" s="6">
        <v>460</v>
      </c>
      <c r="K484" s="6">
        <f t="shared" si="103"/>
        <v>4</v>
      </c>
      <c r="L484" s="6">
        <f t="shared" si="104"/>
        <v>76</v>
      </c>
      <c r="M484" s="114">
        <f t="shared" ca="1" si="105"/>
        <v>718.36737288135589</v>
      </c>
      <c r="O484" s="89"/>
      <c r="P484" s="90"/>
    </row>
    <row r="485" spans="1:16" ht="14.25" customHeight="1" x14ac:dyDescent="0.25">
      <c r="A485" s="85" t="str">
        <f t="shared" si="100"/>
        <v>Ямбург</v>
      </c>
      <c r="B485" s="84" t="s">
        <v>13</v>
      </c>
      <c r="C485" s="86">
        <f t="shared" ca="1" si="101"/>
        <v>336.56933572513583</v>
      </c>
      <c r="D485" s="93">
        <v>45778</v>
      </c>
      <c r="E485" s="94">
        <v>45808</v>
      </c>
      <c r="G485" s="114">
        <f t="shared" ca="1" si="102"/>
        <v>336.56933572513583</v>
      </c>
      <c r="I485" s="6">
        <v>389</v>
      </c>
      <c r="J485" s="6">
        <v>461</v>
      </c>
      <c r="K485" s="6">
        <f t="shared" si="103"/>
        <v>5</v>
      </c>
      <c r="L485" s="6">
        <f t="shared" si="104"/>
        <v>76</v>
      </c>
      <c r="M485" s="114">
        <f t="shared" ca="1" si="105"/>
        <v>336.56933572513583</v>
      </c>
      <c r="O485" s="93"/>
      <c r="P485" s="94"/>
    </row>
    <row r="486" spans="1:16" ht="14.25" customHeight="1" x14ac:dyDescent="0.25">
      <c r="A486" s="85" t="str">
        <f t="shared" si="100"/>
        <v>Ямбург</v>
      </c>
      <c r="B486" s="22" t="s">
        <v>8</v>
      </c>
      <c r="C486" s="86">
        <f t="shared" ca="1" si="101"/>
        <v>3093.2941277491832</v>
      </c>
      <c r="D486" s="95">
        <v>45809</v>
      </c>
      <c r="E486" s="96">
        <v>45838</v>
      </c>
      <c r="G486" s="114">
        <f t="shared" ca="1" si="102"/>
        <v>3093.2941277491832</v>
      </c>
      <c r="I486" s="6">
        <v>390</v>
      </c>
      <c r="J486" s="6">
        <v>462</v>
      </c>
      <c r="K486" s="6">
        <f t="shared" si="103"/>
        <v>0</v>
      </c>
      <c r="L486" s="6">
        <f t="shared" si="104"/>
        <v>77</v>
      </c>
      <c r="M486" s="114">
        <f t="shared" ca="1" si="105"/>
        <v>3093.2941277491832</v>
      </c>
      <c r="O486" s="95"/>
      <c r="P486" s="96"/>
    </row>
    <row r="487" spans="1:16" ht="14.25" customHeight="1" x14ac:dyDescent="0.25">
      <c r="A487" s="85" t="str">
        <f t="shared" si="100"/>
        <v>Ямбург</v>
      </c>
      <c r="B487" s="24" t="s">
        <v>9</v>
      </c>
      <c r="C487" s="86">
        <f t="shared" ca="1" si="101"/>
        <v>8432.1783447406669</v>
      </c>
      <c r="D487" s="89">
        <v>45809</v>
      </c>
      <c r="E487" s="90">
        <v>45838</v>
      </c>
      <c r="G487" s="114">
        <f t="shared" ca="1" si="102"/>
        <v>8432.1783447406669</v>
      </c>
      <c r="I487" s="6">
        <v>391</v>
      </c>
      <c r="J487" s="6">
        <v>463</v>
      </c>
      <c r="K487" s="6">
        <f t="shared" si="103"/>
        <v>1</v>
      </c>
      <c r="L487" s="6">
        <f t="shared" si="104"/>
        <v>77</v>
      </c>
      <c r="M487" s="114">
        <f t="shared" ca="1" si="105"/>
        <v>8432.1783447406669</v>
      </c>
      <c r="O487" s="89"/>
      <c r="P487" s="90"/>
    </row>
    <row r="488" spans="1:16" ht="14.25" customHeight="1" x14ac:dyDescent="0.25">
      <c r="A488" s="85" t="str">
        <f t="shared" si="100"/>
        <v>Ямбург</v>
      </c>
      <c r="B488" s="24" t="s">
        <v>10</v>
      </c>
      <c r="C488" s="86">
        <f t="shared" ca="1" si="101"/>
        <v>504.85400358770335</v>
      </c>
      <c r="D488" s="89">
        <v>45809</v>
      </c>
      <c r="E488" s="90">
        <v>45838</v>
      </c>
      <c r="G488" s="114">
        <f t="shared" ca="1" si="102"/>
        <v>504.85400358770335</v>
      </c>
      <c r="I488" s="6">
        <v>392</v>
      </c>
      <c r="J488" s="6">
        <v>464</v>
      </c>
      <c r="K488" s="6">
        <f t="shared" si="103"/>
        <v>2</v>
      </c>
      <c r="L488" s="6">
        <f t="shared" si="104"/>
        <v>77</v>
      </c>
      <c r="M488" s="114">
        <f t="shared" ca="1" si="105"/>
        <v>504.85400358770335</v>
      </c>
      <c r="O488" s="89"/>
      <c r="P488" s="90"/>
    </row>
    <row r="489" spans="1:16" ht="14.25" customHeight="1" x14ac:dyDescent="0.25">
      <c r="A489" s="85" t="str">
        <f t="shared" si="100"/>
        <v>Ямбург</v>
      </c>
      <c r="B489" s="24" t="s">
        <v>11</v>
      </c>
      <c r="C489" s="86">
        <f t="shared" ca="1" si="101"/>
        <v>504.85400358770335</v>
      </c>
      <c r="D489" s="89">
        <v>45809</v>
      </c>
      <c r="E489" s="90">
        <v>45838</v>
      </c>
      <c r="G489" s="114">
        <f t="shared" ca="1" si="102"/>
        <v>504.85400358770335</v>
      </c>
      <c r="I489" s="6">
        <v>393</v>
      </c>
      <c r="J489" s="6">
        <v>465</v>
      </c>
      <c r="K489" s="6">
        <f t="shared" si="103"/>
        <v>3</v>
      </c>
      <c r="L489" s="6">
        <f t="shared" si="104"/>
        <v>77</v>
      </c>
      <c r="M489" s="114">
        <f t="shared" ca="1" si="105"/>
        <v>504.85400358770335</v>
      </c>
      <c r="O489" s="89"/>
      <c r="P489" s="90"/>
    </row>
    <row r="490" spans="1:16" ht="14.25" customHeight="1" x14ac:dyDescent="0.25">
      <c r="A490" s="85" t="str">
        <f t="shared" si="100"/>
        <v>Ямбург</v>
      </c>
      <c r="B490" s="24" t="s">
        <v>12</v>
      </c>
      <c r="C490" s="86">
        <f t="shared" ca="1" si="101"/>
        <v>718.36737288135589</v>
      </c>
      <c r="D490" s="89">
        <v>45809</v>
      </c>
      <c r="E490" s="90">
        <v>45838</v>
      </c>
      <c r="G490" s="114">
        <f t="shared" ca="1" si="102"/>
        <v>718.36737288135589</v>
      </c>
      <c r="I490" s="6">
        <v>394</v>
      </c>
      <c r="J490" s="6">
        <v>466</v>
      </c>
      <c r="K490" s="6">
        <f t="shared" si="103"/>
        <v>4</v>
      </c>
      <c r="L490" s="6">
        <f t="shared" si="104"/>
        <v>77</v>
      </c>
      <c r="M490" s="114">
        <f t="shared" ca="1" si="105"/>
        <v>718.36737288135589</v>
      </c>
      <c r="O490" s="89"/>
      <c r="P490" s="90"/>
    </row>
    <row r="491" spans="1:16" ht="14.25" customHeight="1" x14ac:dyDescent="0.25">
      <c r="A491" s="85" t="str">
        <f t="shared" si="100"/>
        <v>Ямбург</v>
      </c>
      <c r="B491" s="84" t="s">
        <v>13</v>
      </c>
      <c r="C491" s="86">
        <f t="shared" ca="1" si="101"/>
        <v>336.56933572513583</v>
      </c>
      <c r="D491" s="93">
        <v>45809</v>
      </c>
      <c r="E491" s="94">
        <v>45838</v>
      </c>
      <c r="G491" s="114">
        <f t="shared" ca="1" si="102"/>
        <v>336.56933572513583</v>
      </c>
      <c r="I491" s="6">
        <v>395</v>
      </c>
      <c r="J491" s="6">
        <v>467</v>
      </c>
      <c r="K491" s="6">
        <f t="shared" si="103"/>
        <v>5</v>
      </c>
      <c r="L491" s="6">
        <f t="shared" si="104"/>
        <v>77</v>
      </c>
      <c r="M491" s="114">
        <f t="shared" ca="1" si="105"/>
        <v>336.56933572513583</v>
      </c>
      <c r="O491" s="93"/>
      <c r="P491" s="94"/>
    </row>
    <row r="492" spans="1:16" ht="14.25" customHeight="1" x14ac:dyDescent="0.25">
      <c r="A492" s="85" t="str">
        <f t="shared" si="100"/>
        <v>Ямбург</v>
      </c>
      <c r="B492" s="22" t="s">
        <v>8</v>
      </c>
      <c r="C492" s="86">
        <f t="shared" ca="1" si="101"/>
        <v>3093.2941277491832</v>
      </c>
      <c r="D492" s="95">
        <v>45839</v>
      </c>
      <c r="E492" s="96">
        <v>45869</v>
      </c>
      <c r="G492" s="114">
        <f t="shared" ca="1" si="102"/>
        <v>3093.2941277491832</v>
      </c>
      <c r="I492" s="6">
        <v>396</v>
      </c>
      <c r="J492" s="6">
        <v>468</v>
      </c>
      <c r="K492" s="6">
        <f t="shared" si="103"/>
        <v>0</v>
      </c>
      <c r="L492" s="6">
        <f t="shared" si="104"/>
        <v>78</v>
      </c>
      <c r="M492" s="114">
        <f t="shared" ca="1" si="105"/>
        <v>3093.2941277491832</v>
      </c>
      <c r="O492" s="95"/>
      <c r="P492" s="96"/>
    </row>
    <row r="493" spans="1:16" ht="14.25" customHeight="1" x14ac:dyDescent="0.25">
      <c r="A493" s="85" t="str">
        <f t="shared" si="100"/>
        <v>Ямбург</v>
      </c>
      <c r="B493" s="24" t="s">
        <v>9</v>
      </c>
      <c r="C493" s="86">
        <f t="shared" ca="1" si="101"/>
        <v>8432.1783447406669</v>
      </c>
      <c r="D493" s="89">
        <v>45839</v>
      </c>
      <c r="E493" s="90">
        <v>45869</v>
      </c>
      <c r="G493" s="114">
        <f t="shared" ca="1" si="102"/>
        <v>8432.1783447406669</v>
      </c>
      <c r="I493" s="6">
        <v>397</v>
      </c>
      <c r="J493" s="6">
        <v>469</v>
      </c>
      <c r="K493" s="6">
        <f t="shared" si="103"/>
        <v>1</v>
      </c>
      <c r="L493" s="6">
        <f t="shared" si="104"/>
        <v>78</v>
      </c>
      <c r="M493" s="114">
        <f t="shared" ca="1" si="105"/>
        <v>8432.1783447406669</v>
      </c>
      <c r="O493" s="89"/>
      <c r="P493" s="90"/>
    </row>
    <row r="494" spans="1:16" ht="14.25" customHeight="1" x14ac:dyDescent="0.25">
      <c r="A494" s="85" t="str">
        <f t="shared" si="100"/>
        <v>Ямбург</v>
      </c>
      <c r="B494" s="24" t="s">
        <v>10</v>
      </c>
      <c r="C494" s="86">
        <f t="shared" ca="1" si="101"/>
        <v>504.85400358770335</v>
      </c>
      <c r="D494" s="89">
        <v>45839</v>
      </c>
      <c r="E494" s="90">
        <v>45869</v>
      </c>
      <c r="G494" s="114">
        <f t="shared" ca="1" si="102"/>
        <v>504.85400358770335</v>
      </c>
      <c r="I494" s="6">
        <v>398</v>
      </c>
      <c r="J494" s="6">
        <v>470</v>
      </c>
      <c r="K494" s="6">
        <f t="shared" si="103"/>
        <v>2</v>
      </c>
      <c r="L494" s="6">
        <f t="shared" si="104"/>
        <v>78</v>
      </c>
      <c r="M494" s="114">
        <f t="shared" ca="1" si="105"/>
        <v>504.85400358770335</v>
      </c>
      <c r="O494" s="89"/>
      <c r="P494" s="90"/>
    </row>
    <row r="495" spans="1:16" ht="14.25" customHeight="1" x14ac:dyDescent="0.25">
      <c r="A495" s="85" t="str">
        <f t="shared" si="100"/>
        <v>Ямбург</v>
      </c>
      <c r="B495" s="24" t="s">
        <v>11</v>
      </c>
      <c r="C495" s="86">
        <f t="shared" ca="1" si="101"/>
        <v>504.85400358770335</v>
      </c>
      <c r="D495" s="89">
        <v>45839</v>
      </c>
      <c r="E495" s="90">
        <v>45869</v>
      </c>
      <c r="G495" s="114">
        <f t="shared" ca="1" si="102"/>
        <v>504.85400358770335</v>
      </c>
      <c r="I495" s="6">
        <v>399</v>
      </c>
      <c r="J495" s="6">
        <v>471</v>
      </c>
      <c r="K495" s="6">
        <f t="shared" si="103"/>
        <v>3</v>
      </c>
      <c r="L495" s="6">
        <f t="shared" si="104"/>
        <v>78</v>
      </c>
      <c r="M495" s="114">
        <f t="shared" ca="1" si="105"/>
        <v>504.85400358770335</v>
      </c>
      <c r="O495" s="89"/>
      <c r="P495" s="90"/>
    </row>
    <row r="496" spans="1:16" ht="14.25" customHeight="1" x14ac:dyDescent="0.25">
      <c r="A496" s="85" t="str">
        <f t="shared" si="100"/>
        <v>Ямбург</v>
      </c>
      <c r="B496" s="24" t="s">
        <v>12</v>
      </c>
      <c r="C496" s="86">
        <f t="shared" ca="1" si="101"/>
        <v>718.36737288135589</v>
      </c>
      <c r="D496" s="89">
        <v>45839</v>
      </c>
      <c r="E496" s="90">
        <v>45869</v>
      </c>
      <c r="G496" s="114">
        <f t="shared" ca="1" si="102"/>
        <v>718.36737288135589</v>
      </c>
      <c r="I496" s="6">
        <v>400</v>
      </c>
      <c r="J496" s="6">
        <v>472</v>
      </c>
      <c r="K496" s="6">
        <f t="shared" si="103"/>
        <v>4</v>
      </c>
      <c r="L496" s="6">
        <f t="shared" si="104"/>
        <v>78</v>
      </c>
      <c r="M496" s="114">
        <f t="shared" ca="1" si="105"/>
        <v>718.36737288135589</v>
      </c>
      <c r="O496" s="89"/>
      <c r="P496" s="90"/>
    </row>
    <row r="497" spans="1:16" ht="14.25" customHeight="1" x14ac:dyDescent="0.25">
      <c r="A497" s="85" t="str">
        <f t="shared" si="100"/>
        <v>Ямбург</v>
      </c>
      <c r="B497" s="84" t="s">
        <v>13</v>
      </c>
      <c r="C497" s="86">
        <f t="shared" ca="1" si="101"/>
        <v>336.56933572513583</v>
      </c>
      <c r="D497" s="93">
        <v>45839</v>
      </c>
      <c r="E497" s="94">
        <v>45869</v>
      </c>
      <c r="G497" s="114">
        <f t="shared" ca="1" si="102"/>
        <v>336.56933572513583</v>
      </c>
      <c r="I497" s="6">
        <v>401</v>
      </c>
      <c r="J497" s="6">
        <v>473</v>
      </c>
      <c r="K497" s="6">
        <f t="shared" si="103"/>
        <v>5</v>
      </c>
      <c r="L497" s="6">
        <f t="shared" si="104"/>
        <v>78</v>
      </c>
      <c r="M497" s="114">
        <f t="shared" ca="1" si="105"/>
        <v>336.56933572513583</v>
      </c>
      <c r="O497" s="93"/>
      <c r="P497" s="94"/>
    </row>
    <row r="498" spans="1:16" ht="14.25" customHeight="1" x14ac:dyDescent="0.25">
      <c r="A498" s="85" t="str">
        <f t="shared" si="100"/>
        <v>Ямбург</v>
      </c>
      <c r="B498" s="22" t="s">
        <v>8</v>
      </c>
      <c r="C498" s="86">
        <f t="shared" ca="1" si="101"/>
        <v>3093.2941277491832</v>
      </c>
      <c r="D498" s="95">
        <v>45870</v>
      </c>
      <c r="E498" s="96">
        <v>45900</v>
      </c>
      <c r="G498" s="114">
        <f t="shared" ca="1" si="102"/>
        <v>3093.2941277491832</v>
      </c>
      <c r="I498" s="6">
        <v>402</v>
      </c>
      <c r="J498" s="6">
        <v>474</v>
      </c>
      <c r="K498" s="6">
        <f t="shared" si="103"/>
        <v>0</v>
      </c>
      <c r="L498" s="6">
        <f t="shared" si="104"/>
        <v>79</v>
      </c>
      <c r="M498" s="114">
        <f t="shared" ca="1" si="105"/>
        <v>3093.2941277491832</v>
      </c>
      <c r="O498" s="95"/>
      <c r="P498" s="96"/>
    </row>
    <row r="499" spans="1:16" ht="14.25" customHeight="1" x14ac:dyDescent="0.25">
      <c r="A499" s="85" t="str">
        <f t="shared" si="100"/>
        <v>Ямбург</v>
      </c>
      <c r="B499" s="24" t="s">
        <v>9</v>
      </c>
      <c r="C499" s="86">
        <f t="shared" ca="1" si="101"/>
        <v>8432.1783447406669</v>
      </c>
      <c r="D499" s="89">
        <v>45870</v>
      </c>
      <c r="E499" s="96">
        <v>45900</v>
      </c>
      <c r="G499" s="114">
        <f t="shared" ca="1" si="102"/>
        <v>8432.1783447406669</v>
      </c>
      <c r="I499" s="6">
        <v>403</v>
      </c>
      <c r="J499" s="6">
        <v>475</v>
      </c>
      <c r="K499" s="6">
        <f t="shared" si="103"/>
        <v>1</v>
      </c>
      <c r="L499" s="6">
        <f t="shared" si="104"/>
        <v>79</v>
      </c>
      <c r="M499" s="114">
        <f t="shared" ca="1" si="105"/>
        <v>8432.1783447406669</v>
      </c>
      <c r="O499" s="89"/>
      <c r="P499" s="96"/>
    </row>
    <row r="500" spans="1:16" ht="14.25" customHeight="1" x14ac:dyDescent="0.25">
      <c r="A500" s="85" t="str">
        <f t="shared" si="100"/>
        <v>Ямбург</v>
      </c>
      <c r="B500" s="24" t="s">
        <v>10</v>
      </c>
      <c r="C500" s="86">
        <f t="shared" ca="1" si="101"/>
        <v>504.85400358770335</v>
      </c>
      <c r="D500" s="89">
        <v>45870</v>
      </c>
      <c r="E500" s="96">
        <v>45900</v>
      </c>
      <c r="G500" s="114">
        <f t="shared" ca="1" si="102"/>
        <v>504.85400358770335</v>
      </c>
      <c r="I500" s="6">
        <v>404</v>
      </c>
      <c r="J500" s="6">
        <v>476</v>
      </c>
      <c r="K500" s="6">
        <f t="shared" si="103"/>
        <v>2</v>
      </c>
      <c r="L500" s="6">
        <f t="shared" si="104"/>
        <v>79</v>
      </c>
      <c r="M500" s="114">
        <f t="shared" ca="1" si="105"/>
        <v>504.85400358770335</v>
      </c>
      <c r="O500" s="89"/>
      <c r="P500" s="96"/>
    </row>
    <row r="501" spans="1:16" ht="14.25" customHeight="1" x14ac:dyDescent="0.25">
      <c r="A501" s="85" t="str">
        <f t="shared" si="100"/>
        <v>Ямбург</v>
      </c>
      <c r="B501" s="24" t="s">
        <v>11</v>
      </c>
      <c r="C501" s="86">
        <f t="shared" ca="1" si="101"/>
        <v>504.85400358770335</v>
      </c>
      <c r="D501" s="89">
        <v>45870</v>
      </c>
      <c r="E501" s="96">
        <v>45900</v>
      </c>
      <c r="G501" s="114">
        <f t="shared" ca="1" si="102"/>
        <v>504.85400358770335</v>
      </c>
      <c r="I501" s="6">
        <v>405</v>
      </c>
      <c r="J501" s="6">
        <v>477</v>
      </c>
      <c r="K501" s="6">
        <f t="shared" si="103"/>
        <v>3</v>
      </c>
      <c r="L501" s="6">
        <f t="shared" si="104"/>
        <v>79</v>
      </c>
      <c r="M501" s="114">
        <f t="shared" ca="1" si="105"/>
        <v>504.85400358770335</v>
      </c>
      <c r="O501" s="89"/>
      <c r="P501" s="96"/>
    </row>
    <row r="502" spans="1:16" ht="14.25" customHeight="1" x14ac:dyDescent="0.25">
      <c r="A502" s="85" t="str">
        <f t="shared" si="100"/>
        <v>Ямбург</v>
      </c>
      <c r="B502" s="24" t="s">
        <v>12</v>
      </c>
      <c r="C502" s="86">
        <f t="shared" ca="1" si="101"/>
        <v>718.36737288135589</v>
      </c>
      <c r="D502" s="89">
        <v>45870</v>
      </c>
      <c r="E502" s="96">
        <v>45900</v>
      </c>
      <c r="G502" s="114">
        <f t="shared" ca="1" si="102"/>
        <v>718.36737288135589</v>
      </c>
      <c r="I502" s="6">
        <v>406</v>
      </c>
      <c r="J502" s="6">
        <v>478</v>
      </c>
      <c r="K502" s="6">
        <f t="shared" si="103"/>
        <v>4</v>
      </c>
      <c r="L502" s="6">
        <f t="shared" si="104"/>
        <v>79</v>
      </c>
      <c r="M502" s="114">
        <f t="shared" ca="1" si="105"/>
        <v>718.36737288135589</v>
      </c>
      <c r="O502" s="89"/>
      <c r="P502" s="96"/>
    </row>
    <row r="503" spans="1:16" ht="14.25" customHeight="1" x14ac:dyDescent="0.25">
      <c r="A503" s="85" t="str">
        <f t="shared" si="100"/>
        <v>Ямбург</v>
      </c>
      <c r="B503" s="84" t="s">
        <v>13</v>
      </c>
      <c r="C503" s="86">
        <f t="shared" ca="1" si="101"/>
        <v>336.56933572513583</v>
      </c>
      <c r="D503" s="93">
        <v>45870</v>
      </c>
      <c r="E503" s="96">
        <v>45900</v>
      </c>
      <c r="G503" s="114">
        <f t="shared" ca="1" si="102"/>
        <v>336.56933572513583</v>
      </c>
      <c r="I503" s="6">
        <v>407</v>
      </c>
      <c r="J503" s="6">
        <v>479</v>
      </c>
      <c r="K503" s="6">
        <f t="shared" si="103"/>
        <v>5</v>
      </c>
      <c r="L503" s="6">
        <f t="shared" si="104"/>
        <v>79</v>
      </c>
      <c r="M503" s="114">
        <f t="shared" ca="1" si="105"/>
        <v>336.56933572513583</v>
      </c>
      <c r="O503" s="93"/>
      <c r="P503" s="96"/>
    </row>
    <row r="504" spans="1:16" ht="14.25" customHeight="1" x14ac:dyDescent="0.25">
      <c r="A504" s="85" t="str">
        <f t="shared" si="100"/>
        <v>Ямбург</v>
      </c>
      <c r="B504" s="22" t="s">
        <v>8</v>
      </c>
      <c r="C504" s="86">
        <f t="shared" ca="1" si="101"/>
        <v>3093.2941277491832</v>
      </c>
      <c r="D504" s="95">
        <v>45901</v>
      </c>
      <c r="E504" s="96">
        <v>45930</v>
      </c>
      <c r="G504" s="114">
        <f t="shared" ca="1" si="102"/>
        <v>3093.2941277491832</v>
      </c>
      <c r="I504" s="6">
        <v>408</v>
      </c>
      <c r="J504" s="6">
        <v>480</v>
      </c>
      <c r="K504" s="6">
        <f t="shared" si="103"/>
        <v>0</v>
      </c>
      <c r="L504" s="6">
        <f t="shared" si="104"/>
        <v>80</v>
      </c>
      <c r="M504" s="114">
        <f t="shared" ca="1" si="105"/>
        <v>3093.2941277491832</v>
      </c>
      <c r="O504" s="95"/>
      <c r="P504" s="96"/>
    </row>
    <row r="505" spans="1:16" ht="14.25" customHeight="1" x14ac:dyDescent="0.25">
      <c r="A505" s="85" t="str">
        <f t="shared" si="100"/>
        <v>Ямбург</v>
      </c>
      <c r="B505" s="24" t="s">
        <v>9</v>
      </c>
      <c r="C505" s="86">
        <f t="shared" ca="1" si="101"/>
        <v>8432.1783447406669</v>
      </c>
      <c r="D505" s="89">
        <v>45901</v>
      </c>
      <c r="E505" s="90">
        <v>45930</v>
      </c>
      <c r="G505" s="114">
        <f t="shared" ca="1" si="102"/>
        <v>8432.1783447406669</v>
      </c>
      <c r="I505" s="6">
        <v>409</v>
      </c>
      <c r="J505" s="6">
        <v>481</v>
      </c>
      <c r="K505" s="6">
        <f t="shared" si="103"/>
        <v>1</v>
      </c>
      <c r="L505" s="6">
        <f t="shared" si="104"/>
        <v>80</v>
      </c>
      <c r="M505" s="114">
        <f t="shared" ca="1" si="105"/>
        <v>8432.1783447406669</v>
      </c>
      <c r="O505" s="89"/>
      <c r="P505" s="90"/>
    </row>
    <row r="506" spans="1:16" ht="14.25" customHeight="1" x14ac:dyDescent="0.25">
      <c r="A506" s="85" t="str">
        <f t="shared" si="100"/>
        <v>Ямбург</v>
      </c>
      <c r="B506" s="24" t="s">
        <v>10</v>
      </c>
      <c r="C506" s="86">
        <f t="shared" ca="1" si="101"/>
        <v>504.85400358770335</v>
      </c>
      <c r="D506" s="89">
        <v>45901</v>
      </c>
      <c r="E506" s="90">
        <v>45930</v>
      </c>
      <c r="G506" s="114">
        <f t="shared" ca="1" si="102"/>
        <v>504.85400358770335</v>
      </c>
      <c r="I506" s="6">
        <v>410</v>
      </c>
      <c r="J506" s="6">
        <v>482</v>
      </c>
      <c r="K506" s="6">
        <f t="shared" si="103"/>
        <v>2</v>
      </c>
      <c r="L506" s="6">
        <f t="shared" si="104"/>
        <v>80</v>
      </c>
      <c r="M506" s="114">
        <f t="shared" ca="1" si="105"/>
        <v>504.85400358770335</v>
      </c>
      <c r="O506" s="89"/>
      <c r="P506" s="90"/>
    </row>
    <row r="507" spans="1:16" ht="14.25" customHeight="1" x14ac:dyDescent="0.25">
      <c r="A507" s="85" t="str">
        <f t="shared" si="100"/>
        <v>Ямбург</v>
      </c>
      <c r="B507" s="24" t="s">
        <v>11</v>
      </c>
      <c r="C507" s="86">
        <f t="shared" ca="1" si="101"/>
        <v>504.85400358770335</v>
      </c>
      <c r="D507" s="89">
        <v>45901</v>
      </c>
      <c r="E507" s="90">
        <v>45930</v>
      </c>
      <c r="G507" s="114">
        <f t="shared" ca="1" si="102"/>
        <v>504.85400358770335</v>
      </c>
      <c r="I507" s="6">
        <v>411</v>
      </c>
      <c r="J507" s="6">
        <v>483</v>
      </c>
      <c r="K507" s="6">
        <f t="shared" si="103"/>
        <v>3</v>
      </c>
      <c r="L507" s="6">
        <f t="shared" si="104"/>
        <v>80</v>
      </c>
      <c r="M507" s="114">
        <f t="shared" ca="1" si="105"/>
        <v>504.85400358770335</v>
      </c>
      <c r="O507" s="89"/>
      <c r="P507" s="90"/>
    </row>
    <row r="508" spans="1:16" ht="14.25" customHeight="1" x14ac:dyDescent="0.25">
      <c r="A508" s="85" t="str">
        <f t="shared" si="100"/>
        <v>Ямбург</v>
      </c>
      <c r="B508" s="24" t="s">
        <v>12</v>
      </c>
      <c r="C508" s="86">
        <f t="shared" ca="1" si="101"/>
        <v>718.36737288135589</v>
      </c>
      <c r="D508" s="89">
        <v>45901</v>
      </c>
      <c r="E508" s="90">
        <v>45930</v>
      </c>
      <c r="G508" s="114">
        <f t="shared" ca="1" si="102"/>
        <v>718.36737288135589</v>
      </c>
      <c r="I508" s="6">
        <v>412</v>
      </c>
      <c r="J508" s="6">
        <v>484</v>
      </c>
      <c r="K508" s="6">
        <f t="shared" si="103"/>
        <v>4</v>
      </c>
      <c r="L508" s="6">
        <f t="shared" si="104"/>
        <v>80</v>
      </c>
      <c r="M508" s="114">
        <f t="shared" ca="1" si="105"/>
        <v>718.36737288135589</v>
      </c>
      <c r="O508" s="89"/>
      <c r="P508" s="90"/>
    </row>
    <row r="509" spans="1:16" ht="14.25" customHeight="1" x14ac:dyDescent="0.25">
      <c r="A509" s="85" t="str">
        <f t="shared" si="100"/>
        <v>Ямбург</v>
      </c>
      <c r="B509" s="84" t="s">
        <v>13</v>
      </c>
      <c r="C509" s="86">
        <f t="shared" ca="1" si="101"/>
        <v>336.56933572513583</v>
      </c>
      <c r="D509" s="93">
        <v>45901</v>
      </c>
      <c r="E509" s="94">
        <v>45930</v>
      </c>
      <c r="G509" s="114">
        <f t="shared" ca="1" si="102"/>
        <v>336.56933572513583</v>
      </c>
      <c r="I509" s="6">
        <v>413</v>
      </c>
      <c r="J509" s="6">
        <v>485</v>
      </c>
      <c r="K509" s="6">
        <f t="shared" si="103"/>
        <v>5</v>
      </c>
      <c r="L509" s="6">
        <f t="shared" si="104"/>
        <v>80</v>
      </c>
      <c r="M509" s="114">
        <f t="shared" ca="1" si="105"/>
        <v>336.56933572513583</v>
      </c>
      <c r="O509" s="93"/>
      <c r="P509" s="94"/>
    </row>
    <row r="510" spans="1:16" ht="14.25" customHeight="1" x14ac:dyDescent="0.25">
      <c r="A510" s="85" t="str">
        <f t="shared" si="100"/>
        <v>Ямбург</v>
      </c>
      <c r="B510" s="22" t="s">
        <v>8</v>
      </c>
      <c r="C510" s="86">
        <f t="shared" ca="1" si="101"/>
        <v>3093.2941277491832</v>
      </c>
      <c r="D510" s="95">
        <v>45931</v>
      </c>
      <c r="E510" s="96">
        <v>45961</v>
      </c>
      <c r="G510" s="114">
        <f t="shared" ca="1" si="102"/>
        <v>3093.2941277491832</v>
      </c>
      <c r="I510" s="6">
        <v>414</v>
      </c>
      <c r="J510" s="6">
        <v>486</v>
      </c>
      <c r="K510" s="6">
        <f t="shared" si="103"/>
        <v>0</v>
      </c>
      <c r="L510" s="6">
        <f t="shared" si="104"/>
        <v>81</v>
      </c>
      <c r="M510" s="114">
        <f t="shared" ca="1" si="105"/>
        <v>3093.2941277491832</v>
      </c>
      <c r="O510" s="95"/>
      <c r="P510" s="96"/>
    </row>
    <row r="511" spans="1:16" ht="14.25" customHeight="1" x14ac:dyDescent="0.25">
      <c r="A511" s="85" t="str">
        <f t="shared" si="100"/>
        <v>Ямбург</v>
      </c>
      <c r="B511" s="24" t="s">
        <v>9</v>
      </c>
      <c r="C511" s="86">
        <f t="shared" ca="1" si="101"/>
        <v>8432.1783447406669</v>
      </c>
      <c r="D511" s="89">
        <v>45931</v>
      </c>
      <c r="E511" s="90">
        <v>45961</v>
      </c>
      <c r="G511" s="114">
        <f t="shared" ca="1" si="102"/>
        <v>8432.1783447406669</v>
      </c>
      <c r="I511" s="6">
        <v>415</v>
      </c>
      <c r="J511" s="6">
        <v>487</v>
      </c>
      <c r="K511" s="6">
        <f t="shared" si="103"/>
        <v>1</v>
      </c>
      <c r="L511" s="6">
        <f t="shared" si="104"/>
        <v>81</v>
      </c>
      <c r="M511" s="114">
        <f t="shared" ca="1" si="105"/>
        <v>8432.1783447406669</v>
      </c>
      <c r="O511" s="89"/>
      <c r="P511" s="90"/>
    </row>
    <row r="512" spans="1:16" ht="14.25" customHeight="1" x14ac:dyDescent="0.25">
      <c r="A512" s="85" t="str">
        <f t="shared" si="100"/>
        <v>Ямбург</v>
      </c>
      <c r="B512" s="24" t="s">
        <v>10</v>
      </c>
      <c r="C512" s="86">
        <f t="shared" ca="1" si="101"/>
        <v>504.85400358770335</v>
      </c>
      <c r="D512" s="89">
        <v>45931</v>
      </c>
      <c r="E512" s="90">
        <v>45961</v>
      </c>
      <c r="G512" s="114">
        <f t="shared" ca="1" si="102"/>
        <v>504.85400358770335</v>
      </c>
      <c r="I512" s="6">
        <v>416</v>
      </c>
      <c r="J512" s="6">
        <v>488</v>
      </c>
      <c r="K512" s="6">
        <f t="shared" si="103"/>
        <v>2</v>
      </c>
      <c r="L512" s="6">
        <f t="shared" si="104"/>
        <v>81</v>
      </c>
      <c r="M512" s="114">
        <f t="shared" ca="1" si="105"/>
        <v>504.85400358770335</v>
      </c>
      <c r="O512" s="89"/>
      <c r="P512" s="90"/>
    </row>
    <row r="513" spans="1:16" ht="14.25" customHeight="1" x14ac:dyDescent="0.25">
      <c r="A513" s="85" t="str">
        <f t="shared" si="100"/>
        <v>Ямбург</v>
      </c>
      <c r="B513" s="24" t="s">
        <v>11</v>
      </c>
      <c r="C513" s="86">
        <f t="shared" ca="1" si="101"/>
        <v>504.85400358770335</v>
      </c>
      <c r="D513" s="89">
        <v>45931</v>
      </c>
      <c r="E513" s="90">
        <v>45961</v>
      </c>
      <c r="G513" s="114">
        <f t="shared" ca="1" si="102"/>
        <v>504.85400358770335</v>
      </c>
      <c r="I513" s="6">
        <v>417</v>
      </c>
      <c r="J513" s="6">
        <v>489</v>
      </c>
      <c r="K513" s="6">
        <f t="shared" si="103"/>
        <v>3</v>
      </c>
      <c r="L513" s="6">
        <f t="shared" si="104"/>
        <v>81</v>
      </c>
      <c r="M513" s="114">
        <f t="shared" ca="1" si="105"/>
        <v>504.85400358770335</v>
      </c>
      <c r="O513" s="89"/>
      <c r="P513" s="90"/>
    </row>
    <row r="514" spans="1:16" ht="14.25" customHeight="1" x14ac:dyDescent="0.25">
      <c r="A514" s="85" t="str">
        <f t="shared" si="100"/>
        <v>Ямбург</v>
      </c>
      <c r="B514" s="24" t="s">
        <v>12</v>
      </c>
      <c r="C514" s="86">
        <f t="shared" ca="1" si="101"/>
        <v>718.36737288135589</v>
      </c>
      <c r="D514" s="89">
        <v>45931</v>
      </c>
      <c r="E514" s="90">
        <v>45961</v>
      </c>
      <c r="G514" s="114">
        <f t="shared" ca="1" si="102"/>
        <v>718.36737288135589</v>
      </c>
      <c r="I514" s="6">
        <v>418</v>
      </c>
      <c r="J514" s="6">
        <v>490</v>
      </c>
      <c r="K514" s="6">
        <f t="shared" si="103"/>
        <v>4</v>
      </c>
      <c r="L514" s="6">
        <f t="shared" si="104"/>
        <v>81</v>
      </c>
      <c r="M514" s="114">
        <f t="shared" ca="1" si="105"/>
        <v>718.36737288135589</v>
      </c>
      <c r="O514" s="89"/>
      <c r="P514" s="90"/>
    </row>
    <row r="515" spans="1:16" ht="14.25" customHeight="1" x14ac:dyDescent="0.25">
      <c r="A515" s="85" t="str">
        <f t="shared" si="100"/>
        <v>Ямбург</v>
      </c>
      <c r="B515" s="84" t="s">
        <v>13</v>
      </c>
      <c r="C515" s="86">
        <f t="shared" ca="1" si="101"/>
        <v>336.56933572513583</v>
      </c>
      <c r="D515" s="93">
        <v>45931</v>
      </c>
      <c r="E515" s="94">
        <v>45961</v>
      </c>
      <c r="G515" s="114">
        <f t="shared" ca="1" si="102"/>
        <v>336.56933572513583</v>
      </c>
      <c r="I515" s="6">
        <v>419</v>
      </c>
      <c r="J515" s="6">
        <v>491</v>
      </c>
      <c r="K515" s="6">
        <f t="shared" si="103"/>
        <v>5</v>
      </c>
      <c r="L515" s="6">
        <f t="shared" si="104"/>
        <v>81</v>
      </c>
      <c r="M515" s="114">
        <f t="shared" ca="1" si="105"/>
        <v>336.56933572513583</v>
      </c>
      <c r="O515" s="93"/>
      <c r="P515" s="94"/>
    </row>
    <row r="516" spans="1:16" ht="14.25" customHeight="1" x14ac:dyDescent="0.25">
      <c r="A516" s="85" t="str">
        <f t="shared" si="100"/>
        <v>Ямбург</v>
      </c>
      <c r="B516" s="22" t="s">
        <v>8</v>
      </c>
      <c r="C516" s="86">
        <f t="shared" ca="1" si="101"/>
        <v>3093.2941277491832</v>
      </c>
      <c r="D516" s="95">
        <v>45962</v>
      </c>
      <c r="E516" s="97">
        <v>45991</v>
      </c>
      <c r="G516" s="114">
        <f t="shared" ca="1" si="102"/>
        <v>3093.2941277491832</v>
      </c>
      <c r="I516" s="6">
        <v>420</v>
      </c>
      <c r="J516" s="6">
        <v>492</v>
      </c>
      <c r="K516" s="6">
        <f t="shared" si="103"/>
        <v>0</v>
      </c>
      <c r="L516" s="6">
        <f t="shared" si="104"/>
        <v>82</v>
      </c>
      <c r="M516" s="114">
        <f t="shared" ca="1" si="105"/>
        <v>3093.2941277491832</v>
      </c>
      <c r="O516" s="95"/>
      <c r="P516" s="97"/>
    </row>
    <row r="517" spans="1:16" ht="14.25" customHeight="1" x14ac:dyDescent="0.25">
      <c r="A517" s="85" t="str">
        <f t="shared" si="100"/>
        <v>Ямбург</v>
      </c>
      <c r="B517" s="24" t="s">
        <v>9</v>
      </c>
      <c r="C517" s="86">
        <f t="shared" ca="1" si="101"/>
        <v>8432.1783447406669</v>
      </c>
      <c r="D517" s="95">
        <v>45962</v>
      </c>
      <c r="E517" s="97">
        <v>45991</v>
      </c>
      <c r="G517" s="114">
        <f t="shared" ca="1" si="102"/>
        <v>8432.1783447406669</v>
      </c>
      <c r="I517" s="6">
        <v>421</v>
      </c>
      <c r="J517" s="6">
        <v>493</v>
      </c>
      <c r="K517" s="6">
        <f t="shared" si="103"/>
        <v>1</v>
      </c>
      <c r="L517" s="6">
        <f t="shared" si="104"/>
        <v>82</v>
      </c>
      <c r="M517" s="114">
        <f t="shared" ca="1" si="105"/>
        <v>8432.1783447406669</v>
      </c>
      <c r="O517" s="95"/>
      <c r="P517" s="97"/>
    </row>
    <row r="518" spans="1:16" ht="14.25" customHeight="1" x14ac:dyDescent="0.25">
      <c r="A518" s="85" t="str">
        <f t="shared" si="100"/>
        <v>Ямбург</v>
      </c>
      <c r="B518" s="24" t="s">
        <v>10</v>
      </c>
      <c r="C518" s="86">
        <f t="shared" ca="1" si="101"/>
        <v>504.85400358770335</v>
      </c>
      <c r="D518" s="95">
        <v>45962</v>
      </c>
      <c r="E518" s="97">
        <v>45991</v>
      </c>
      <c r="G518" s="114">
        <f t="shared" ca="1" si="102"/>
        <v>504.85400358770335</v>
      </c>
      <c r="I518" s="6">
        <v>422</v>
      </c>
      <c r="J518" s="6">
        <v>494</v>
      </c>
      <c r="K518" s="6">
        <f t="shared" si="103"/>
        <v>2</v>
      </c>
      <c r="L518" s="6">
        <f t="shared" si="104"/>
        <v>82</v>
      </c>
      <c r="M518" s="114">
        <f t="shared" ca="1" si="105"/>
        <v>504.85400358770335</v>
      </c>
      <c r="O518" s="95"/>
      <c r="P518" s="97"/>
    </row>
    <row r="519" spans="1:16" ht="14.25" customHeight="1" x14ac:dyDescent="0.25">
      <c r="A519" s="85" t="str">
        <f t="shared" si="100"/>
        <v>Ямбург</v>
      </c>
      <c r="B519" s="24" t="s">
        <v>11</v>
      </c>
      <c r="C519" s="86">
        <f t="shared" ca="1" si="101"/>
        <v>504.85400358770335</v>
      </c>
      <c r="D519" s="95">
        <v>45962</v>
      </c>
      <c r="E519" s="97">
        <v>45991</v>
      </c>
      <c r="G519" s="114">
        <f t="shared" ca="1" si="102"/>
        <v>504.85400358770335</v>
      </c>
      <c r="I519" s="6">
        <v>423</v>
      </c>
      <c r="J519" s="6">
        <v>495</v>
      </c>
      <c r="K519" s="6">
        <f t="shared" si="103"/>
        <v>3</v>
      </c>
      <c r="L519" s="6">
        <f t="shared" si="104"/>
        <v>82</v>
      </c>
      <c r="M519" s="114">
        <f t="shared" ca="1" si="105"/>
        <v>504.85400358770335</v>
      </c>
      <c r="O519" s="95"/>
      <c r="P519" s="97"/>
    </row>
    <row r="520" spans="1:16" ht="14.25" customHeight="1" x14ac:dyDescent="0.25">
      <c r="A520" s="85" t="str">
        <f t="shared" si="100"/>
        <v>Ямбург</v>
      </c>
      <c r="B520" s="24" t="s">
        <v>12</v>
      </c>
      <c r="C520" s="86">
        <f t="shared" ca="1" si="101"/>
        <v>718.36737288135589</v>
      </c>
      <c r="D520" s="95">
        <v>45962</v>
      </c>
      <c r="E520" s="97">
        <v>45991</v>
      </c>
      <c r="G520" s="114">
        <f t="shared" ca="1" si="102"/>
        <v>718.36737288135589</v>
      </c>
      <c r="I520" s="6">
        <v>424</v>
      </c>
      <c r="J520" s="6">
        <v>496</v>
      </c>
      <c r="K520" s="6">
        <f t="shared" si="103"/>
        <v>4</v>
      </c>
      <c r="L520" s="6">
        <f t="shared" si="104"/>
        <v>82</v>
      </c>
      <c r="M520" s="114">
        <f t="shared" ca="1" si="105"/>
        <v>718.36737288135589</v>
      </c>
      <c r="O520" s="95"/>
      <c r="P520" s="97"/>
    </row>
    <row r="521" spans="1:16" ht="14.25" customHeight="1" x14ac:dyDescent="0.25">
      <c r="A521" s="85" t="str">
        <f t="shared" si="100"/>
        <v>Ямбург</v>
      </c>
      <c r="B521" s="84" t="s">
        <v>13</v>
      </c>
      <c r="C521" s="86">
        <f t="shared" ca="1" si="101"/>
        <v>336.56933572513583</v>
      </c>
      <c r="D521" s="95">
        <v>45962</v>
      </c>
      <c r="E521" s="97">
        <v>45991</v>
      </c>
      <c r="G521" s="114">
        <f t="shared" ca="1" si="102"/>
        <v>336.56933572513583</v>
      </c>
      <c r="I521" s="6">
        <v>425</v>
      </c>
      <c r="J521" s="6">
        <v>497</v>
      </c>
      <c r="K521" s="6">
        <f t="shared" si="103"/>
        <v>5</v>
      </c>
      <c r="L521" s="6">
        <f t="shared" si="104"/>
        <v>82</v>
      </c>
      <c r="M521" s="114">
        <f t="shared" ca="1" si="105"/>
        <v>336.56933572513583</v>
      </c>
      <c r="O521" s="95"/>
      <c r="P521" s="97"/>
    </row>
    <row r="522" spans="1:16" ht="14.25" customHeight="1" x14ac:dyDescent="0.25">
      <c r="A522" s="85" t="str">
        <f t="shared" si="100"/>
        <v>Ямбург</v>
      </c>
      <c r="B522" s="22" t="s">
        <v>8</v>
      </c>
      <c r="C522" s="86">
        <f t="shared" ca="1" si="101"/>
        <v>3093.2941277491832</v>
      </c>
      <c r="D522" s="95">
        <v>45992</v>
      </c>
      <c r="E522" s="96">
        <v>46022</v>
      </c>
      <c r="G522" s="114">
        <f t="shared" ca="1" si="102"/>
        <v>3093.2941277491832</v>
      </c>
      <c r="I522" s="6">
        <v>426</v>
      </c>
      <c r="J522" s="6">
        <v>498</v>
      </c>
      <c r="K522" s="6">
        <f t="shared" si="103"/>
        <v>0</v>
      </c>
      <c r="L522" s="6">
        <f t="shared" si="104"/>
        <v>83</v>
      </c>
      <c r="M522" s="114">
        <f t="shared" ca="1" si="105"/>
        <v>3093.2941277491832</v>
      </c>
      <c r="O522" s="95"/>
      <c r="P522" s="96"/>
    </row>
    <row r="523" spans="1:16" ht="14.25" customHeight="1" x14ac:dyDescent="0.25">
      <c r="A523" s="85" t="str">
        <f t="shared" si="100"/>
        <v>Ямбург</v>
      </c>
      <c r="B523" s="24" t="s">
        <v>9</v>
      </c>
      <c r="C523" s="86">
        <f t="shared" ca="1" si="101"/>
        <v>8432.1783447406669</v>
      </c>
      <c r="D523" s="89">
        <v>45992</v>
      </c>
      <c r="E523" s="90">
        <v>46022</v>
      </c>
      <c r="G523" s="114">
        <f t="shared" ca="1" si="102"/>
        <v>8432.1783447406669</v>
      </c>
      <c r="I523" s="6">
        <v>427</v>
      </c>
      <c r="J523" s="6">
        <v>499</v>
      </c>
      <c r="K523" s="6">
        <f t="shared" si="103"/>
        <v>1</v>
      </c>
      <c r="L523" s="6">
        <f t="shared" si="104"/>
        <v>83</v>
      </c>
      <c r="M523" s="114">
        <f t="shared" ca="1" si="105"/>
        <v>8432.1783447406669</v>
      </c>
      <c r="O523" s="89"/>
      <c r="P523" s="90"/>
    </row>
    <row r="524" spans="1:16" ht="14.25" customHeight="1" x14ac:dyDescent="0.25">
      <c r="A524" s="85" t="str">
        <f t="shared" si="100"/>
        <v>Ямбург</v>
      </c>
      <c r="B524" s="24" t="s">
        <v>10</v>
      </c>
      <c r="C524" s="86">
        <f t="shared" ca="1" si="101"/>
        <v>504.85400358770335</v>
      </c>
      <c r="D524" s="95">
        <v>45992</v>
      </c>
      <c r="E524" s="96">
        <v>46022</v>
      </c>
      <c r="G524" s="114">
        <f t="shared" ca="1" si="102"/>
        <v>504.85400358770335</v>
      </c>
      <c r="I524" s="6">
        <v>428</v>
      </c>
      <c r="J524" s="6">
        <v>500</v>
      </c>
      <c r="K524" s="6">
        <f t="shared" si="103"/>
        <v>2</v>
      </c>
      <c r="L524" s="6">
        <f t="shared" si="104"/>
        <v>83</v>
      </c>
      <c r="M524" s="114">
        <f t="shared" ca="1" si="105"/>
        <v>504.85400358770335</v>
      </c>
      <c r="O524" s="95"/>
      <c r="P524" s="96"/>
    </row>
    <row r="525" spans="1:16" ht="14.25" customHeight="1" x14ac:dyDescent="0.25">
      <c r="A525" s="85" t="str">
        <f t="shared" si="100"/>
        <v>Ямбург</v>
      </c>
      <c r="B525" s="24" t="s">
        <v>11</v>
      </c>
      <c r="C525" s="86">
        <f t="shared" ca="1" si="101"/>
        <v>504.85400358770335</v>
      </c>
      <c r="D525" s="89">
        <v>45992</v>
      </c>
      <c r="E525" s="90">
        <v>46022</v>
      </c>
      <c r="G525" s="114">
        <f t="shared" ca="1" si="102"/>
        <v>504.85400358770335</v>
      </c>
      <c r="I525" s="6">
        <v>429</v>
      </c>
      <c r="J525" s="6">
        <v>501</v>
      </c>
      <c r="K525" s="6">
        <f t="shared" si="103"/>
        <v>3</v>
      </c>
      <c r="L525" s="6">
        <f t="shared" si="104"/>
        <v>83</v>
      </c>
      <c r="M525" s="114">
        <f t="shared" ca="1" si="105"/>
        <v>504.85400358770335</v>
      </c>
      <c r="O525" s="89"/>
      <c r="P525" s="90"/>
    </row>
    <row r="526" spans="1:16" ht="14.25" customHeight="1" x14ac:dyDescent="0.25">
      <c r="A526" s="85" t="str">
        <f t="shared" si="100"/>
        <v>Ямбург</v>
      </c>
      <c r="B526" s="24" t="s">
        <v>12</v>
      </c>
      <c r="C526" s="86">
        <f t="shared" ca="1" si="101"/>
        <v>718.36737288135589</v>
      </c>
      <c r="D526" s="95">
        <v>45992</v>
      </c>
      <c r="E526" s="96">
        <v>46022</v>
      </c>
      <c r="G526" s="114">
        <f t="shared" ca="1" si="102"/>
        <v>718.36737288135589</v>
      </c>
      <c r="I526" s="6">
        <v>430</v>
      </c>
      <c r="J526" s="6">
        <v>502</v>
      </c>
      <c r="K526" s="6">
        <f t="shared" si="103"/>
        <v>4</v>
      </c>
      <c r="L526" s="6">
        <f t="shared" si="104"/>
        <v>83</v>
      </c>
      <c r="M526" s="114">
        <f t="shared" ca="1" si="105"/>
        <v>718.36737288135589</v>
      </c>
      <c r="O526" s="95"/>
      <c r="P526" s="96"/>
    </row>
    <row r="527" spans="1:16" ht="14.25" customHeight="1" x14ac:dyDescent="0.25">
      <c r="A527" s="85" t="str">
        <f t="shared" si="100"/>
        <v>Ямбург</v>
      </c>
      <c r="B527" s="84" t="s">
        <v>13</v>
      </c>
      <c r="C527" s="86">
        <f t="shared" ca="1" si="101"/>
        <v>336.56933572513583</v>
      </c>
      <c r="D527" s="93">
        <v>45992</v>
      </c>
      <c r="E527" s="96">
        <v>46022</v>
      </c>
      <c r="G527" s="114">
        <f t="shared" ca="1" si="102"/>
        <v>336.56933572513583</v>
      </c>
      <c r="I527" s="6">
        <v>431</v>
      </c>
      <c r="J527" s="6">
        <v>503</v>
      </c>
      <c r="K527" s="6">
        <f t="shared" si="103"/>
        <v>5</v>
      </c>
      <c r="L527" s="6">
        <f t="shared" si="104"/>
        <v>83</v>
      </c>
      <c r="M527" s="114">
        <f t="shared" ca="1" si="105"/>
        <v>336.56933572513583</v>
      </c>
      <c r="O527" s="93"/>
      <c r="P527" s="96"/>
    </row>
    <row r="528" spans="1:16" ht="14.25" customHeight="1" x14ac:dyDescent="0.25">
      <c r="A528" s="85" t="str">
        <f t="shared" si="100"/>
        <v>Ямбург</v>
      </c>
      <c r="B528" s="22" t="s">
        <v>8</v>
      </c>
      <c r="C528" s="86">
        <f t="shared" ca="1" si="101"/>
        <v>67.364166666666662</v>
      </c>
      <c r="D528" s="95">
        <v>46023</v>
      </c>
      <c r="E528" s="96">
        <v>46053</v>
      </c>
      <c r="G528" s="114">
        <f t="shared" ca="1" si="102"/>
        <v>67.364166666666662</v>
      </c>
      <c r="I528" s="6">
        <v>432</v>
      </c>
      <c r="J528" s="6">
        <v>504</v>
      </c>
      <c r="K528" s="6">
        <f t="shared" si="103"/>
        <v>0</v>
      </c>
      <c r="L528" s="6">
        <f t="shared" si="104"/>
        <v>84</v>
      </c>
      <c r="M528" s="114">
        <f t="shared" ca="1" si="105"/>
        <v>67.364166666666662</v>
      </c>
      <c r="O528" s="95"/>
      <c r="P528" s="96"/>
    </row>
    <row r="529" spans="1:16" ht="14.25" customHeight="1" x14ac:dyDescent="0.25">
      <c r="A529" s="85" t="str">
        <f t="shared" si="100"/>
        <v>Ямбург</v>
      </c>
      <c r="B529" s="24" t="s">
        <v>9</v>
      </c>
      <c r="C529" s="86">
        <f t="shared" ca="1" si="101"/>
        <v>3333.3333333333335</v>
      </c>
      <c r="D529" s="95">
        <v>46023</v>
      </c>
      <c r="E529" s="96">
        <v>46053</v>
      </c>
      <c r="G529" s="114">
        <f t="shared" ca="1" si="102"/>
        <v>3333.3333333333335</v>
      </c>
      <c r="I529" s="6">
        <v>433</v>
      </c>
      <c r="J529" s="6">
        <v>505</v>
      </c>
      <c r="K529" s="6">
        <f t="shared" si="103"/>
        <v>1</v>
      </c>
      <c r="L529" s="6">
        <f t="shared" si="104"/>
        <v>84</v>
      </c>
      <c r="M529" s="114">
        <f t="shared" ca="1" si="105"/>
        <v>3333.3333333333335</v>
      </c>
      <c r="O529" s="95"/>
      <c r="P529" s="96"/>
    </row>
    <row r="530" spans="1:16" ht="14.25" customHeight="1" x14ac:dyDescent="0.25">
      <c r="A530" s="85" t="str">
        <f t="shared" si="100"/>
        <v>Ямбург</v>
      </c>
      <c r="B530" s="24" t="s">
        <v>10</v>
      </c>
      <c r="C530" s="86">
        <f t="shared" ca="1" si="101"/>
        <v>1050.8</v>
      </c>
      <c r="D530" s="95">
        <v>46023</v>
      </c>
      <c r="E530" s="96">
        <v>46053</v>
      </c>
      <c r="G530" s="114">
        <f t="shared" ca="1" si="102"/>
        <v>1050.8</v>
      </c>
      <c r="I530" s="6">
        <v>434</v>
      </c>
      <c r="J530" s="6">
        <v>506</v>
      </c>
      <c r="K530" s="6">
        <f t="shared" si="103"/>
        <v>2</v>
      </c>
      <c r="L530" s="6">
        <f t="shared" si="104"/>
        <v>84</v>
      </c>
      <c r="M530" s="114">
        <f t="shared" ca="1" si="105"/>
        <v>1050.8</v>
      </c>
      <c r="O530" s="95"/>
      <c r="P530" s="96"/>
    </row>
    <row r="531" spans="1:16" ht="14.25" customHeight="1" x14ac:dyDescent="0.25">
      <c r="A531" s="85" t="str">
        <f t="shared" si="100"/>
        <v>Ямбург</v>
      </c>
      <c r="B531" s="24" t="s">
        <v>11</v>
      </c>
      <c r="C531" s="86">
        <f t="shared" ca="1" si="101"/>
        <v>368.36666666666662</v>
      </c>
      <c r="D531" s="95">
        <v>46023</v>
      </c>
      <c r="E531" s="96">
        <v>46053</v>
      </c>
      <c r="G531" s="114">
        <f t="shared" ca="1" si="102"/>
        <v>368.36666666666662</v>
      </c>
      <c r="I531" s="6">
        <v>435</v>
      </c>
      <c r="J531" s="6">
        <v>507</v>
      </c>
      <c r="K531" s="6">
        <f t="shared" si="103"/>
        <v>3</v>
      </c>
      <c r="L531" s="6">
        <f t="shared" si="104"/>
        <v>84</v>
      </c>
      <c r="M531" s="114">
        <f t="shared" ca="1" si="105"/>
        <v>368.36666666666662</v>
      </c>
      <c r="O531" s="95"/>
      <c r="P531" s="96"/>
    </row>
    <row r="532" spans="1:16" ht="14.25" customHeight="1" x14ac:dyDescent="0.25">
      <c r="A532" s="85" t="str">
        <f t="shared" si="100"/>
        <v>Ямбург</v>
      </c>
      <c r="B532" s="24" t="s">
        <v>12</v>
      </c>
      <c r="C532" s="86">
        <f t="shared" ca="1" si="101"/>
        <v>261.56666666666666</v>
      </c>
      <c r="D532" s="95">
        <v>46023</v>
      </c>
      <c r="E532" s="96">
        <v>46053</v>
      </c>
      <c r="G532" s="114">
        <f t="shared" ca="1" si="102"/>
        <v>261.56666666666666</v>
      </c>
      <c r="I532" s="6">
        <v>436</v>
      </c>
      <c r="J532" s="6">
        <v>508</v>
      </c>
      <c r="K532" s="6">
        <f t="shared" si="103"/>
        <v>4</v>
      </c>
      <c r="L532" s="6">
        <f t="shared" si="104"/>
        <v>84</v>
      </c>
      <c r="M532" s="114">
        <f t="shared" ca="1" si="105"/>
        <v>261.56666666666666</v>
      </c>
      <c r="O532" s="95"/>
      <c r="P532" s="96"/>
    </row>
    <row r="533" spans="1:16" ht="14.25" customHeight="1" x14ac:dyDescent="0.25">
      <c r="A533" s="85" t="str">
        <f t="shared" si="100"/>
        <v>Ямбург</v>
      </c>
      <c r="B533" s="84" t="s">
        <v>13</v>
      </c>
      <c r="C533" s="86">
        <f t="shared" ca="1" si="101"/>
        <v>31.866666666666664</v>
      </c>
      <c r="D533" s="95">
        <v>46023</v>
      </c>
      <c r="E533" s="96">
        <v>46053</v>
      </c>
      <c r="G533" s="114">
        <f t="shared" ca="1" si="102"/>
        <v>31.866666666666664</v>
      </c>
      <c r="I533" s="6">
        <v>437</v>
      </c>
      <c r="J533" s="6">
        <v>509</v>
      </c>
      <c r="K533" s="6">
        <f t="shared" si="103"/>
        <v>5</v>
      </c>
      <c r="L533" s="6">
        <f t="shared" si="104"/>
        <v>84</v>
      </c>
      <c r="M533" s="114">
        <f t="shared" ca="1" si="105"/>
        <v>31.866666666666664</v>
      </c>
      <c r="O533" s="95"/>
      <c r="P533" s="96"/>
    </row>
    <row r="534" spans="1:16" ht="14.25" customHeight="1" x14ac:dyDescent="0.25">
      <c r="A534" s="85" t="str">
        <f t="shared" si="100"/>
        <v>Ямбург</v>
      </c>
      <c r="B534" s="22" t="s">
        <v>8</v>
      </c>
      <c r="C534" s="86">
        <f t="shared" ca="1" si="101"/>
        <v>67.364166666666662</v>
      </c>
      <c r="D534" s="95">
        <v>46054</v>
      </c>
      <c r="E534" s="98">
        <v>46081</v>
      </c>
      <c r="G534" s="114">
        <f t="shared" ca="1" si="102"/>
        <v>67.364166666666662</v>
      </c>
      <c r="I534" s="6">
        <v>438</v>
      </c>
      <c r="J534" s="6">
        <v>510</v>
      </c>
      <c r="K534" s="6">
        <f t="shared" si="103"/>
        <v>0</v>
      </c>
      <c r="L534" s="6">
        <f t="shared" si="104"/>
        <v>85</v>
      </c>
      <c r="M534" s="114">
        <f t="shared" ca="1" si="105"/>
        <v>67.364166666666662</v>
      </c>
      <c r="O534" s="95"/>
      <c r="P534" s="98"/>
    </row>
    <row r="535" spans="1:16" ht="14.25" customHeight="1" x14ac:dyDescent="0.25">
      <c r="A535" s="85" t="str">
        <f t="shared" si="100"/>
        <v>Ямбург</v>
      </c>
      <c r="B535" s="24" t="s">
        <v>9</v>
      </c>
      <c r="C535" s="86">
        <f t="shared" ca="1" si="101"/>
        <v>3333.3333333333335</v>
      </c>
      <c r="D535" s="95">
        <v>46054</v>
      </c>
      <c r="E535" s="98">
        <v>46081</v>
      </c>
      <c r="G535" s="114">
        <f t="shared" ca="1" si="102"/>
        <v>3333.3333333333335</v>
      </c>
      <c r="I535" s="6">
        <v>439</v>
      </c>
      <c r="J535" s="6">
        <v>511</v>
      </c>
      <c r="K535" s="6">
        <f t="shared" si="103"/>
        <v>1</v>
      </c>
      <c r="L535" s="6">
        <f t="shared" si="104"/>
        <v>85</v>
      </c>
      <c r="M535" s="114">
        <f t="shared" ca="1" si="105"/>
        <v>3333.3333333333335</v>
      </c>
      <c r="O535" s="95"/>
      <c r="P535" s="98"/>
    </row>
    <row r="536" spans="1:16" ht="14.25" customHeight="1" x14ac:dyDescent="0.25">
      <c r="A536" s="85" t="str">
        <f t="shared" ref="A536:A599" si="106">$A$13</f>
        <v>Ямбург</v>
      </c>
      <c r="B536" s="24" t="s">
        <v>10</v>
      </c>
      <c r="C536" s="86">
        <f t="shared" ref="C536:C599" ca="1" si="107">G536*$H$24</f>
        <v>1050.8</v>
      </c>
      <c r="D536" s="95">
        <v>46054</v>
      </c>
      <c r="E536" s="98">
        <v>46081</v>
      </c>
      <c r="G536" s="114">
        <f t="shared" ref="G536:G599" ca="1" si="108">OFFSET($C$13,K536,L536)</f>
        <v>1050.8</v>
      </c>
      <c r="I536" s="6">
        <v>440</v>
      </c>
      <c r="J536" s="6">
        <v>512</v>
      </c>
      <c r="K536" s="6">
        <f t="shared" ref="K536:K599" si="109">(MOD(J536,6))</f>
        <v>2</v>
      </c>
      <c r="L536" s="6">
        <f t="shared" ref="L536:L599" si="110">INT(J536/6)</f>
        <v>85</v>
      </c>
      <c r="M536" s="114">
        <f t="shared" ref="M536:M599" ca="1" si="111">OFFSET($C$13,K536,L536)</f>
        <v>1050.8</v>
      </c>
      <c r="O536" s="95"/>
      <c r="P536" s="98"/>
    </row>
    <row r="537" spans="1:16" ht="14.25" customHeight="1" x14ac:dyDescent="0.25">
      <c r="A537" s="85" t="str">
        <f t="shared" si="106"/>
        <v>Ямбург</v>
      </c>
      <c r="B537" s="24" t="s">
        <v>11</v>
      </c>
      <c r="C537" s="86">
        <f t="shared" ca="1" si="107"/>
        <v>368.36666666666662</v>
      </c>
      <c r="D537" s="95">
        <v>46054</v>
      </c>
      <c r="E537" s="98">
        <v>46081</v>
      </c>
      <c r="G537" s="114">
        <f t="shared" ca="1" si="108"/>
        <v>368.36666666666662</v>
      </c>
      <c r="I537" s="6">
        <v>441</v>
      </c>
      <c r="J537" s="6">
        <v>513</v>
      </c>
      <c r="K537" s="6">
        <f t="shared" si="109"/>
        <v>3</v>
      </c>
      <c r="L537" s="6">
        <f t="shared" si="110"/>
        <v>85</v>
      </c>
      <c r="M537" s="114">
        <f t="shared" ca="1" si="111"/>
        <v>368.36666666666662</v>
      </c>
      <c r="O537" s="95"/>
      <c r="P537" s="98"/>
    </row>
    <row r="538" spans="1:16" ht="14.25" customHeight="1" x14ac:dyDescent="0.25">
      <c r="A538" s="85" t="str">
        <f t="shared" si="106"/>
        <v>Ямбург</v>
      </c>
      <c r="B538" s="24" t="s">
        <v>12</v>
      </c>
      <c r="C538" s="86">
        <f t="shared" ca="1" si="107"/>
        <v>261.56666666666666</v>
      </c>
      <c r="D538" s="95">
        <v>46054</v>
      </c>
      <c r="E538" s="98">
        <v>46081</v>
      </c>
      <c r="G538" s="114">
        <f t="shared" ca="1" si="108"/>
        <v>261.56666666666666</v>
      </c>
      <c r="I538" s="6">
        <v>442</v>
      </c>
      <c r="J538" s="6">
        <v>514</v>
      </c>
      <c r="K538" s="6">
        <f t="shared" si="109"/>
        <v>4</v>
      </c>
      <c r="L538" s="6">
        <f t="shared" si="110"/>
        <v>85</v>
      </c>
      <c r="M538" s="114">
        <f t="shared" ca="1" si="111"/>
        <v>261.56666666666666</v>
      </c>
      <c r="O538" s="95"/>
      <c r="P538" s="98"/>
    </row>
    <row r="539" spans="1:16" ht="14.25" customHeight="1" x14ac:dyDescent="0.25">
      <c r="A539" s="85" t="str">
        <f t="shared" si="106"/>
        <v>Ямбург</v>
      </c>
      <c r="B539" s="84" t="s">
        <v>13</v>
      </c>
      <c r="C539" s="86">
        <f t="shared" ca="1" si="107"/>
        <v>31.866666666666664</v>
      </c>
      <c r="D539" s="95">
        <v>46054</v>
      </c>
      <c r="E539" s="98">
        <v>46081</v>
      </c>
      <c r="G539" s="114">
        <f t="shared" ca="1" si="108"/>
        <v>31.866666666666664</v>
      </c>
      <c r="I539" s="6">
        <v>443</v>
      </c>
      <c r="J539" s="6">
        <v>515</v>
      </c>
      <c r="K539" s="6">
        <f t="shared" si="109"/>
        <v>5</v>
      </c>
      <c r="L539" s="6">
        <f t="shared" si="110"/>
        <v>85</v>
      </c>
      <c r="M539" s="114">
        <f t="shared" ca="1" si="111"/>
        <v>31.866666666666664</v>
      </c>
      <c r="O539" s="95"/>
      <c r="P539" s="98"/>
    </row>
    <row r="540" spans="1:16" ht="14.25" customHeight="1" x14ac:dyDescent="0.25">
      <c r="A540" s="85" t="str">
        <f t="shared" si="106"/>
        <v>Ямбург</v>
      </c>
      <c r="B540" s="22" t="s">
        <v>8</v>
      </c>
      <c r="C540" s="86">
        <f t="shared" ca="1" si="107"/>
        <v>67.364166666666662</v>
      </c>
      <c r="D540" s="95">
        <v>46082</v>
      </c>
      <c r="E540" s="96">
        <v>46112</v>
      </c>
      <c r="G540" s="114">
        <f t="shared" ca="1" si="108"/>
        <v>67.364166666666662</v>
      </c>
      <c r="I540" s="6">
        <v>444</v>
      </c>
      <c r="J540" s="6">
        <v>516</v>
      </c>
      <c r="K540" s="6">
        <f t="shared" si="109"/>
        <v>0</v>
      </c>
      <c r="L540" s="6">
        <f t="shared" si="110"/>
        <v>86</v>
      </c>
      <c r="M540" s="114">
        <f t="shared" ca="1" si="111"/>
        <v>67.364166666666662</v>
      </c>
      <c r="O540" s="95"/>
      <c r="P540" s="96"/>
    </row>
    <row r="541" spans="1:16" ht="14.25" customHeight="1" x14ac:dyDescent="0.25">
      <c r="A541" s="85" t="str">
        <f t="shared" si="106"/>
        <v>Ямбург</v>
      </c>
      <c r="B541" s="24" t="s">
        <v>9</v>
      </c>
      <c r="C541" s="86">
        <f t="shared" ca="1" si="107"/>
        <v>3333.3333333333335</v>
      </c>
      <c r="D541" s="89">
        <v>46082</v>
      </c>
      <c r="E541" s="90">
        <v>46112</v>
      </c>
      <c r="G541" s="114">
        <f t="shared" ca="1" si="108"/>
        <v>3333.3333333333335</v>
      </c>
      <c r="I541" s="6">
        <v>445</v>
      </c>
      <c r="J541" s="6">
        <v>517</v>
      </c>
      <c r="K541" s="6">
        <f t="shared" si="109"/>
        <v>1</v>
      </c>
      <c r="L541" s="6">
        <f t="shared" si="110"/>
        <v>86</v>
      </c>
      <c r="M541" s="114">
        <f t="shared" ca="1" si="111"/>
        <v>3333.3333333333335</v>
      </c>
      <c r="O541" s="89"/>
      <c r="P541" s="90"/>
    </row>
    <row r="542" spans="1:16" ht="14.25" customHeight="1" x14ac:dyDescent="0.25">
      <c r="A542" s="85" t="str">
        <f t="shared" si="106"/>
        <v>Ямбург</v>
      </c>
      <c r="B542" s="24" t="s">
        <v>10</v>
      </c>
      <c r="C542" s="86">
        <f t="shared" ca="1" si="107"/>
        <v>1050.8</v>
      </c>
      <c r="D542" s="89">
        <v>46082</v>
      </c>
      <c r="E542" s="90">
        <v>46112</v>
      </c>
      <c r="G542" s="114">
        <f t="shared" ca="1" si="108"/>
        <v>1050.8</v>
      </c>
      <c r="I542" s="6">
        <v>446</v>
      </c>
      <c r="J542" s="6">
        <v>518</v>
      </c>
      <c r="K542" s="6">
        <f t="shared" si="109"/>
        <v>2</v>
      </c>
      <c r="L542" s="6">
        <f t="shared" si="110"/>
        <v>86</v>
      </c>
      <c r="M542" s="114">
        <f t="shared" ca="1" si="111"/>
        <v>1050.8</v>
      </c>
      <c r="O542" s="89"/>
      <c r="P542" s="90"/>
    </row>
    <row r="543" spans="1:16" ht="14.25" customHeight="1" x14ac:dyDescent="0.25">
      <c r="A543" s="85" t="str">
        <f t="shared" si="106"/>
        <v>Ямбург</v>
      </c>
      <c r="B543" s="24" t="s">
        <v>11</v>
      </c>
      <c r="C543" s="86">
        <f t="shared" ca="1" si="107"/>
        <v>368.36666666666662</v>
      </c>
      <c r="D543" s="89">
        <v>46082</v>
      </c>
      <c r="E543" s="90">
        <v>46112</v>
      </c>
      <c r="G543" s="114">
        <f t="shared" ca="1" si="108"/>
        <v>368.36666666666662</v>
      </c>
      <c r="I543" s="6">
        <v>447</v>
      </c>
      <c r="J543" s="6">
        <v>519</v>
      </c>
      <c r="K543" s="6">
        <f t="shared" si="109"/>
        <v>3</v>
      </c>
      <c r="L543" s="6">
        <f t="shared" si="110"/>
        <v>86</v>
      </c>
      <c r="M543" s="114">
        <f t="shared" ca="1" si="111"/>
        <v>368.36666666666662</v>
      </c>
      <c r="O543" s="89"/>
      <c r="P543" s="90"/>
    </row>
    <row r="544" spans="1:16" ht="14.25" customHeight="1" x14ac:dyDescent="0.25">
      <c r="A544" s="85" t="str">
        <f t="shared" si="106"/>
        <v>Ямбург</v>
      </c>
      <c r="B544" s="24" t="s">
        <v>12</v>
      </c>
      <c r="C544" s="86">
        <f t="shared" ca="1" si="107"/>
        <v>261.56666666666666</v>
      </c>
      <c r="D544" s="89">
        <v>46082</v>
      </c>
      <c r="E544" s="90">
        <v>46112</v>
      </c>
      <c r="G544" s="114">
        <f t="shared" ca="1" si="108"/>
        <v>261.56666666666666</v>
      </c>
      <c r="I544" s="6">
        <v>448</v>
      </c>
      <c r="J544" s="6">
        <v>520</v>
      </c>
      <c r="K544" s="6">
        <f t="shared" si="109"/>
        <v>4</v>
      </c>
      <c r="L544" s="6">
        <f t="shared" si="110"/>
        <v>86</v>
      </c>
      <c r="M544" s="114">
        <f t="shared" ca="1" si="111"/>
        <v>261.56666666666666</v>
      </c>
      <c r="O544" s="89"/>
      <c r="P544" s="90"/>
    </row>
    <row r="545" spans="1:16" ht="14.25" customHeight="1" x14ac:dyDescent="0.25">
      <c r="A545" s="85" t="str">
        <f t="shared" si="106"/>
        <v>Ямбург</v>
      </c>
      <c r="B545" s="84" t="s">
        <v>13</v>
      </c>
      <c r="C545" s="86">
        <f t="shared" ca="1" si="107"/>
        <v>31.866666666666664</v>
      </c>
      <c r="D545" s="93">
        <v>46082</v>
      </c>
      <c r="E545" s="94">
        <v>46112</v>
      </c>
      <c r="G545" s="114">
        <f t="shared" ca="1" si="108"/>
        <v>31.866666666666664</v>
      </c>
      <c r="I545" s="6">
        <v>449</v>
      </c>
      <c r="J545" s="6">
        <v>521</v>
      </c>
      <c r="K545" s="6">
        <f t="shared" si="109"/>
        <v>5</v>
      </c>
      <c r="L545" s="6">
        <f t="shared" si="110"/>
        <v>86</v>
      </c>
      <c r="M545" s="114">
        <f t="shared" ca="1" si="111"/>
        <v>31.866666666666664</v>
      </c>
      <c r="O545" s="93"/>
      <c r="P545" s="94"/>
    </row>
    <row r="546" spans="1:16" ht="14.25" customHeight="1" x14ac:dyDescent="0.25">
      <c r="A546" s="85" t="str">
        <f t="shared" si="106"/>
        <v>Ямбург</v>
      </c>
      <c r="B546" s="22" t="s">
        <v>8</v>
      </c>
      <c r="C546" s="86">
        <f t="shared" ca="1" si="107"/>
        <v>67.364166666666662</v>
      </c>
      <c r="D546" s="95">
        <v>46113</v>
      </c>
      <c r="E546" s="96">
        <v>46142</v>
      </c>
      <c r="G546" s="114">
        <f t="shared" ca="1" si="108"/>
        <v>67.364166666666662</v>
      </c>
      <c r="I546" s="6">
        <v>450</v>
      </c>
      <c r="J546" s="6">
        <v>522</v>
      </c>
      <c r="K546" s="6">
        <f t="shared" si="109"/>
        <v>0</v>
      </c>
      <c r="L546" s="6">
        <f t="shared" si="110"/>
        <v>87</v>
      </c>
      <c r="M546" s="114">
        <f t="shared" ca="1" si="111"/>
        <v>67.364166666666662</v>
      </c>
      <c r="O546" s="95"/>
      <c r="P546" s="96"/>
    </row>
    <row r="547" spans="1:16" ht="14.25" customHeight="1" x14ac:dyDescent="0.25">
      <c r="A547" s="85" t="str">
        <f t="shared" si="106"/>
        <v>Ямбург</v>
      </c>
      <c r="B547" s="24" t="s">
        <v>9</v>
      </c>
      <c r="C547" s="86">
        <f t="shared" ca="1" si="107"/>
        <v>3333.3333333333335</v>
      </c>
      <c r="D547" s="89">
        <v>46113</v>
      </c>
      <c r="E547" s="90">
        <v>46142</v>
      </c>
      <c r="G547" s="114">
        <f t="shared" ca="1" si="108"/>
        <v>3333.3333333333335</v>
      </c>
      <c r="I547" s="6">
        <v>451</v>
      </c>
      <c r="J547" s="6">
        <v>523</v>
      </c>
      <c r="K547" s="6">
        <f t="shared" si="109"/>
        <v>1</v>
      </c>
      <c r="L547" s="6">
        <f t="shared" si="110"/>
        <v>87</v>
      </c>
      <c r="M547" s="114">
        <f t="shared" ca="1" si="111"/>
        <v>3333.3333333333335</v>
      </c>
      <c r="O547" s="89"/>
      <c r="P547" s="90"/>
    </row>
    <row r="548" spans="1:16" ht="14.25" customHeight="1" x14ac:dyDescent="0.25">
      <c r="A548" s="85" t="str">
        <f t="shared" si="106"/>
        <v>Ямбург</v>
      </c>
      <c r="B548" s="24" t="s">
        <v>10</v>
      </c>
      <c r="C548" s="86">
        <f t="shared" ca="1" si="107"/>
        <v>1050.8</v>
      </c>
      <c r="D548" s="89">
        <v>46113</v>
      </c>
      <c r="E548" s="90">
        <v>46142</v>
      </c>
      <c r="G548" s="114">
        <f t="shared" ca="1" si="108"/>
        <v>1050.8</v>
      </c>
      <c r="I548" s="6">
        <v>452</v>
      </c>
      <c r="J548" s="6">
        <v>524</v>
      </c>
      <c r="K548" s="6">
        <f t="shared" si="109"/>
        <v>2</v>
      </c>
      <c r="L548" s="6">
        <f t="shared" si="110"/>
        <v>87</v>
      </c>
      <c r="M548" s="114">
        <f t="shared" ca="1" si="111"/>
        <v>1050.8</v>
      </c>
      <c r="O548" s="89"/>
      <c r="P548" s="90"/>
    </row>
    <row r="549" spans="1:16" ht="14.25" customHeight="1" x14ac:dyDescent="0.25">
      <c r="A549" s="85" t="str">
        <f t="shared" si="106"/>
        <v>Ямбург</v>
      </c>
      <c r="B549" s="24" t="s">
        <v>11</v>
      </c>
      <c r="C549" s="86">
        <f t="shared" ca="1" si="107"/>
        <v>368.36666666666662</v>
      </c>
      <c r="D549" s="89">
        <v>46113</v>
      </c>
      <c r="E549" s="90">
        <v>46142</v>
      </c>
      <c r="G549" s="114">
        <f t="shared" ca="1" si="108"/>
        <v>368.36666666666662</v>
      </c>
      <c r="I549" s="6">
        <v>453</v>
      </c>
      <c r="J549" s="6">
        <v>525</v>
      </c>
      <c r="K549" s="6">
        <f t="shared" si="109"/>
        <v>3</v>
      </c>
      <c r="L549" s="6">
        <f t="shared" si="110"/>
        <v>87</v>
      </c>
      <c r="M549" s="114">
        <f t="shared" ca="1" si="111"/>
        <v>368.36666666666662</v>
      </c>
      <c r="O549" s="89"/>
      <c r="P549" s="90"/>
    </row>
    <row r="550" spans="1:16" ht="14.25" customHeight="1" x14ac:dyDescent="0.25">
      <c r="A550" s="85" t="str">
        <f t="shared" si="106"/>
        <v>Ямбург</v>
      </c>
      <c r="B550" s="24" t="s">
        <v>12</v>
      </c>
      <c r="C550" s="86">
        <f t="shared" ca="1" si="107"/>
        <v>261.56666666666666</v>
      </c>
      <c r="D550" s="89">
        <v>46113</v>
      </c>
      <c r="E550" s="90">
        <v>46142</v>
      </c>
      <c r="G550" s="114">
        <f t="shared" ca="1" si="108"/>
        <v>261.56666666666666</v>
      </c>
      <c r="I550" s="6">
        <v>454</v>
      </c>
      <c r="J550" s="6">
        <v>526</v>
      </c>
      <c r="K550" s="6">
        <f t="shared" si="109"/>
        <v>4</v>
      </c>
      <c r="L550" s="6">
        <f t="shared" si="110"/>
        <v>87</v>
      </c>
      <c r="M550" s="114">
        <f t="shared" ca="1" si="111"/>
        <v>261.56666666666666</v>
      </c>
      <c r="O550" s="89"/>
      <c r="P550" s="90"/>
    </row>
    <row r="551" spans="1:16" ht="14.25" customHeight="1" x14ac:dyDescent="0.25">
      <c r="A551" s="85" t="str">
        <f t="shared" si="106"/>
        <v>Ямбург</v>
      </c>
      <c r="B551" s="84" t="s">
        <v>13</v>
      </c>
      <c r="C551" s="86">
        <f t="shared" ca="1" si="107"/>
        <v>31.866666666666664</v>
      </c>
      <c r="D551" s="93">
        <v>46113</v>
      </c>
      <c r="E551" s="94">
        <v>46142</v>
      </c>
      <c r="G551" s="114">
        <f t="shared" ca="1" si="108"/>
        <v>31.866666666666664</v>
      </c>
      <c r="I551" s="6">
        <v>455</v>
      </c>
      <c r="J551" s="6">
        <v>527</v>
      </c>
      <c r="K551" s="6">
        <f t="shared" si="109"/>
        <v>5</v>
      </c>
      <c r="L551" s="6">
        <f t="shared" si="110"/>
        <v>87</v>
      </c>
      <c r="M551" s="114">
        <f t="shared" ca="1" si="111"/>
        <v>31.866666666666664</v>
      </c>
      <c r="O551" s="93"/>
      <c r="P551" s="94"/>
    </row>
    <row r="552" spans="1:16" ht="14.25" customHeight="1" x14ac:dyDescent="0.25">
      <c r="A552" s="85" t="str">
        <f t="shared" si="106"/>
        <v>Ямбург</v>
      </c>
      <c r="B552" s="22" t="s">
        <v>8</v>
      </c>
      <c r="C552" s="86">
        <f t="shared" ca="1" si="107"/>
        <v>67.364166666666662</v>
      </c>
      <c r="D552" s="95">
        <v>46143</v>
      </c>
      <c r="E552" s="96">
        <v>46173</v>
      </c>
      <c r="G552" s="114">
        <f t="shared" ca="1" si="108"/>
        <v>67.364166666666662</v>
      </c>
      <c r="I552" s="6">
        <v>456</v>
      </c>
      <c r="J552" s="6">
        <v>528</v>
      </c>
      <c r="K552" s="6">
        <f t="shared" si="109"/>
        <v>0</v>
      </c>
      <c r="L552" s="6">
        <f t="shared" si="110"/>
        <v>88</v>
      </c>
      <c r="M552" s="114">
        <f t="shared" ca="1" si="111"/>
        <v>67.364166666666662</v>
      </c>
      <c r="O552" s="95"/>
      <c r="P552" s="96"/>
    </row>
    <row r="553" spans="1:16" ht="14.25" customHeight="1" x14ac:dyDescent="0.25">
      <c r="A553" s="85" t="str">
        <f t="shared" si="106"/>
        <v>Ямбург</v>
      </c>
      <c r="B553" s="24" t="s">
        <v>9</v>
      </c>
      <c r="C553" s="86">
        <f t="shared" ca="1" si="107"/>
        <v>3333.3333333333335</v>
      </c>
      <c r="D553" s="89">
        <v>46143</v>
      </c>
      <c r="E553" s="90">
        <v>46173</v>
      </c>
      <c r="G553" s="114">
        <f t="shared" ca="1" si="108"/>
        <v>3333.3333333333335</v>
      </c>
      <c r="I553" s="6">
        <v>457</v>
      </c>
      <c r="J553" s="6">
        <v>529</v>
      </c>
      <c r="K553" s="6">
        <f t="shared" si="109"/>
        <v>1</v>
      </c>
      <c r="L553" s="6">
        <f t="shared" si="110"/>
        <v>88</v>
      </c>
      <c r="M553" s="114">
        <f t="shared" ca="1" si="111"/>
        <v>3333.3333333333335</v>
      </c>
      <c r="O553" s="89"/>
      <c r="P553" s="90"/>
    </row>
    <row r="554" spans="1:16" ht="14.25" customHeight="1" x14ac:dyDescent="0.25">
      <c r="A554" s="85" t="str">
        <f t="shared" si="106"/>
        <v>Ямбург</v>
      </c>
      <c r="B554" s="24" t="s">
        <v>10</v>
      </c>
      <c r="C554" s="86">
        <f t="shared" ca="1" si="107"/>
        <v>1050.8</v>
      </c>
      <c r="D554" s="89">
        <v>46143</v>
      </c>
      <c r="E554" s="90">
        <v>46173</v>
      </c>
      <c r="G554" s="114">
        <f t="shared" ca="1" si="108"/>
        <v>1050.8</v>
      </c>
      <c r="I554" s="6">
        <v>458</v>
      </c>
      <c r="J554" s="6">
        <v>530</v>
      </c>
      <c r="K554" s="6">
        <f t="shared" si="109"/>
        <v>2</v>
      </c>
      <c r="L554" s="6">
        <f t="shared" si="110"/>
        <v>88</v>
      </c>
      <c r="M554" s="114">
        <f t="shared" ca="1" si="111"/>
        <v>1050.8</v>
      </c>
      <c r="O554" s="89"/>
      <c r="P554" s="90"/>
    </row>
    <row r="555" spans="1:16" ht="14.25" customHeight="1" x14ac:dyDescent="0.25">
      <c r="A555" s="85" t="str">
        <f t="shared" si="106"/>
        <v>Ямбург</v>
      </c>
      <c r="B555" s="24" t="s">
        <v>11</v>
      </c>
      <c r="C555" s="86">
        <f t="shared" ca="1" si="107"/>
        <v>368.36666666666662</v>
      </c>
      <c r="D555" s="89">
        <v>46143</v>
      </c>
      <c r="E555" s="90">
        <v>46173</v>
      </c>
      <c r="G555" s="114">
        <f t="shared" ca="1" si="108"/>
        <v>368.36666666666662</v>
      </c>
      <c r="I555" s="6">
        <v>459</v>
      </c>
      <c r="J555" s="6">
        <v>531</v>
      </c>
      <c r="K555" s="6">
        <f t="shared" si="109"/>
        <v>3</v>
      </c>
      <c r="L555" s="6">
        <f t="shared" si="110"/>
        <v>88</v>
      </c>
      <c r="M555" s="114">
        <f t="shared" ca="1" si="111"/>
        <v>368.36666666666662</v>
      </c>
      <c r="O555" s="89"/>
      <c r="P555" s="90"/>
    </row>
    <row r="556" spans="1:16" ht="14.25" customHeight="1" x14ac:dyDescent="0.25">
      <c r="A556" s="85" t="str">
        <f t="shared" si="106"/>
        <v>Ямбург</v>
      </c>
      <c r="B556" s="24" t="s">
        <v>12</v>
      </c>
      <c r="C556" s="86">
        <f t="shared" ca="1" si="107"/>
        <v>261.56666666666666</v>
      </c>
      <c r="D556" s="89">
        <v>46143</v>
      </c>
      <c r="E556" s="90">
        <v>46173</v>
      </c>
      <c r="G556" s="114">
        <f t="shared" ca="1" si="108"/>
        <v>261.56666666666666</v>
      </c>
      <c r="I556" s="6">
        <v>460</v>
      </c>
      <c r="J556" s="6">
        <v>532</v>
      </c>
      <c r="K556" s="6">
        <f t="shared" si="109"/>
        <v>4</v>
      </c>
      <c r="L556" s="6">
        <f t="shared" si="110"/>
        <v>88</v>
      </c>
      <c r="M556" s="114">
        <f t="shared" ca="1" si="111"/>
        <v>261.56666666666666</v>
      </c>
      <c r="O556" s="89"/>
      <c r="P556" s="90"/>
    </row>
    <row r="557" spans="1:16" ht="14.25" customHeight="1" x14ac:dyDescent="0.25">
      <c r="A557" s="85" t="str">
        <f t="shared" si="106"/>
        <v>Ямбург</v>
      </c>
      <c r="B557" s="84" t="s">
        <v>13</v>
      </c>
      <c r="C557" s="86">
        <f t="shared" ca="1" si="107"/>
        <v>31.866666666666664</v>
      </c>
      <c r="D557" s="93">
        <v>46143</v>
      </c>
      <c r="E557" s="94">
        <v>46173</v>
      </c>
      <c r="G557" s="114">
        <f t="shared" ca="1" si="108"/>
        <v>31.866666666666664</v>
      </c>
      <c r="I557" s="6">
        <v>461</v>
      </c>
      <c r="J557" s="6">
        <v>533</v>
      </c>
      <c r="K557" s="6">
        <f t="shared" si="109"/>
        <v>5</v>
      </c>
      <c r="L557" s="6">
        <f t="shared" si="110"/>
        <v>88</v>
      </c>
      <c r="M557" s="114">
        <f t="shared" ca="1" si="111"/>
        <v>31.866666666666664</v>
      </c>
      <c r="O557" s="93"/>
      <c r="P557" s="94"/>
    </row>
    <row r="558" spans="1:16" ht="14.25" customHeight="1" x14ac:dyDescent="0.25">
      <c r="A558" s="85" t="str">
        <f t="shared" si="106"/>
        <v>Ямбург</v>
      </c>
      <c r="B558" s="22" t="s">
        <v>8</v>
      </c>
      <c r="C558" s="86">
        <f t="shared" ca="1" si="107"/>
        <v>67.364166666666662</v>
      </c>
      <c r="D558" s="95">
        <v>46174</v>
      </c>
      <c r="E558" s="96">
        <v>46203</v>
      </c>
      <c r="G558" s="114">
        <f t="shared" ca="1" si="108"/>
        <v>67.364166666666662</v>
      </c>
      <c r="I558" s="6">
        <v>462</v>
      </c>
      <c r="J558" s="6">
        <v>534</v>
      </c>
      <c r="K558" s="6">
        <f t="shared" si="109"/>
        <v>0</v>
      </c>
      <c r="L558" s="6">
        <f t="shared" si="110"/>
        <v>89</v>
      </c>
      <c r="M558" s="114">
        <f t="shared" ca="1" si="111"/>
        <v>67.364166666666662</v>
      </c>
      <c r="O558" s="95"/>
      <c r="P558" s="96"/>
    </row>
    <row r="559" spans="1:16" ht="14.25" customHeight="1" x14ac:dyDescent="0.25">
      <c r="A559" s="85" t="str">
        <f t="shared" si="106"/>
        <v>Ямбург</v>
      </c>
      <c r="B559" s="24" t="s">
        <v>9</v>
      </c>
      <c r="C559" s="86">
        <f t="shared" ca="1" si="107"/>
        <v>3333.3333333333335</v>
      </c>
      <c r="D559" s="89">
        <v>46174</v>
      </c>
      <c r="E559" s="90">
        <v>46203</v>
      </c>
      <c r="G559" s="114">
        <f t="shared" ca="1" si="108"/>
        <v>3333.3333333333335</v>
      </c>
      <c r="I559" s="6">
        <v>463</v>
      </c>
      <c r="J559" s="6">
        <v>535</v>
      </c>
      <c r="K559" s="6">
        <f t="shared" si="109"/>
        <v>1</v>
      </c>
      <c r="L559" s="6">
        <f t="shared" si="110"/>
        <v>89</v>
      </c>
      <c r="M559" s="114">
        <f t="shared" ca="1" si="111"/>
        <v>3333.3333333333335</v>
      </c>
      <c r="O559" s="89"/>
      <c r="P559" s="90"/>
    </row>
    <row r="560" spans="1:16" ht="14.25" customHeight="1" x14ac:dyDescent="0.25">
      <c r="A560" s="85" t="str">
        <f t="shared" si="106"/>
        <v>Ямбург</v>
      </c>
      <c r="B560" s="24" t="s">
        <v>10</v>
      </c>
      <c r="C560" s="86">
        <f t="shared" ca="1" si="107"/>
        <v>1050.8</v>
      </c>
      <c r="D560" s="89">
        <v>46174</v>
      </c>
      <c r="E560" s="90">
        <v>46203</v>
      </c>
      <c r="G560" s="114">
        <f t="shared" ca="1" si="108"/>
        <v>1050.8</v>
      </c>
      <c r="I560" s="6">
        <v>464</v>
      </c>
      <c r="J560" s="6">
        <v>536</v>
      </c>
      <c r="K560" s="6">
        <f t="shared" si="109"/>
        <v>2</v>
      </c>
      <c r="L560" s="6">
        <f t="shared" si="110"/>
        <v>89</v>
      </c>
      <c r="M560" s="114">
        <f t="shared" ca="1" si="111"/>
        <v>1050.8</v>
      </c>
      <c r="O560" s="89"/>
      <c r="P560" s="90"/>
    </row>
    <row r="561" spans="1:16" ht="14.25" customHeight="1" x14ac:dyDescent="0.25">
      <c r="A561" s="85" t="str">
        <f t="shared" si="106"/>
        <v>Ямбург</v>
      </c>
      <c r="B561" s="24" t="s">
        <v>11</v>
      </c>
      <c r="C561" s="86">
        <f t="shared" ca="1" si="107"/>
        <v>368.36666666666662</v>
      </c>
      <c r="D561" s="89">
        <v>46174</v>
      </c>
      <c r="E561" s="90">
        <v>46203</v>
      </c>
      <c r="G561" s="114">
        <f t="shared" ca="1" si="108"/>
        <v>368.36666666666662</v>
      </c>
      <c r="I561" s="6">
        <v>465</v>
      </c>
      <c r="J561" s="6">
        <v>537</v>
      </c>
      <c r="K561" s="6">
        <f t="shared" si="109"/>
        <v>3</v>
      </c>
      <c r="L561" s="6">
        <f t="shared" si="110"/>
        <v>89</v>
      </c>
      <c r="M561" s="114">
        <f t="shared" ca="1" si="111"/>
        <v>368.36666666666662</v>
      </c>
      <c r="O561" s="89"/>
      <c r="P561" s="90"/>
    </row>
    <row r="562" spans="1:16" ht="14.25" customHeight="1" x14ac:dyDescent="0.25">
      <c r="A562" s="85" t="str">
        <f t="shared" si="106"/>
        <v>Ямбург</v>
      </c>
      <c r="B562" s="24" t="s">
        <v>12</v>
      </c>
      <c r="C562" s="86">
        <f t="shared" ca="1" si="107"/>
        <v>261.56666666666666</v>
      </c>
      <c r="D562" s="89">
        <v>46174</v>
      </c>
      <c r="E562" s="90">
        <v>46203</v>
      </c>
      <c r="G562" s="114">
        <f t="shared" ca="1" si="108"/>
        <v>261.56666666666666</v>
      </c>
      <c r="I562" s="6">
        <v>466</v>
      </c>
      <c r="J562" s="6">
        <v>538</v>
      </c>
      <c r="K562" s="6">
        <f t="shared" si="109"/>
        <v>4</v>
      </c>
      <c r="L562" s="6">
        <f t="shared" si="110"/>
        <v>89</v>
      </c>
      <c r="M562" s="114">
        <f t="shared" ca="1" si="111"/>
        <v>261.56666666666666</v>
      </c>
      <c r="O562" s="89"/>
      <c r="P562" s="90"/>
    </row>
    <row r="563" spans="1:16" ht="14.25" customHeight="1" x14ac:dyDescent="0.25">
      <c r="A563" s="85" t="str">
        <f t="shared" si="106"/>
        <v>Ямбург</v>
      </c>
      <c r="B563" s="84" t="s">
        <v>13</v>
      </c>
      <c r="C563" s="86">
        <f t="shared" ca="1" si="107"/>
        <v>31.866666666666664</v>
      </c>
      <c r="D563" s="93">
        <v>46174</v>
      </c>
      <c r="E563" s="94">
        <v>46203</v>
      </c>
      <c r="G563" s="114">
        <f t="shared" ca="1" si="108"/>
        <v>31.866666666666664</v>
      </c>
      <c r="I563" s="6">
        <v>467</v>
      </c>
      <c r="J563" s="6">
        <v>539</v>
      </c>
      <c r="K563" s="6">
        <f t="shared" si="109"/>
        <v>5</v>
      </c>
      <c r="L563" s="6">
        <f t="shared" si="110"/>
        <v>89</v>
      </c>
      <c r="M563" s="114">
        <f t="shared" ca="1" si="111"/>
        <v>31.866666666666664</v>
      </c>
      <c r="O563" s="93"/>
      <c r="P563" s="94"/>
    </row>
    <row r="564" spans="1:16" ht="14.25" customHeight="1" x14ac:dyDescent="0.25">
      <c r="A564" s="85" t="str">
        <f t="shared" si="106"/>
        <v>Ямбург</v>
      </c>
      <c r="B564" s="22" t="s">
        <v>8</v>
      </c>
      <c r="C564" s="86">
        <f t="shared" ca="1" si="107"/>
        <v>67.364166666666662</v>
      </c>
      <c r="D564" s="95">
        <v>46204</v>
      </c>
      <c r="E564" s="96">
        <v>46234</v>
      </c>
      <c r="G564" s="114">
        <f t="shared" ca="1" si="108"/>
        <v>67.364166666666662</v>
      </c>
      <c r="I564" s="6">
        <v>468</v>
      </c>
      <c r="J564" s="6">
        <v>540</v>
      </c>
      <c r="K564" s="6">
        <f t="shared" si="109"/>
        <v>0</v>
      </c>
      <c r="L564" s="6">
        <f t="shared" si="110"/>
        <v>90</v>
      </c>
      <c r="M564" s="114">
        <f t="shared" ca="1" si="111"/>
        <v>67.364166666666662</v>
      </c>
      <c r="O564" s="95"/>
      <c r="P564" s="96"/>
    </row>
    <row r="565" spans="1:16" ht="14.25" customHeight="1" x14ac:dyDescent="0.25">
      <c r="A565" s="85" t="str">
        <f t="shared" si="106"/>
        <v>Ямбург</v>
      </c>
      <c r="B565" s="24" t="s">
        <v>9</v>
      </c>
      <c r="C565" s="86">
        <f t="shared" ca="1" si="107"/>
        <v>3333.3333333333335</v>
      </c>
      <c r="D565" s="89">
        <v>46204</v>
      </c>
      <c r="E565" s="90">
        <v>46234</v>
      </c>
      <c r="G565" s="114">
        <f t="shared" ca="1" si="108"/>
        <v>3333.3333333333335</v>
      </c>
      <c r="I565" s="6">
        <v>469</v>
      </c>
      <c r="J565" s="6">
        <v>541</v>
      </c>
      <c r="K565" s="6">
        <f t="shared" si="109"/>
        <v>1</v>
      </c>
      <c r="L565" s="6">
        <f t="shared" si="110"/>
        <v>90</v>
      </c>
      <c r="M565" s="114">
        <f t="shared" ca="1" si="111"/>
        <v>3333.3333333333335</v>
      </c>
      <c r="O565" s="89"/>
      <c r="P565" s="90"/>
    </row>
    <row r="566" spans="1:16" ht="14.25" customHeight="1" x14ac:dyDescent="0.25">
      <c r="A566" s="85" t="str">
        <f t="shared" si="106"/>
        <v>Ямбург</v>
      </c>
      <c r="B566" s="24" t="s">
        <v>10</v>
      </c>
      <c r="C566" s="86">
        <f t="shared" ca="1" si="107"/>
        <v>1050.8</v>
      </c>
      <c r="D566" s="89">
        <v>46204</v>
      </c>
      <c r="E566" s="90">
        <v>46234</v>
      </c>
      <c r="G566" s="114">
        <f t="shared" ca="1" si="108"/>
        <v>1050.8</v>
      </c>
      <c r="I566" s="6">
        <v>470</v>
      </c>
      <c r="J566" s="6">
        <v>542</v>
      </c>
      <c r="K566" s="6">
        <f t="shared" si="109"/>
        <v>2</v>
      </c>
      <c r="L566" s="6">
        <f t="shared" si="110"/>
        <v>90</v>
      </c>
      <c r="M566" s="114">
        <f t="shared" ca="1" si="111"/>
        <v>1050.8</v>
      </c>
      <c r="O566" s="89"/>
      <c r="P566" s="90"/>
    </row>
    <row r="567" spans="1:16" ht="14.25" customHeight="1" x14ac:dyDescent="0.25">
      <c r="A567" s="85" t="str">
        <f t="shared" si="106"/>
        <v>Ямбург</v>
      </c>
      <c r="B567" s="24" t="s">
        <v>11</v>
      </c>
      <c r="C567" s="86">
        <f t="shared" ca="1" si="107"/>
        <v>368.36666666666662</v>
      </c>
      <c r="D567" s="89">
        <v>46204</v>
      </c>
      <c r="E567" s="90">
        <v>46234</v>
      </c>
      <c r="G567" s="114">
        <f t="shared" ca="1" si="108"/>
        <v>368.36666666666662</v>
      </c>
      <c r="I567" s="6">
        <v>471</v>
      </c>
      <c r="J567" s="6">
        <v>543</v>
      </c>
      <c r="K567" s="6">
        <f t="shared" si="109"/>
        <v>3</v>
      </c>
      <c r="L567" s="6">
        <f t="shared" si="110"/>
        <v>90</v>
      </c>
      <c r="M567" s="114">
        <f t="shared" ca="1" si="111"/>
        <v>368.36666666666662</v>
      </c>
      <c r="O567" s="89"/>
      <c r="P567" s="90"/>
    </row>
    <row r="568" spans="1:16" ht="14.25" customHeight="1" x14ac:dyDescent="0.25">
      <c r="A568" s="85" t="str">
        <f t="shared" si="106"/>
        <v>Ямбург</v>
      </c>
      <c r="B568" s="24" t="s">
        <v>12</v>
      </c>
      <c r="C568" s="86">
        <f t="shared" ca="1" si="107"/>
        <v>261.56666666666666</v>
      </c>
      <c r="D568" s="89">
        <v>46204</v>
      </c>
      <c r="E568" s="90">
        <v>46234</v>
      </c>
      <c r="G568" s="114">
        <f t="shared" ca="1" si="108"/>
        <v>261.56666666666666</v>
      </c>
      <c r="I568" s="6">
        <v>472</v>
      </c>
      <c r="J568" s="6">
        <v>544</v>
      </c>
      <c r="K568" s="6">
        <f t="shared" si="109"/>
        <v>4</v>
      </c>
      <c r="L568" s="6">
        <f t="shared" si="110"/>
        <v>90</v>
      </c>
      <c r="M568" s="114">
        <f t="shared" ca="1" si="111"/>
        <v>261.56666666666666</v>
      </c>
      <c r="O568" s="89"/>
      <c r="P568" s="90"/>
    </row>
    <row r="569" spans="1:16" ht="14.25" customHeight="1" x14ac:dyDescent="0.25">
      <c r="A569" s="85" t="str">
        <f t="shared" si="106"/>
        <v>Ямбург</v>
      </c>
      <c r="B569" s="84" t="s">
        <v>13</v>
      </c>
      <c r="C569" s="86">
        <f t="shared" ca="1" si="107"/>
        <v>31.866666666666664</v>
      </c>
      <c r="D569" s="93">
        <v>46204</v>
      </c>
      <c r="E569" s="94">
        <v>46234</v>
      </c>
      <c r="G569" s="114">
        <f t="shared" ca="1" si="108"/>
        <v>31.866666666666664</v>
      </c>
      <c r="I569" s="6">
        <v>473</v>
      </c>
      <c r="J569" s="6">
        <v>545</v>
      </c>
      <c r="K569" s="6">
        <f t="shared" si="109"/>
        <v>5</v>
      </c>
      <c r="L569" s="6">
        <f t="shared" si="110"/>
        <v>90</v>
      </c>
      <c r="M569" s="114">
        <f t="shared" ca="1" si="111"/>
        <v>31.866666666666664</v>
      </c>
      <c r="O569" s="93"/>
      <c r="P569" s="94"/>
    </row>
    <row r="570" spans="1:16" ht="14.25" customHeight="1" x14ac:dyDescent="0.25">
      <c r="A570" s="85" t="str">
        <f t="shared" si="106"/>
        <v>Ямбург</v>
      </c>
      <c r="B570" s="22" t="s">
        <v>8</v>
      </c>
      <c r="C570" s="86">
        <f t="shared" ca="1" si="107"/>
        <v>67.364166666666662</v>
      </c>
      <c r="D570" s="95">
        <v>46235</v>
      </c>
      <c r="E570" s="96">
        <v>46265</v>
      </c>
      <c r="G570" s="114">
        <f t="shared" ca="1" si="108"/>
        <v>67.364166666666662</v>
      </c>
      <c r="I570" s="6">
        <v>474</v>
      </c>
      <c r="J570" s="6">
        <v>546</v>
      </c>
      <c r="K570" s="6">
        <f t="shared" si="109"/>
        <v>0</v>
      </c>
      <c r="L570" s="6">
        <f t="shared" si="110"/>
        <v>91</v>
      </c>
      <c r="M570" s="114">
        <f t="shared" ca="1" si="111"/>
        <v>67.364166666666662</v>
      </c>
      <c r="O570" s="95"/>
      <c r="P570" s="96"/>
    </row>
    <row r="571" spans="1:16" ht="14.25" customHeight="1" x14ac:dyDescent="0.25">
      <c r="A571" s="85" t="str">
        <f t="shared" si="106"/>
        <v>Ямбург</v>
      </c>
      <c r="B571" s="24" t="s">
        <v>9</v>
      </c>
      <c r="C571" s="86">
        <f t="shared" ca="1" si="107"/>
        <v>3333.3333333333335</v>
      </c>
      <c r="D571" s="89">
        <v>46235</v>
      </c>
      <c r="E571" s="96">
        <v>46265</v>
      </c>
      <c r="G571" s="114">
        <f t="shared" ca="1" si="108"/>
        <v>3333.3333333333335</v>
      </c>
      <c r="I571" s="6">
        <v>475</v>
      </c>
      <c r="J571" s="6">
        <v>547</v>
      </c>
      <c r="K571" s="6">
        <f t="shared" si="109"/>
        <v>1</v>
      </c>
      <c r="L571" s="6">
        <f t="shared" si="110"/>
        <v>91</v>
      </c>
      <c r="M571" s="114">
        <f t="shared" ca="1" si="111"/>
        <v>3333.3333333333335</v>
      </c>
      <c r="O571" s="89"/>
      <c r="P571" s="96"/>
    </row>
    <row r="572" spans="1:16" ht="14.25" customHeight="1" x14ac:dyDescent="0.25">
      <c r="A572" s="85" t="str">
        <f t="shared" si="106"/>
        <v>Ямбург</v>
      </c>
      <c r="B572" s="24" t="s">
        <v>10</v>
      </c>
      <c r="C572" s="86">
        <f t="shared" ca="1" si="107"/>
        <v>1050.8</v>
      </c>
      <c r="D572" s="89">
        <v>46235</v>
      </c>
      <c r="E572" s="96">
        <v>46265</v>
      </c>
      <c r="G572" s="114">
        <f t="shared" ca="1" si="108"/>
        <v>1050.8</v>
      </c>
      <c r="I572" s="6">
        <v>476</v>
      </c>
      <c r="J572" s="6">
        <v>548</v>
      </c>
      <c r="K572" s="6">
        <f t="shared" si="109"/>
        <v>2</v>
      </c>
      <c r="L572" s="6">
        <f t="shared" si="110"/>
        <v>91</v>
      </c>
      <c r="M572" s="114">
        <f t="shared" ca="1" si="111"/>
        <v>1050.8</v>
      </c>
      <c r="O572" s="89"/>
      <c r="P572" s="96"/>
    </row>
    <row r="573" spans="1:16" ht="14.25" customHeight="1" x14ac:dyDescent="0.25">
      <c r="A573" s="85" t="str">
        <f t="shared" si="106"/>
        <v>Ямбург</v>
      </c>
      <c r="B573" s="24" t="s">
        <v>11</v>
      </c>
      <c r="C573" s="86">
        <f t="shared" ca="1" si="107"/>
        <v>368.36666666666662</v>
      </c>
      <c r="D573" s="89">
        <v>46235</v>
      </c>
      <c r="E573" s="96">
        <v>46265</v>
      </c>
      <c r="G573" s="114">
        <f t="shared" ca="1" si="108"/>
        <v>368.36666666666662</v>
      </c>
      <c r="I573" s="6">
        <v>477</v>
      </c>
      <c r="J573" s="6">
        <v>549</v>
      </c>
      <c r="K573" s="6">
        <f t="shared" si="109"/>
        <v>3</v>
      </c>
      <c r="L573" s="6">
        <f t="shared" si="110"/>
        <v>91</v>
      </c>
      <c r="M573" s="114">
        <f t="shared" ca="1" si="111"/>
        <v>368.36666666666662</v>
      </c>
      <c r="O573" s="89"/>
      <c r="P573" s="96"/>
    </row>
    <row r="574" spans="1:16" ht="14.25" customHeight="1" x14ac:dyDescent="0.25">
      <c r="A574" s="85" t="str">
        <f t="shared" si="106"/>
        <v>Ямбург</v>
      </c>
      <c r="B574" s="24" t="s">
        <v>12</v>
      </c>
      <c r="C574" s="86">
        <f t="shared" ca="1" si="107"/>
        <v>261.56666666666666</v>
      </c>
      <c r="D574" s="89">
        <v>46235</v>
      </c>
      <c r="E574" s="96">
        <v>46265</v>
      </c>
      <c r="G574" s="114">
        <f t="shared" ca="1" si="108"/>
        <v>261.56666666666666</v>
      </c>
      <c r="I574" s="6">
        <v>478</v>
      </c>
      <c r="J574" s="6">
        <v>550</v>
      </c>
      <c r="K574" s="6">
        <f t="shared" si="109"/>
        <v>4</v>
      </c>
      <c r="L574" s="6">
        <f t="shared" si="110"/>
        <v>91</v>
      </c>
      <c r="M574" s="114">
        <f t="shared" ca="1" si="111"/>
        <v>261.56666666666666</v>
      </c>
      <c r="O574" s="89"/>
      <c r="P574" s="96"/>
    </row>
    <row r="575" spans="1:16" ht="14.25" customHeight="1" x14ac:dyDescent="0.25">
      <c r="A575" s="85" t="str">
        <f t="shared" si="106"/>
        <v>Ямбург</v>
      </c>
      <c r="B575" s="84" t="s">
        <v>13</v>
      </c>
      <c r="C575" s="86">
        <f t="shared" ca="1" si="107"/>
        <v>31.866666666666664</v>
      </c>
      <c r="D575" s="93">
        <v>46235</v>
      </c>
      <c r="E575" s="96">
        <v>46265</v>
      </c>
      <c r="G575" s="114">
        <f t="shared" ca="1" si="108"/>
        <v>31.866666666666664</v>
      </c>
      <c r="I575" s="6">
        <v>479</v>
      </c>
      <c r="J575" s="6">
        <v>551</v>
      </c>
      <c r="K575" s="6">
        <f t="shared" si="109"/>
        <v>5</v>
      </c>
      <c r="L575" s="6">
        <f t="shared" si="110"/>
        <v>91</v>
      </c>
      <c r="M575" s="114">
        <f t="shared" ca="1" si="111"/>
        <v>31.866666666666664</v>
      </c>
      <c r="O575" s="93"/>
      <c r="P575" s="96"/>
    </row>
    <row r="576" spans="1:16" ht="14.25" customHeight="1" x14ac:dyDescent="0.25">
      <c r="A576" s="85" t="str">
        <f t="shared" si="106"/>
        <v>Ямбург</v>
      </c>
      <c r="B576" s="22" t="s">
        <v>8</v>
      </c>
      <c r="C576" s="86">
        <f t="shared" ca="1" si="107"/>
        <v>67.364166666666662</v>
      </c>
      <c r="D576" s="95">
        <v>46266</v>
      </c>
      <c r="E576" s="96">
        <v>46295</v>
      </c>
      <c r="G576" s="114">
        <f t="shared" ca="1" si="108"/>
        <v>67.364166666666662</v>
      </c>
      <c r="I576" s="6">
        <v>480</v>
      </c>
      <c r="J576" s="6">
        <v>552</v>
      </c>
      <c r="K576" s="6">
        <f t="shared" si="109"/>
        <v>0</v>
      </c>
      <c r="L576" s="6">
        <f t="shared" si="110"/>
        <v>92</v>
      </c>
      <c r="M576" s="114">
        <f t="shared" ca="1" si="111"/>
        <v>67.364166666666662</v>
      </c>
      <c r="O576" s="95"/>
      <c r="P576" s="96"/>
    </row>
    <row r="577" spans="1:16" ht="14.25" customHeight="1" x14ac:dyDescent="0.25">
      <c r="A577" s="85" t="str">
        <f t="shared" si="106"/>
        <v>Ямбург</v>
      </c>
      <c r="B577" s="24" t="s">
        <v>9</v>
      </c>
      <c r="C577" s="86">
        <f t="shared" ca="1" si="107"/>
        <v>3333.3333333333335</v>
      </c>
      <c r="D577" s="89">
        <v>46266</v>
      </c>
      <c r="E577" s="90">
        <v>46295</v>
      </c>
      <c r="G577" s="114">
        <f t="shared" ca="1" si="108"/>
        <v>3333.3333333333335</v>
      </c>
      <c r="I577" s="6">
        <v>481</v>
      </c>
      <c r="J577" s="6">
        <v>553</v>
      </c>
      <c r="K577" s="6">
        <f t="shared" si="109"/>
        <v>1</v>
      </c>
      <c r="L577" s="6">
        <f t="shared" si="110"/>
        <v>92</v>
      </c>
      <c r="M577" s="114">
        <f t="shared" ca="1" si="111"/>
        <v>3333.3333333333335</v>
      </c>
      <c r="O577" s="89"/>
      <c r="P577" s="90"/>
    </row>
    <row r="578" spans="1:16" ht="14.25" customHeight="1" x14ac:dyDescent="0.25">
      <c r="A578" s="85" t="str">
        <f t="shared" si="106"/>
        <v>Ямбург</v>
      </c>
      <c r="B578" s="24" t="s">
        <v>10</v>
      </c>
      <c r="C578" s="86">
        <f t="shared" ca="1" si="107"/>
        <v>1050.8</v>
      </c>
      <c r="D578" s="89">
        <v>46266</v>
      </c>
      <c r="E578" s="90">
        <v>46295</v>
      </c>
      <c r="G578" s="114">
        <f t="shared" ca="1" si="108"/>
        <v>1050.8</v>
      </c>
      <c r="I578" s="6">
        <v>482</v>
      </c>
      <c r="J578" s="6">
        <v>554</v>
      </c>
      <c r="K578" s="6">
        <f t="shared" si="109"/>
        <v>2</v>
      </c>
      <c r="L578" s="6">
        <f t="shared" si="110"/>
        <v>92</v>
      </c>
      <c r="M578" s="114">
        <f t="shared" ca="1" si="111"/>
        <v>1050.8</v>
      </c>
      <c r="O578" s="89"/>
      <c r="P578" s="90"/>
    </row>
    <row r="579" spans="1:16" ht="14.25" customHeight="1" x14ac:dyDescent="0.25">
      <c r="A579" s="85" t="str">
        <f t="shared" si="106"/>
        <v>Ямбург</v>
      </c>
      <c r="B579" s="24" t="s">
        <v>11</v>
      </c>
      <c r="C579" s="86">
        <f t="shared" ca="1" si="107"/>
        <v>368.36666666666662</v>
      </c>
      <c r="D579" s="89">
        <v>46266</v>
      </c>
      <c r="E579" s="90">
        <v>46295</v>
      </c>
      <c r="G579" s="114">
        <f t="shared" ca="1" si="108"/>
        <v>368.36666666666662</v>
      </c>
      <c r="I579" s="6">
        <v>483</v>
      </c>
      <c r="J579" s="6">
        <v>555</v>
      </c>
      <c r="K579" s="6">
        <f t="shared" si="109"/>
        <v>3</v>
      </c>
      <c r="L579" s="6">
        <f t="shared" si="110"/>
        <v>92</v>
      </c>
      <c r="M579" s="114">
        <f t="shared" ca="1" si="111"/>
        <v>368.36666666666662</v>
      </c>
      <c r="O579" s="89"/>
      <c r="P579" s="90"/>
    </row>
    <row r="580" spans="1:16" ht="14.25" customHeight="1" x14ac:dyDescent="0.25">
      <c r="A580" s="85" t="str">
        <f t="shared" si="106"/>
        <v>Ямбург</v>
      </c>
      <c r="B580" s="24" t="s">
        <v>12</v>
      </c>
      <c r="C580" s="86">
        <f t="shared" ca="1" si="107"/>
        <v>261.56666666666666</v>
      </c>
      <c r="D580" s="89">
        <v>46266</v>
      </c>
      <c r="E580" s="90">
        <v>46295</v>
      </c>
      <c r="G580" s="114">
        <f t="shared" ca="1" si="108"/>
        <v>261.56666666666666</v>
      </c>
      <c r="I580" s="6">
        <v>484</v>
      </c>
      <c r="J580" s="6">
        <v>556</v>
      </c>
      <c r="K580" s="6">
        <f t="shared" si="109"/>
        <v>4</v>
      </c>
      <c r="L580" s="6">
        <f t="shared" si="110"/>
        <v>92</v>
      </c>
      <c r="M580" s="114">
        <f t="shared" ca="1" si="111"/>
        <v>261.56666666666666</v>
      </c>
      <c r="O580" s="89"/>
      <c r="P580" s="90"/>
    </row>
    <row r="581" spans="1:16" ht="14.25" customHeight="1" x14ac:dyDescent="0.25">
      <c r="A581" s="85" t="str">
        <f t="shared" si="106"/>
        <v>Ямбург</v>
      </c>
      <c r="B581" s="84" t="s">
        <v>13</v>
      </c>
      <c r="C581" s="86">
        <f t="shared" ca="1" si="107"/>
        <v>31.866666666666664</v>
      </c>
      <c r="D581" s="93">
        <v>46266</v>
      </c>
      <c r="E581" s="94">
        <v>46295</v>
      </c>
      <c r="G581" s="114">
        <f t="shared" ca="1" si="108"/>
        <v>31.866666666666664</v>
      </c>
      <c r="I581" s="6">
        <v>485</v>
      </c>
      <c r="J581" s="6">
        <v>557</v>
      </c>
      <c r="K581" s="6">
        <f t="shared" si="109"/>
        <v>5</v>
      </c>
      <c r="L581" s="6">
        <f t="shared" si="110"/>
        <v>92</v>
      </c>
      <c r="M581" s="114">
        <f t="shared" ca="1" si="111"/>
        <v>31.866666666666664</v>
      </c>
      <c r="O581" s="93"/>
      <c r="P581" s="94"/>
    </row>
    <row r="582" spans="1:16" ht="14.25" customHeight="1" x14ac:dyDescent="0.25">
      <c r="A582" s="85" t="str">
        <f t="shared" si="106"/>
        <v>Ямбург</v>
      </c>
      <c r="B582" s="22" t="s">
        <v>8</v>
      </c>
      <c r="C582" s="86">
        <f t="shared" ca="1" si="107"/>
        <v>67.364166666666662</v>
      </c>
      <c r="D582" s="95">
        <v>46296</v>
      </c>
      <c r="E582" s="96">
        <v>46326</v>
      </c>
      <c r="G582" s="114">
        <f t="shared" ca="1" si="108"/>
        <v>67.364166666666662</v>
      </c>
      <c r="I582" s="6">
        <v>486</v>
      </c>
      <c r="J582" s="6">
        <v>558</v>
      </c>
      <c r="K582" s="6">
        <f t="shared" si="109"/>
        <v>0</v>
      </c>
      <c r="L582" s="6">
        <f t="shared" si="110"/>
        <v>93</v>
      </c>
      <c r="M582" s="114">
        <f t="shared" ca="1" si="111"/>
        <v>67.364166666666662</v>
      </c>
      <c r="O582" s="95"/>
      <c r="P582" s="96"/>
    </row>
    <row r="583" spans="1:16" ht="14.25" customHeight="1" x14ac:dyDescent="0.25">
      <c r="A583" s="85" t="str">
        <f t="shared" si="106"/>
        <v>Ямбург</v>
      </c>
      <c r="B583" s="24" t="s">
        <v>9</v>
      </c>
      <c r="C583" s="86">
        <f t="shared" ca="1" si="107"/>
        <v>3333.3333333333335</v>
      </c>
      <c r="D583" s="89">
        <v>46296</v>
      </c>
      <c r="E583" s="90">
        <v>46326</v>
      </c>
      <c r="G583" s="114">
        <f t="shared" ca="1" si="108"/>
        <v>3333.3333333333335</v>
      </c>
      <c r="I583" s="6">
        <v>487</v>
      </c>
      <c r="J583" s="6">
        <v>559</v>
      </c>
      <c r="K583" s="6">
        <f t="shared" si="109"/>
        <v>1</v>
      </c>
      <c r="L583" s="6">
        <f t="shared" si="110"/>
        <v>93</v>
      </c>
      <c r="M583" s="114">
        <f t="shared" ca="1" si="111"/>
        <v>3333.3333333333335</v>
      </c>
      <c r="O583" s="89"/>
      <c r="P583" s="90"/>
    </row>
    <row r="584" spans="1:16" ht="14.25" customHeight="1" x14ac:dyDescent="0.25">
      <c r="A584" s="85" t="str">
        <f t="shared" si="106"/>
        <v>Ямбург</v>
      </c>
      <c r="B584" s="24" t="s">
        <v>10</v>
      </c>
      <c r="C584" s="86">
        <f t="shared" ca="1" si="107"/>
        <v>1050.8</v>
      </c>
      <c r="D584" s="89">
        <v>46296</v>
      </c>
      <c r="E584" s="90">
        <v>46326</v>
      </c>
      <c r="G584" s="114">
        <f t="shared" ca="1" si="108"/>
        <v>1050.8</v>
      </c>
      <c r="I584" s="6">
        <v>488</v>
      </c>
      <c r="J584" s="6">
        <v>560</v>
      </c>
      <c r="K584" s="6">
        <f t="shared" si="109"/>
        <v>2</v>
      </c>
      <c r="L584" s="6">
        <f t="shared" si="110"/>
        <v>93</v>
      </c>
      <c r="M584" s="114">
        <f t="shared" ca="1" si="111"/>
        <v>1050.8</v>
      </c>
      <c r="O584" s="89"/>
      <c r="P584" s="90"/>
    </row>
    <row r="585" spans="1:16" ht="14.25" customHeight="1" x14ac:dyDescent="0.25">
      <c r="A585" s="85" t="str">
        <f t="shared" si="106"/>
        <v>Ямбург</v>
      </c>
      <c r="B585" s="24" t="s">
        <v>11</v>
      </c>
      <c r="C585" s="86">
        <f t="shared" ca="1" si="107"/>
        <v>368.36666666666662</v>
      </c>
      <c r="D585" s="89">
        <v>46296</v>
      </c>
      <c r="E585" s="90">
        <v>46326</v>
      </c>
      <c r="G585" s="114">
        <f t="shared" ca="1" si="108"/>
        <v>368.36666666666662</v>
      </c>
      <c r="I585" s="6">
        <v>489</v>
      </c>
      <c r="J585" s="6">
        <v>561</v>
      </c>
      <c r="K585" s="6">
        <f t="shared" si="109"/>
        <v>3</v>
      </c>
      <c r="L585" s="6">
        <f t="shared" si="110"/>
        <v>93</v>
      </c>
      <c r="M585" s="114">
        <f t="shared" ca="1" si="111"/>
        <v>368.36666666666662</v>
      </c>
      <c r="O585" s="89"/>
      <c r="P585" s="90"/>
    </row>
    <row r="586" spans="1:16" ht="14.25" customHeight="1" x14ac:dyDescent="0.25">
      <c r="A586" s="85" t="str">
        <f t="shared" si="106"/>
        <v>Ямбург</v>
      </c>
      <c r="B586" s="24" t="s">
        <v>12</v>
      </c>
      <c r="C586" s="86">
        <f t="shared" ca="1" si="107"/>
        <v>261.56666666666666</v>
      </c>
      <c r="D586" s="89">
        <v>46296</v>
      </c>
      <c r="E586" s="90">
        <v>46326</v>
      </c>
      <c r="G586" s="114">
        <f t="shared" ca="1" si="108"/>
        <v>261.56666666666666</v>
      </c>
      <c r="I586" s="6">
        <v>490</v>
      </c>
      <c r="J586" s="6">
        <v>562</v>
      </c>
      <c r="K586" s="6">
        <f t="shared" si="109"/>
        <v>4</v>
      </c>
      <c r="L586" s="6">
        <f t="shared" si="110"/>
        <v>93</v>
      </c>
      <c r="M586" s="114">
        <f t="shared" ca="1" si="111"/>
        <v>261.56666666666666</v>
      </c>
      <c r="O586" s="89"/>
      <c r="P586" s="90"/>
    </row>
    <row r="587" spans="1:16" ht="14.25" customHeight="1" x14ac:dyDescent="0.25">
      <c r="A587" s="85" t="str">
        <f t="shared" si="106"/>
        <v>Ямбург</v>
      </c>
      <c r="B587" s="84" t="s">
        <v>13</v>
      </c>
      <c r="C587" s="86">
        <f t="shared" ca="1" si="107"/>
        <v>31.866666666666664</v>
      </c>
      <c r="D587" s="93">
        <v>46296</v>
      </c>
      <c r="E587" s="94">
        <v>46326</v>
      </c>
      <c r="G587" s="114">
        <f t="shared" ca="1" si="108"/>
        <v>31.866666666666664</v>
      </c>
      <c r="I587" s="6">
        <v>491</v>
      </c>
      <c r="J587" s="6">
        <v>563</v>
      </c>
      <c r="K587" s="6">
        <f t="shared" si="109"/>
        <v>5</v>
      </c>
      <c r="L587" s="6">
        <f t="shared" si="110"/>
        <v>93</v>
      </c>
      <c r="M587" s="114">
        <f t="shared" ca="1" si="111"/>
        <v>31.866666666666664</v>
      </c>
      <c r="O587" s="93"/>
      <c r="P587" s="94"/>
    </row>
    <row r="588" spans="1:16" ht="14.25" customHeight="1" x14ac:dyDescent="0.25">
      <c r="A588" s="85" t="str">
        <f t="shared" si="106"/>
        <v>Ямбург</v>
      </c>
      <c r="B588" s="22" t="s">
        <v>8</v>
      </c>
      <c r="C588" s="86">
        <f t="shared" ca="1" si="107"/>
        <v>67.364166666666662</v>
      </c>
      <c r="D588" s="95">
        <v>46327</v>
      </c>
      <c r="E588" s="97">
        <v>46356</v>
      </c>
      <c r="G588" s="114">
        <f t="shared" ca="1" si="108"/>
        <v>67.364166666666662</v>
      </c>
      <c r="I588" s="6">
        <v>492</v>
      </c>
      <c r="J588" s="6">
        <v>564</v>
      </c>
      <c r="K588" s="6">
        <f t="shared" si="109"/>
        <v>0</v>
      </c>
      <c r="L588" s="6">
        <f t="shared" si="110"/>
        <v>94</v>
      </c>
      <c r="M588" s="114">
        <f t="shared" ca="1" si="111"/>
        <v>67.364166666666662</v>
      </c>
      <c r="O588" s="95"/>
      <c r="P588" s="97"/>
    </row>
    <row r="589" spans="1:16" ht="14.25" customHeight="1" x14ac:dyDescent="0.25">
      <c r="A589" s="85" t="str">
        <f t="shared" si="106"/>
        <v>Ямбург</v>
      </c>
      <c r="B589" s="24" t="s">
        <v>9</v>
      </c>
      <c r="C589" s="86">
        <f t="shared" ca="1" si="107"/>
        <v>3333.3333333333335</v>
      </c>
      <c r="D589" s="95">
        <v>46327</v>
      </c>
      <c r="E589" s="97">
        <v>46356</v>
      </c>
      <c r="G589" s="114">
        <f t="shared" ca="1" si="108"/>
        <v>3333.3333333333335</v>
      </c>
      <c r="I589" s="6">
        <v>493</v>
      </c>
      <c r="J589" s="6">
        <v>565</v>
      </c>
      <c r="K589" s="6">
        <f t="shared" si="109"/>
        <v>1</v>
      </c>
      <c r="L589" s="6">
        <f t="shared" si="110"/>
        <v>94</v>
      </c>
      <c r="M589" s="114">
        <f t="shared" ca="1" si="111"/>
        <v>3333.3333333333335</v>
      </c>
      <c r="O589" s="95"/>
      <c r="P589" s="97"/>
    </row>
    <row r="590" spans="1:16" ht="14.25" customHeight="1" x14ac:dyDescent="0.25">
      <c r="A590" s="85" t="str">
        <f t="shared" si="106"/>
        <v>Ямбург</v>
      </c>
      <c r="B590" s="24" t="s">
        <v>10</v>
      </c>
      <c r="C590" s="86">
        <f t="shared" ca="1" si="107"/>
        <v>1050.8</v>
      </c>
      <c r="D590" s="95">
        <v>46327</v>
      </c>
      <c r="E590" s="97">
        <v>46356</v>
      </c>
      <c r="G590" s="114">
        <f t="shared" ca="1" si="108"/>
        <v>1050.8</v>
      </c>
      <c r="I590" s="6">
        <v>494</v>
      </c>
      <c r="J590" s="6">
        <v>566</v>
      </c>
      <c r="K590" s="6">
        <f t="shared" si="109"/>
        <v>2</v>
      </c>
      <c r="L590" s="6">
        <f t="shared" si="110"/>
        <v>94</v>
      </c>
      <c r="M590" s="114">
        <f t="shared" ca="1" si="111"/>
        <v>1050.8</v>
      </c>
      <c r="O590" s="95"/>
      <c r="P590" s="97"/>
    </row>
    <row r="591" spans="1:16" ht="14.25" customHeight="1" x14ac:dyDescent="0.25">
      <c r="A591" s="85" t="str">
        <f t="shared" si="106"/>
        <v>Ямбург</v>
      </c>
      <c r="B591" s="24" t="s">
        <v>11</v>
      </c>
      <c r="C591" s="86">
        <f t="shared" ca="1" si="107"/>
        <v>368.36666666666662</v>
      </c>
      <c r="D591" s="95">
        <v>46327</v>
      </c>
      <c r="E591" s="97">
        <v>46356</v>
      </c>
      <c r="G591" s="114">
        <f t="shared" ca="1" si="108"/>
        <v>368.36666666666662</v>
      </c>
      <c r="I591" s="6">
        <v>495</v>
      </c>
      <c r="J591" s="6">
        <v>567</v>
      </c>
      <c r="K591" s="6">
        <f t="shared" si="109"/>
        <v>3</v>
      </c>
      <c r="L591" s="6">
        <f t="shared" si="110"/>
        <v>94</v>
      </c>
      <c r="M591" s="114">
        <f t="shared" ca="1" si="111"/>
        <v>368.36666666666662</v>
      </c>
      <c r="O591" s="95"/>
      <c r="P591" s="97"/>
    </row>
    <row r="592" spans="1:16" ht="14.25" customHeight="1" x14ac:dyDescent="0.25">
      <c r="A592" s="85" t="str">
        <f t="shared" si="106"/>
        <v>Ямбург</v>
      </c>
      <c r="B592" s="24" t="s">
        <v>12</v>
      </c>
      <c r="C592" s="86">
        <f t="shared" ca="1" si="107"/>
        <v>261.56666666666666</v>
      </c>
      <c r="D592" s="95">
        <v>46327</v>
      </c>
      <c r="E592" s="97">
        <v>46356</v>
      </c>
      <c r="G592" s="114">
        <f t="shared" ca="1" si="108"/>
        <v>261.56666666666666</v>
      </c>
      <c r="I592" s="6">
        <v>496</v>
      </c>
      <c r="J592" s="6">
        <v>568</v>
      </c>
      <c r="K592" s="6">
        <f t="shared" si="109"/>
        <v>4</v>
      </c>
      <c r="L592" s="6">
        <f t="shared" si="110"/>
        <v>94</v>
      </c>
      <c r="M592" s="114">
        <f t="shared" ca="1" si="111"/>
        <v>261.56666666666666</v>
      </c>
      <c r="O592" s="95"/>
      <c r="P592" s="97"/>
    </row>
    <row r="593" spans="1:16" ht="14.25" customHeight="1" x14ac:dyDescent="0.25">
      <c r="A593" s="85" t="str">
        <f t="shared" si="106"/>
        <v>Ямбург</v>
      </c>
      <c r="B593" s="84" t="s">
        <v>13</v>
      </c>
      <c r="C593" s="86">
        <f t="shared" ca="1" si="107"/>
        <v>31.866666666666664</v>
      </c>
      <c r="D593" s="95">
        <v>46327</v>
      </c>
      <c r="E593" s="97">
        <v>46356</v>
      </c>
      <c r="G593" s="114">
        <f t="shared" ca="1" si="108"/>
        <v>31.866666666666664</v>
      </c>
      <c r="I593" s="6">
        <v>497</v>
      </c>
      <c r="J593" s="6">
        <v>569</v>
      </c>
      <c r="K593" s="6">
        <f t="shared" si="109"/>
        <v>5</v>
      </c>
      <c r="L593" s="6">
        <f t="shared" si="110"/>
        <v>94</v>
      </c>
      <c r="M593" s="114">
        <f t="shared" ca="1" si="111"/>
        <v>31.866666666666664</v>
      </c>
      <c r="O593" s="95"/>
      <c r="P593" s="97"/>
    </row>
    <row r="594" spans="1:16" ht="14.25" customHeight="1" x14ac:dyDescent="0.25">
      <c r="A594" s="85" t="str">
        <f t="shared" si="106"/>
        <v>Ямбург</v>
      </c>
      <c r="B594" s="22" t="s">
        <v>8</v>
      </c>
      <c r="C594" s="86">
        <f t="shared" ca="1" si="107"/>
        <v>67.364166666666662</v>
      </c>
      <c r="D594" s="95">
        <v>46357</v>
      </c>
      <c r="E594" s="96">
        <v>46387</v>
      </c>
      <c r="G594" s="114">
        <f t="shared" ca="1" si="108"/>
        <v>67.364166666666662</v>
      </c>
      <c r="I594" s="6">
        <v>498</v>
      </c>
      <c r="J594" s="6">
        <v>570</v>
      </c>
      <c r="K594" s="6">
        <f t="shared" si="109"/>
        <v>0</v>
      </c>
      <c r="L594" s="6">
        <f t="shared" si="110"/>
        <v>95</v>
      </c>
      <c r="M594" s="114">
        <f t="shared" ca="1" si="111"/>
        <v>67.364166666666662</v>
      </c>
      <c r="O594" s="95"/>
      <c r="P594" s="96"/>
    </row>
    <row r="595" spans="1:16" ht="14.25" customHeight="1" x14ac:dyDescent="0.25">
      <c r="A595" s="85" t="str">
        <f t="shared" si="106"/>
        <v>Ямбург</v>
      </c>
      <c r="B595" s="24" t="s">
        <v>9</v>
      </c>
      <c r="C595" s="86">
        <f t="shared" ca="1" si="107"/>
        <v>3333.3333333333335</v>
      </c>
      <c r="D595" s="89">
        <v>46357</v>
      </c>
      <c r="E595" s="90">
        <v>46387</v>
      </c>
      <c r="G595" s="114">
        <f t="shared" ca="1" si="108"/>
        <v>3333.3333333333335</v>
      </c>
      <c r="I595" s="6">
        <v>499</v>
      </c>
      <c r="J595" s="6">
        <v>571</v>
      </c>
      <c r="K595" s="6">
        <f t="shared" si="109"/>
        <v>1</v>
      </c>
      <c r="L595" s="6">
        <f t="shared" si="110"/>
        <v>95</v>
      </c>
      <c r="M595" s="114">
        <f t="shared" ca="1" si="111"/>
        <v>3333.3333333333335</v>
      </c>
      <c r="O595" s="89"/>
      <c r="P595" s="90"/>
    </row>
    <row r="596" spans="1:16" ht="14.25" customHeight="1" x14ac:dyDescent="0.25">
      <c r="A596" s="85" t="str">
        <f t="shared" si="106"/>
        <v>Ямбург</v>
      </c>
      <c r="B596" s="24" t="s">
        <v>10</v>
      </c>
      <c r="C596" s="86">
        <f t="shared" ca="1" si="107"/>
        <v>1050.8</v>
      </c>
      <c r="D596" s="95">
        <v>46357</v>
      </c>
      <c r="E596" s="96">
        <v>46387</v>
      </c>
      <c r="G596" s="114">
        <f t="shared" ca="1" si="108"/>
        <v>1050.8</v>
      </c>
      <c r="I596" s="6">
        <v>500</v>
      </c>
      <c r="J596" s="6">
        <v>572</v>
      </c>
      <c r="K596" s="6">
        <f t="shared" si="109"/>
        <v>2</v>
      </c>
      <c r="L596" s="6">
        <f t="shared" si="110"/>
        <v>95</v>
      </c>
      <c r="M596" s="114">
        <f t="shared" ca="1" si="111"/>
        <v>1050.8</v>
      </c>
      <c r="O596" s="95"/>
      <c r="P596" s="96"/>
    </row>
    <row r="597" spans="1:16" ht="14.25" customHeight="1" x14ac:dyDescent="0.25">
      <c r="A597" s="85" t="str">
        <f t="shared" si="106"/>
        <v>Ямбург</v>
      </c>
      <c r="B597" s="24" t="s">
        <v>11</v>
      </c>
      <c r="C597" s="86">
        <f t="shared" ca="1" si="107"/>
        <v>368.36666666666662</v>
      </c>
      <c r="D597" s="89">
        <v>46357</v>
      </c>
      <c r="E597" s="90">
        <v>46387</v>
      </c>
      <c r="G597" s="114">
        <f t="shared" ca="1" si="108"/>
        <v>368.36666666666662</v>
      </c>
      <c r="I597" s="6">
        <v>501</v>
      </c>
      <c r="J597" s="6">
        <v>573</v>
      </c>
      <c r="K597" s="6">
        <f t="shared" si="109"/>
        <v>3</v>
      </c>
      <c r="L597" s="6">
        <f t="shared" si="110"/>
        <v>95</v>
      </c>
      <c r="M597" s="114">
        <f t="shared" ca="1" si="111"/>
        <v>368.36666666666662</v>
      </c>
      <c r="O597" s="89"/>
      <c r="P597" s="90"/>
    </row>
    <row r="598" spans="1:16" ht="14.25" customHeight="1" x14ac:dyDescent="0.25">
      <c r="A598" s="85" t="str">
        <f t="shared" si="106"/>
        <v>Ямбург</v>
      </c>
      <c r="B598" s="24" t="s">
        <v>12</v>
      </c>
      <c r="C598" s="86">
        <f t="shared" ca="1" si="107"/>
        <v>261.56666666666666</v>
      </c>
      <c r="D598" s="95">
        <v>46357</v>
      </c>
      <c r="E598" s="96">
        <v>46387</v>
      </c>
      <c r="G598" s="114">
        <f t="shared" ca="1" si="108"/>
        <v>261.56666666666666</v>
      </c>
      <c r="I598" s="6">
        <v>502</v>
      </c>
      <c r="J598" s="6">
        <v>574</v>
      </c>
      <c r="K598" s="6">
        <f t="shared" si="109"/>
        <v>4</v>
      </c>
      <c r="L598" s="6">
        <f t="shared" si="110"/>
        <v>95</v>
      </c>
      <c r="M598" s="114">
        <f t="shared" ca="1" si="111"/>
        <v>261.56666666666666</v>
      </c>
      <c r="O598" s="95"/>
      <c r="P598" s="96"/>
    </row>
    <row r="599" spans="1:16" ht="14.25" customHeight="1" x14ac:dyDescent="0.25">
      <c r="A599" s="85" t="str">
        <f t="shared" si="106"/>
        <v>Ямбург</v>
      </c>
      <c r="B599" s="84" t="s">
        <v>13</v>
      </c>
      <c r="C599" s="86">
        <f t="shared" ca="1" si="107"/>
        <v>31.866666666666664</v>
      </c>
      <c r="D599" s="93">
        <v>46357</v>
      </c>
      <c r="E599" s="96">
        <v>46387</v>
      </c>
      <c r="G599" s="114">
        <f t="shared" ca="1" si="108"/>
        <v>31.866666666666664</v>
      </c>
      <c r="I599" s="6">
        <v>503</v>
      </c>
      <c r="J599" s="6">
        <v>575</v>
      </c>
      <c r="K599" s="6">
        <f t="shared" si="109"/>
        <v>5</v>
      </c>
      <c r="L599" s="6">
        <f t="shared" si="110"/>
        <v>95</v>
      </c>
      <c r="M599" s="114">
        <f t="shared" ca="1" si="111"/>
        <v>31.866666666666664</v>
      </c>
      <c r="O599" s="93"/>
      <c r="P599" s="96"/>
    </row>
    <row r="600" spans="1:16" ht="14.25" customHeight="1" x14ac:dyDescent="0.25">
      <c r="A600" s="85" t="str">
        <f t="shared" ref="A600:A663" si="112">$A$13</f>
        <v>Ямбург</v>
      </c>
      <c r="B600" s="22" t="s">
        <v>8</v>
      </c>
      <c r="C600" s="86">
        <f t="shared" ref="C600:C663" ca="1" si="113">G600*$H$24</f>
        <v>60.585000000000001</v>
      </c>
      <c r="D600" s="95">
        <v>46388</v>
      </c>
      <c r="E600" s="96">
        <v>46418</v>
      </c>
      <c r="G600" s="114">
        <f t="shared" ref="G600:G663" ca="1" si="114">OFFSET($C$13,K600,L600)</f>
        <v>60.585000000000001</v>
      </c>
      <c r="I600" s="6">
        <v>504</v>
      </c>
      <c r="J600" s="6">
        <v>576</v>
      </c>
      <c r="K600" s="6">
        <f t="shared" ref="K600:K663" si="115">(MOD(J600,6))</f>
        <v>0</v>
      </c>
      <c r="L600" s="6">
        <f t="shared" ref="L600:L663" si="116">INT(J600/6)</f>
        <v>96</v>
      </c>
      <c r="M600" s="114">
        <f t="shared" ref="M600:M663" ca="1" si="117">OFFSET($C$13,K600,L600)</f>
        <v>60.585000000000001</v>
      </c>
      <c r="O600" s="95"/>
      <c r="P600" s="96"/>
    </row>
    <row r="601" spans="1:16" ht="14.25" customHeight="1" x14ac:dyDescent="0.25">
      <c r="A601" s="85" t="str">
        <f t="shared" si="112"/>
        <v>Ямбург</v>
      </c>
      <c r="B601" s="24" t="s">
        <v>9</v>
      </c>
      <c r="C601" s="86">
        <f t="shared" ca="1" si="113"/>
        <v>208.33333333333334</v>
      </c>
      <c r="D601" s="95">
        <v>46388</v>
      </c>
      <c r="E601" s="96">
        <v>46418</v>
      </c>
      <c r="G601" s="114">
        <f t="shared" ca="1" si="114"/>
        <v>208.33333333333334</v>
      </c>
      <c r="I601" s="6">
        <v>505</v>
      </c>
      <c r="J601" s="6">
        <v>577</v>
      </c>
      <c r="K601" s="6">
        <f t="shared" si="115"/>
        <v>1</v>
      </c>
      <c r="L601" s="6">
        <f t="shared" si="116"/>
        <v>96</v>
      </c>
      <c r="M601" s="114">
        <f t="shared" ca="1" si="117"/>
        <v>208.33333333333334</v>
      </c>
      <c r="O601" s="95"/>
      <c r="P601" s="96"/>
    </row>
    <row r="602" spans="1:16" ht="14.25" customHeight="1" x14ac:dyDescent="0.25">
      <c r="A602" s="85" t="str">
        <f t="shared" si="112"/>
        <v>Ямбург</v>
      </c>
      <c r="B602" s="24" t="s">
        <v>10</v>
      </c>
      <c r="C602" s="86">
        <f t="shared" ca="1" si="113"/>
        <v>1049.953125</v>
      </c>
      <c r="D602" s="95">
        <v>46388</v>
      </c>
      <c r="E602" s="96">
        <v>46418</v>
      </c>
      <c r="G602" s="114">
        <f t="shared" ca="1" si="114"/>
        <v>1049.953125</v>
      </c>
      <c r="I602" s="6">
        <v>506</v>
      </c>
      <c r="J602" s="6">
        <v>578</v>
      </c>
      <c r="K602" s="6">
        <f t="shared" si="115"/>
        <v>2</v>
      </c>
      <c r="L602" s="6">
        <f t="shared" si="116"/>
        <v>96</v>
      </c>
      <c r="M602" s="114">
        <f t="shared" ca="1" si="117"/>
        <v>1049.953125</v>
      </c>
      <c r="O602" s="95"/>
      <c r="P602" s="96"/>
    </row>
    <row r="603" spans="1:16" ht="14.25" customHeight="1" x14ac:dyDescent="0.25">
      <c r="A603" s="85" t="str">
        <f t="shared" si="112"/>
        <v>Ямбург</v>
      </c>
      <c r="B603" s="24" t="s">
        <v>11</v>
      </c>
      <c r="C603" s="86">
        <f t="shared" ca="1" si="113"/>
        <v>367.51979166666666</v>
      </c>
      <c r="D603" s="95">
        <v>46388</v>
      </c>
      <c r="E603" s="96">
        <v>46418</v>
      </c>
      <c r="G603" s="114">
        <f t="shared" ca="1" si="114"/>
        <v>367.51979166666666</v>
      </c>
      <c r="I603" s="6">
        <v>507</v>
      </c>
      <c r="J603" s="6">
        <v>579</v>
      </c>
      <c r="K603" s="6">
        <f t="shared" si="115"/>
        <v>3</v>
      </c>
      <c r="L603" s="6">
        <f t="shared" si="116"/>
        <v>96</v>
      </c>
      <c r="M603" s="114">
        <f t="shared" ca="1" si="117"/>
        <v>367.51979166666666</v>
      </c>
      <c r="O603" s="95"/>
      <c r="P603" s="96"/>
    </row>
    <row r="604" spans="1:16" ht="14.25" customHeight="1" x14ac:dyDescent="0.25">
      <c r="A604" s="85" t="str">
        <f t="shared" si="112"/>
        <v>Ямбург</v>
      </c>
      <c r="B604" s="24" t="s">
        <v>12</v>
      </c>
      <c r="C604" s="86">
        <f t="shared" ca="1" si="113"/>
        <v>261.56666666666666</v>
      </c>
      <c r="D604" s="95">
        <v>46388</v>
      </c>
      <c r="E604" s="96">
        <v>46418</v>
      </c>
      <c r="G604" s="114">
        <f t="shared" ca="1" si="114"/>
        <v>261.56666666666666</v>
      </c>
      <c r="I604" s="6">
        <v>508</v>
      </c>
      <c r="J604" s="6">
        <v>580</v>
      </c>
      <c r="K604" s="6">
        <f t="shared" si="115"/>
        <v>4</v>
      </c>
      <c r="L604" s="6">
        <f t="shared" si="116"/>
        <v>96</v>
      </c>
      <c r="M604" s="114">
        <f t="shared" ca="1" si="117"/>
        <v>261.56666666666666</v>
      </c>
      <c r="O604" s="95"/>
      <c r="P604" s="96"/>
    </row>
    <row r="605" spans="1:16" ht="14.25" customHeight="1" x14ac:dyDescent="0.25">
      <c r="A605" s="85" t="str">
        <f t="shared" si="112"/>
        <v>Ямбург</v>
      </c>
      <c r="B605" s="84" t="s">
        <v>13</v>
      </c>
      <c r="C605" s="86">
        <f t="shared" ca="1" si="113"/>
        <v>31.302083333333332</v>
      </c>
      <c r="D605" s="95">
        <v>46388</v>
      </c>
      <c r="E605" s="96">
        <v>46418</v>
      </c>
      <c r="G605" s="114">
        <f t="shared" ca="1" si="114"/>
        <v>31.302083333333332</v>
      </c>
      <c r="I605" s="6">
        <v>509</v>
      </c>
      <c r="J605" s="6">
        <v>581</v>
      </c>
      <c r="K605" s="6">
        <f t="shared" si="115"/>
        <v>5</v>
      </c>
      <c r="L605" s="6">
        <f t="shared" si="116"/>
        <v>96</v>
      </c>
      <c r="M605" s="114">
        <f t="shared" ca="1" si="117"/>
        <v>31.302083333333332</v>
      </c>
      <c r="O605" s="95"/>
      <c r="P605" s="96"/>
    </row>
    <row r="606" spans="1:16" ht="14.25" customHeight="1" x14ac:dyDescent="0.25">
      <c r="A606" s="85" t="str">
        <f t="shared" si="112"/>
        <v>Ямбург</v>
      </c>
      <c r="B606" s="22" t="s">
        <v>8</v>
      </c>
      <c r="C606" s="86">
        <f t="shared" ca="1" si="113"/>
        <v>60.585000000000001</v>
      </c>
      <c r="D606" s="95">
        <v>46419</v>
      </c>
      <c r="E606" s="98">
        <v>46446</v>
      </c>
      <c r="G606" s="114">
        <f t="shared" ca="1" si="114"/>
        <v>60.585000000000001</v>
      </c>
      <c r="I606" s="6">
        <v>510</v>
      </c>
      <c r="J606" s="6">
        <v>582</v>
      </c>
      <c r="K606" s="6">
        <f t="shared" si="115"/>
        <v>0</v>
      </c>
      <c r="L606" s="6">
        <f t="shared" si="116"/>
        <v>97</v>
      </c>
      <c r="M606" s="114">
        <f t="shared" ca="1" si="117"/>
        <v>60.585000000000001</v>
      </c>
      <c r="O606" s="95"/>
      <c r="P606" s="98"/>
    </row>
    <row r="607" spans="1:16" ht="14.25" customHeight="1" x14ac:dyDescent="0.25">
      <c r="A607" s="85" t="str">
        <f t="shared" si="112"/>
        <v>Ямбург</v>
      </c>
      <c r="B607" s="24" t="s">
        <v>9</v>
      </c>
      <c r="C607" s="86">
        <f t="shared" ca="1" si="113"/>
        <v>208.33333333333334</v>
      </c>
      <c r="D607" s="95">
        <v>46419</v>
      </c>
      <c r="E607" s="98">
        <v>46446</v>
      </c>
      <c r="G607" s="114">
        <f t="shared" ca="1" si="114"/>
        <v>208.33333333333334</v>
      </c>
      <c r="I607" s="6">
        <v>511</v>
      </c>
      <c r="J607" s="6">
        <v>583</v>
      </c>
      <c r="K607" s="6">
        <f t="shared" si="115"/>
        <v>1</v>
      </c>
      <c r="L607" s="6">
        <f t="shared" si="116"/>
        <v>97</v>
      </c>
      <c r="M607" s="114">
        <f t="shared" ca="1" si="117"/>
        <v>208.33333333333334</v>
      </c>
      <c r="O607" s="95"/>
      <c r="P607" s="98"/>
    </row>
    <row r="608" spans="1:16" ht="14.25" customHeight="1" x14ac:dyDescent="0.25">
      <c r="A608" s="85" t="str">
        <f t="shared" si="112"/>
        <v>Ямбург</v>
      </c>
      <c r="B608" s="24" t="s">
        <v>10</v>
      </c>
      <c r="C608" s="86">
        <f t="shared" ca="1" si="113"/>
        <v>1049.953125</v>
      </c>
      <c r="D608" s="95">
        <v>46419</v>
      </c>
      <c r="E608" s="98">
        <v>46446</v>
      </c>
      <c r="G608" s="114">
        <f t="shared" ca="1" si="114"/>
        <v>1049.953125</v>
      </c>
      <c r="I608" s="6">
        <v>512</v>
      </c>
      <c r="J608" s="6">
        <v>584</v>
      </c>
      <c r="K608" s="6">
        <f t="shared" si="115"/>
        <v>2</v>
      </c>
      <c r="L608" s="6">
        <f t="shared" si="116"/>
        <v>97</v>
      </c>
      <c r="M608" s="114">
        <f t="shared" ca="1" si="117"/>
        <v>1049.953125</v>
      </c>
      <c r="O608" s="95"/>
      <c r="P608" s="98"/>
    </row>
    <row r="609" spans="1:16" ht="14.25" customHeight="1" x14ac:dyDescent="0.25">
      <c r="A609" s="85" t="str">
        <f t="shared" si="112"/>
        <v>Ямбург</v>
      </c>
      <c r="B609" s="24" t="s">
        <v>11</v>
      </c>
      <c r="C609" s="86">
        <f t="shared" ca="1" si="113"/>
        <v>367.51979166666666</v>
      </c>
      <c r="D609" s="95">
        <v>46419</v>
      </c>
      <c r="E609" s="98">
        <v>46446</v>
      </c>
      <c r="G609" s="114">
        <f t="shared" ca="1" si="114"/>
        <v>367.51979166666666</v>
      </c>
      <c r="I609" s="6">
        <v>513</v>
      </c>
      <c r="J609" s="6">
        <v>585</v>
      </c>
      <c r="K609" s="6">
        <f t="shared" si="115"/>
        <v>3</v>
      </c>
      <c r="L609" s="6">
        <f t="shared" si="116"/>
        <v>97</v>
      </c>
      <c r="M609" s="114">
        <f t="shared" ca="1" si="117"/>
        <v>367.51979166666666</v>
      </c>
      <c r="O609" s="95"/>
      <c r="P609" s="98"/>
    </row>
    <row r="610" spans="1:16" ht="14.25" customHeight="1" x14ac:dyDescent="0.25">
      <c r="A610" s="85" t="str">
        <f t="shared" si="112"/>
        <v>Ямбург</v>
      </c>
      <c r="B610" s="24" t="s">
        <v>12</v>
      </c>
      <c r="C610" s="86">
        <f t="shared" ca="1" si="113"/>
        <v>261.56666666666666</v>
      </c>
      <c r="D610" s="95">
        <v>46419</v>
      </c>
      <c r="E610" s="98">
        <v>46446</v>
      </c>
      <c r="G610" s="114">
        <f t="shared" ca="1" si="114"/>
        <v>261.56666666666666</v>
      </c>
      <c r="I610" s="6">
        <v>514</v>
      </c>
      <c r="J610" s="6">
        <v>586</v>
      </c>
      <c r="K610" s="6">
        <f t="shared" si="115"/>
        <v>4</v>
      </c>
      <c r="L610" s="6">
        <f t="shared" si="116"/>
        <v>97</v>
      </c>
      <c r="M610" s="114">
        <f t="shared" ca="1" si="117"/>
        <v>261.56666666666666</v>
      </c>
      <c r="O610" s="95"/>
      <c r="P610" s="98"/>
    </row>
    <row r="611" spans="1:16" ht="14.25" customHeight="1" x14ac:dyDescent="0.25">
      <c r="A611" s="85" t="str">
        <f t="shared" si="112"/>
        <v>Ямбург</v>
      </c>
      <c r="B611" s="84" t="s">
        <v>13</v>
      </c>
      <c r="C611" s="86">
        <f t="shared" ca="1" si="113"/>
        <v>31.302083333333332</v>
      </c>
      <c r="D611" s="95">
        <v>46419</v>
      </c>
      <c r="E611" s="98">
        <v>46446</v>
      </c>
      <c r="G611" s="114">
        <f t="shared" ca="1" si="114"/>
        <v>31.302083333333332</v>
      </c>
      <c r="I611" s="6">
        <v>515</v>
      </c>
      <c r="J611" s="6">
        <v>587</v>
      </c>
      <c r="K611" s="6">
        <f t="shared" si="115"/>
        <v>5</v>
      </c>
      <c r="L611" s="6">
        <f t="shared" si="116"/>
        <v>97</v>
      </c>
      <c r="M611" s="114">
        <f t="shared" ca="1" si="117"/>
        <v>31.302083333333332</v>
      </c>
      <c r="O611" s="95"/>
      <c r="P611" s="98"/>
    </row>
    <row r="612" spans="1:16" ht="14.25" customHeight="1" x14ac:dyDescent="0.25">
      <c r="A612" s="85" t="str">
        <f t="shared" si="112"/>
        <v>Ямбург</v>
      </c>
      <c r="B612" s="22" t="s">
        <v>8</v>
      </c>
      <c r="C612" s="86">
        <f t="shared" ca="1" si="113"/>
        <v>60.585000000000001</v>
      </c>
      <c r="D612" s="95">
        <v>46447</v>
      </c>
      <c r="E612" s="96">
        <v>46477</v>
      </c>
      <c r="G612" s="114">
        <f t="shared" ca="1" si="114"/>
        <v>60.585000000000001</v>
      </c>
      <c r="I612" s="6">
        <v>516</v>
      </c>
      <c r="J612" s="6">
        <v>588</v>
      </c>
      <c r="K612" s="6">
        <f t="shared" si="115"/>
        <v>0</v>
      </c>
      <c r="L612" s="6">
        <f t="shared" si="116"/>
        <v>98</v>
      </c>
      <c r="M612" s="114">
        <f t="shared" ca="1" si="117"/>
        <v>60.585000000000001</v>
      </c>
      <c r="O612" s="95"/>
      <c r="P612" s="96"/>
    </row>
    <row r="613" spans="1:16" ht="14.25" customHeight="1" x14ac:dyDescent="0.25">
      <c r="A613" s="85" t="str">
        <f t="shared" si="112"/>
        <v>Ямбург</v>
      </c>
      <c r="B613" s="24" t="s">
        <v>9</v>
      </c>
      <c r="C613" s="86">
        <f t="shared" ca="1" si="113"/>
        <v>208.33333333333334</v>
      </c>
      <c r="D613" s="89">
        <v>46447</v>
      </c>
      <c r="E613" s="90">
        <v>46477</v>
      </c>
      <c r="G613" s="114">
        <f t="shared" ca="1" si="114"/>
        <v>208.33333333333334</v>
      </c>
      <c r="I613" s="6">
        <v>517</v>
      </c>
      <c r="J613" s="6">
        <v>589</v>
      </c>
      <c r="K613" s="6">
        <f t="shared" si="115"/>
        <v>1</v>
      </c>
      <c r="L613" s="6">
        <f t="shared" si="116"/>
        <v>98</v>
      </c>
      <c r="M613" s="114">
        <f t="shared" ca="1" si="117"/>
        <v>208.33333333333334</v>
      </c>
      <c r="O613" s="89"/>
      <c r="P613" s="90"/>
    </row>
    <row r="614" spans="1:16" ht="14.25" customHeight="1" x14ac:dyDescent="0.25">
      <c r="A614" s="85" t="str">
        <f t="shared" si="112"/>
        <v>Ямбург</v>
      </c>
      <c r="B614" s="24" t="s">
        <v>10</v>
      </c>
      <c r="C614" s="86">
        <f t="shared" ca="1" si="113"/>
        <v>1049.953125</v>
      </c>
      <c r="D614" s="89">
        <v>46447</v>
      </c>
      <c r="E614" s="90">
        <v>46477</v>
      </c>
      <c r="G614" s="114">
        <f t="shared" ca="1" si="114"/>
        <v>1049.953125</v>
      </c>
      <c r="I614" s="6">
        <v>518</v>
      </c>
      <c r="J614" s="6">
        <v>590</v>
      </c>
      <c r="K614" s="6">
        <f t="shared" si="115"/>
        <v>2</v>
      </c>
      <c r="L614" s="6">
        <f t="shared" si="116"/>
        <v>98</v>
      </c>
      <c r="M614" s="114">
        <f t="shared" ca="1" si="117"/>
        <v>1049.953125</v>
      </c>
      <c r="O614" s="89"/>
      <c r="P614" s="90"/>
    </row>
    <row r="615" spans="1:16" ht="14.25" customHeight="1" x14ac:dyDescent="0.25">
      <c r="A615" s="85" t="str">
        <f t="shared" si="112"/>
        <v>Ямбург</v>
      </c>
      <c r="B615" s="24" t="s">
        <v>11</v>
      </c>
      <c r="C615" s="86">
        <f t="shared" ca="1" si="113"/>
        <v>367.51979166666666</v>
      </c>
      <c r="D615" s="89">
        <v>46447</v>
      </c>
      <c r="E615" s="90">
        <v>46477</v>
      </c>
      <c r="G615" s="114">
        <f t="shared" ca="1" si="114"/>
        <v>367.51979166666666</v>
      </c>
      <c r="I615" s="6">
        <v>519</v>
      </c>
      <c r="J615" s="6">
        <v>591</v>
      </c>
      <c r="K615" s="6">
        <f t="shared" si="115"/>
        <v>3</v>
      </c>
      <c r="L615" s="6">
        <f t="shared" si="116"/>
        <v>98</v>
      </c>
      <c r="M615" s="114">
        <f t="shared" ca="1" si="117"/>
        <v>367.51979166666666</v>
      </c>
      <c r="O615" s="89"/>
      <c r="P615" s="90"/>
    </row>
    <row r="616" spans="1:16" ht="14.25" customHeight="1" x14ac:dyDescent="0.25">
      <c r="A616" s="85" t="str">
        <f t="shared" si="112"/>
        <v>Ямбург</v>
      </c>
      <c r="B616" s="24" t="s">
        <v>12</v>
      </c>
      <c r="C616" s="86">
        <f t="shared" ca="1" si="113"/>
        <v>261.56666666666666</v>
      </c>
      <c r="D616" s="89">
        <v>46447</v>
      </c>
      <c r="E616" s="90">
        <v>46477</v>
      </c>
      <c r="G616" s="114">
        <f t="shared" ca="1" si="114"/>
        <v>261.56666666666666</v>
      </c>
      <c r="I616" s="6">
        <v>520</v>
      </c>
      <c r="J616" s="6">
        <v>592</v>
      </c>
      <c r="K616" s="6">
        <f t="shared" si="115"/>
        <v>4</v>
      </c>
      <c r="L616" s="6">
        <f t="shared" si="116"/>
        <v>98</v>
      </c>
      <c r="M616" s="114">
        <f t="shared" ca="1" si="117"/>
        <v>261.56666666666666</v>
      </c>
      <c r="O616" s="89"/>
      <c r="P616" s="90"/>
    </row>
    <row r="617" spans="1:16" ht="14.25" customHeight="1" x14ac:dyDescent="0.25">
      <c r="A617" s="85" t="str">
        <f t="shared" si="112"/>
        <v>Ямбург</v>
      </c>
      <c r="B617" s="84" t="s">
        <v>13</v>
      </c>
      <c r="C617" s="86">
        <f t="shared" ca="1" si="113"/>
        <v>31.302083333333332</v>
      </c>
      <c r="D617" s="93">
        <v>46447</v>
      </c>
      <c r="E617" s="94">
        <v>46477</v>
      </c>
      <c r="G617" s="114">
        <f t="shared" ca="1" si="114"/>
        <v>31.302083333333332</v>
      </c>
      <c r="I617" s="6">
        <v>521</v>
      </c>
      <c r="J617" s="6">
        <v>593</v>
      </c>
      <c r="K617" s="6">
        <f t="shared" si="115"/>
        <v>5</v>
      </c>
      <c r="L617" s="6">
        <f t="shared" si="116"/>
        <v>98</v>
      </c>
      <c r="M617" s="114">
        <f t="shared" ca="1" si="117"/>
        <v>31.302083333333332</v>
      </c>
      <c r="O617" s="93"/>
      <c r="P617" s="94"/>
    </row>
    <row r="618" spans="1:16" ht="14.25" customHeight="1" x14ac:dyDescent="0.25">
      <c r="A618" s="85" t="str">
        <f t="shared" si="112"/>
        <v>Ямбург</v>
      </c>
      <c r="B618" s="22" t="s">
        <v>8</v>
      </c>
      <c r="C618" s="86">
        <f t="shared" ca="1" si="113"/>
        <v>60.585000000000001</v>
      </c>
      <c r="D618" s="95">
        <v>46478</v>
      </c>
      <c r="E618" s="96">
        <v>46507</v>
      </c>
      <c r="G618" s="114">
        <f t="shared" ca="1" si="114"/>
        <v>60.585000000000001</v>
      </c>
      <c r="I618" s="6">
        <v>522</v>
      </c>
      <c r="J618" s="6">
        <v>594</v>
      </c>
      <c r="K618" s="6">
        <f t="shared" si="115"/>
        <v>0</v>
      </c>
      <c r="L618" s="6">
        <f t="shared" si="116"/>
        <v>99</v>
      </c>
      <c r="M618" s="114">
        <f t="shared" ca="1" si="117"/>
        <v>60.585000000000001</v>
      </c>
      <c r="O618" s="95"/>
      <c r="P618" s="96"/>
    </row>
    <row r="619" spans="1:16" ht="14.25" customHeight="1" x14ac:dyDescent="0.25">
      <c r="A619" s="85" t="str">
        <f t="shared" si="112"/>
        <v>Ямбург</v>
      </c>
      <c r="B619" s="24" t="s">
        <v>9</v>
      </c>
      <c r="C619" s="86">
        <f t="shared" ca="1" si="113"/>
        <v>208.33333333333334</v>
      </c>
      <c r="D619" s="89">
        <v>46478</v>
      </c>
      <c r="E619" s="90">
        <v>46507</v>
      </c>
      <c r="G619" s="114">
        <f t="shared" ca="1" si="114"/>
        <v>208.33333333333334</v>
      </c>
      <c r="I619" s="6">
        <v>523</v>
      </c>
      <c r="J619" s="6">
        <v>595</v>
      </c>
      <c r="K619" s="6">
        <f t="shared" si="115"/>
        <v>1</v>
      </c>
      <c r="L619" s="6">
        <f t="shared" si="116"/>
        <v>99</v>
      </c>
      <c r="M619" s="114">
        <f t="shared" ca="1" si="117"/>
        <v>208.33333333333334</v>
      </c>
      <c r="O619" s="89"/>
      <c r="P619" s="90"/>
    </row>
    <row r="620" spans="1:16" ht="14.25" customHeight="1" x14ac:dyDescent="0.25">
      <c r="A620" s="85" t="str">
        <f t="shared" si="112"/>
        <v>Ямбург</v>
      </c>
      <c r="B620" s="24" t="s">
        <v>10</v>
      </c>
      <c r="C620" s="86">
        <f t="shared" ca="1" si="113"/>
        <v>1049.953125</v>
      </c>
      <c r="D620" s="89">
        <v>46478</v>
      </c>
      <c r="E620" s="90">
        <v>46507</v>
      </c>
      <c r="G620" s="114">
        <f t="shared" ca="1" si="114"/>
        <v>1049.953125</v>
      </c>
      <c r="I620" s="6">
        <v>524</v>
      </c>
      <c r="J620" s="6">
        <v>596</v>
      </c>
      <c r="K620" s="6">
        <f t="shared" si="115"/>
        <v>2</v>
      </c>
      <c r="L620" s="6">
        <f t="shared" si="116"/>
        <v>99</v>
      </c>
      <c r="M620" s="114">
        <f t="shared" ca="1" si="117"/>
        <v>1049.953125</v>
      </c>
      <c r="O620" s="89"/>
      <c r="P620" s="90"/>
    </row>
    <row r="621" spans="1:16" ht="14.25" customHeight="1" x14ac:dyDescent="0.25">
      <c r="A621" s="85" t="str">
        <f t="shared" si="112"/>
        <v>Ямбург</v>
      </c>
      <c r="B621" s="24" t="s">
        <v>11</v>
      </c>
      <c r="C621" s="86">
        <f t="shared" ca="1" si="113"/>
        <v>367.51979166666666</v>
      </c>
      <c r="D621" s="89">
        <v>46478</v>
      </c>
      <c r="E621" s="90">
        <v>46507</v>
      </c>
      <c r="G621" s="114">
        <f t="shared" ca="1" si="114"/>
        <v>367.51979166666666</v>
      </c>
      <c r="I621" s="6">
        <v>525</v>
      </c>
      <c r="J621" s="6">
        <v>597</v>
      </c>
      <c r="K621" s="6">
        <f t="shared" si="115"/>
        <v>3</v>
      </c>
      <c r="L621" s="6">
        <f t="shared" si="116"/>
        <v>99</v>
      </c>
      <c r="M621" s="114">
        <f t="shared" ca="1" si="117"/>
        <v>367.51979166666666</v>
      </c>
      <c r="O621" s="89"/>
      <c r="P621" s="90"/>
    </row>
    <row r="622" spans="1:16" ht="14.25" customHeight="1" x14ac:dyDescent="0.25">
      <c r="A622" s="85" t="str">
        <f t="shared" si="112"/>
        <v>Ямбург</v>
      </c>
      <c r="B622" s="24" t="s">
        <v>12</v>
      </c>
      <c r="C622" s="86">
        <f t="shared" ca="1" si="113"/>
        <v>261.56666666666666</v>
      </c>
      <c r="D622" s="89">
        <v>46478</v>
      </c>
      <c r="E622" s="90">
        <v>46507</v>
      </c>
      <c r="G622" s="114">
        <f t="shared" ca="1" si="114"/>
        <v>261.56666666666666</v>
      </c>
      <c r="I622" s="6">
        <v>526</v>
      </c>
      <c r="J622" s="6">
        <v>598</v>
      </c>
      <c r="K622" s="6">
        <f t="shared" si="115"/>
        <v>4</v>
      </c>
      <c r="L622" s="6">
        <f t="shared" si="116"/>
        <v>99</v>
      </c>
      <c r="M622" s="114">
        <f t="shared" ca="1" si="117"/>
        <v>261.56666666666666</v>
      </c>
      <c r="O622" s="89"/>
      <c r="P622" s="90"/>
    </row>
    <row r="623" spans="1:16" ht="14.25" customHeight="1" x14ac:dyDescent="0.25">
      <c r="A623" s="85" t="str">
        <f t="shared" si="112"/>
        <v>Ямбург</v>
      </c>
      <c r="B623" s="84" t="s">
        <v>13</v>
      </c>
      <c r="C623" s="86">
        <f t="shared" ca="1" si="113"/>
        <v>31.302083333333332</v>
      </c>
      <c r="D623" s="93">
        <v>46478</v>
      </c>
      <c r="E623" s="94">
        <v>46507</v>
      </c>
      <c r="G623" s="114">
        <f t="shared" ca="1" si="114"/>
        <v>31.302083333333332</v>
      </c>
      <c r="I623" s="6">
        <v>527</v>
      </c>
      <c r="J623" s="6">
        <v>599</v>
      </c>
      <c r="K623" s="6">
        <f t="shared" si="115"/>
        <v>5</v>
      </c>
      <c r="L623" s="6">
        <f t="shared" si="116"/>
        <v>99</v>
      </c>
      <c r="M623" s="114">
        <f t="shared" ca="1" si="117"/>
        <v>31.302083333333332</v>
      </c>
      <c r="O623" s="93"/>
      <c r="P623" s="94"/>
    </row>
    <row r="624" spans="1:16" ht="14.25" customHeight="1" x14ac:dyDescent="0.25">
      <c r="A624" s="85" t="str">
        <f t="shared" si="112"/>
        <v>Ямбург</v>
      </c>
      <c r="B624" s="22" t="s">
        <v>8</v>
      </c>
      <c r="C624" s="86">
        <f t="shared" ca="1" si="113"/>
        <v>60.585000000000001</v>
      </c>
      <c r="D624" s="95">
        <v>46508</v>
      </c>
      <c r="E624" s="96">
        <v>46538</v>
      </c>
      <c r="G624" s="114">
        <f t="shared" ca="1" si="114"/>
        <v>60.585000000000001</v>
      </c>
      <c r="I624" s="6">
        <v>528</v>
      </c>
      <c r="J624" s="6">
        <v>600</v>
      </c>
      <c r="K624" s="6">
        <f t="shared" si="115"/>
        <v>0</v>
      </c>
      <c r="L624" s="6">
        <f t="shared" si="116"/>
        <v>100</v>
      </c>
      <c r="M624" s="114">
        <f t="shared" ca="1" si="117"/>
        <v>60.585000000000001</v>
      </c>
      <c r="O624" s="95"/>
      <c r="P624" s="96"/>
    </row>
    <row r="625" spans="1:16" ht="14.25" customHeight="1" x14ac:dyDescent="0.25">
      <c r="A625" s="85" t="str">
        <f t="shared" si="112"/>
        <v>Ямбург</v>
      </c>
      <c r="B625" s="24" t="s">
        <v>9</v>
      </c>
      <c r="C625" s="86">
        <f t="shared" ca="1" si="113"/>
        <v>208.33333333333334</v>
      </c>
      <c r="D625" s="89">
        <v>46508</v>
      </c>
      <c r="E625" s="90">
        <v>46538</v>
      </c>
      <c r="G625" s="114">
        <f t="shared" ca="1" si="114"/>
        <v>208.33333333333334</v>
      </c>
      <c r="I625" s="6">
        <v>529</v>
      </c>
      <c r="J625" s="6">
        <v>601</v>
      </c>
      <c r="K625" s="6">
        <f t="shared" si="115"/>
        <v>1</v>
      </c>
      <c r="L625" s="6">
        <f t="shared" si="116"/>
        <v>100</v>
      </c>
      <c r="M625" s="114">
        <f t="shared" ca="1" si="117"/>
        <v>208.33333333333334</v>
      </c>
      <c r="O625" s="89"/>
      <c r="P625" s="90"/>
    </row>
    <row r="626" spans="1:16" ht="14.25" customHeight="1" x14ac:dyDescent="0.25">
      <c r="A626" s="85" t="str">
        <f t="shared" si="112"/>
        <v>Ямбург</v>
      </c>
      <c r="B626" s="24" t="s">
        <v>10</v>
      </c>
      <c r="C626" s="86">
        <f t="shared" ca="1" si="113"/>
        <v>1049.953125</v>
      </c>
      <c r="D626" s="89">
        <v>46508</v>
      </c>
      <c r="E626" s="90">
        <v>46538</v>
      </c>
      <c r="G626" s="114">
        <f t="shared" ca="1" si="114"/>
        <v>1049.953125</v>
      </c>
      <c r="I626" s="6">
        <v>530</v>
      </c>
      <c r="J626" s="6">
        <v>602</v>
      </c>
      <c r="K626" s="6">
        <f t="shared" si="115"/>
        <v>2</v>
      </c>
      <c r="L626" s="6">
        <f t="shared" si="116"/>
        <v>100</v>
      </c>
      <c r="M626" s="114">
        <f t="shared" ca="1" si="117"/>
        <v>1049.953125</v>
      </c>
      <c r="O626" s="89"/>
      <c r="P626" s="90"/>
    </row>
    <row r="627" spans="1:16" ht="14.25" customHeight="1" x14ac:dyDescent="0.25">
      <c r="A627" s="85" t="str">
        <f t="shared" si="112"/>
        <v>Ямбург</v>
      </c>
      <c r="B627" s="24" t="s">
        <v>11</v>
      </c>
      <c r="C627" s="86">
        <f t="shared" ca="1" si="113"/>
        <v>367.51979166666666</v>
      </c>
      <c r="D627" s="89">
        <v>46508</v>
      </c>
      <c r="E627" s="90">
        <v>46538</v>
      </c>
      <c r="G627" s="114">
        <f t="shared" ca="1" si="114"/>
        <v>367.51979166666666</v>
      </c>
      <c r="I627" s="6">
        <v>531</v>
      </c>
      <c r="J627" s="6">
        <v>603</v>
      </c>
      <c r="K627" s="6">
        <f t="shared" si="115"/>
        <v>3</v>
      </c>
      <c r="L627" s="6">
        <f t="shared" si="116"/>
        <v>100</v>
      </c>
      <c r="M627" s="114">
        <f t="shared" ca="1" si="117"/>
        <v>367.51979166666666</v>
      </c>
      <c r="O627" s="89"/>
      <c r="P627" s="90"/>
    </row>
    <row r="628" spans="1:16" ht="14.25" customHeight="1" x14ac:dyDescent="0.25">
      <c r="A628" s="85" t="str">
        <f t="shared" si="112"/>
        <v>Ямбург</v>
      </c>
      <c r="B628" s="24" t="s">
        <v>12</v>
      </c>
      <c r="C628" s="86">
        <f t="shared" ca="1" si="113"/>
        <v>261.56666666666666</v>
      </c>
      <c r="D628" s="89">
        <v>46508</v>
      </c>
      <c r="E628" s="90">
        <v>46538</v>
      </c>
      <c r="G628" s="114">
        <f t="shared" ca="1" si="114"/>
        <v>261.56666666666666</v>
      </c>
      <c r="I628" s="6">
        <v>532</v>
      </c>
      <c r="J628" s="6">
        <v>604</v>
      </c>
      <c r="K628" s="6">
        <f t="shared" si="115"/>
        <v>4</v>
      </c>
      <c r="L628" s="6">
        <f t="shared" si="116"/>
        <v>100</v>
      </c>
      <c r="M628" s="114">
        <f t="shared" ca="1" si="117"/>
        <v>261.56666666666666</v>
      </c>
      <c r="O628" s="89"/>
      <c r="P628" s="90"/>
    </row>
    <row r="629" spans="1:16" ht="14.25" customHeight="1" x14ac:dyDescent="0.25">
      <c r="A629" s="85" t="str">
        <f t="shared" si="112"/>
        <v>Ямбург</v>
      </c>
      <c r="B629" s="84" t="s">
        <v>13</v>
      </c>
      <c r="C629" s="86">
        <f t="shared" ca="1" si="113"/>
        <v>31.302083333333332</v>
      </c>
      <c r="D629" s="93">
        <v>46508</v>
      </c>
      <c r="E629" s="94">
        <v>46538</v>
      </c>
      <c r="G629" s="114">
        <f t="shared" ca="1" si="114"/>
        <v>31.302083333333332</v>
      </c>
      <c r="I629" s="6">
        <v>533</v>
      </c>
      <c r="J629" s="6">
        <v>605</v>
      </c>
      <c r="K629" s="6">
        <f t="shared" si="115"/>
        <v>5</v>
      </c>
      <c r="L629" s="6">
        <f t="shared" si="116"/>
        <v>100</v>
      </c>
      <c r="M629" s="114">
        <f t="shared" ca="1" si="117"/>
        <v>31.302083333333332</v>
      </c>
      <c r="O629" s="93"/>
      <c r="P629" s="94"/>
    </row>
    <row r="630" spans="1:16" ht="14.25" customHeight="1" x14ac:dyDescent="0.25">
      <c r="A630" s="85" t="str">
        <f t="shared" si="112"/>
        <v>Ямбург</v>
      </c>
      <c r="B630" s="22" t="s">
        <v>8</v>
      </c>
      <c r="C630" s="86">
        <f t="shared" ca="1" si="113"/>
        <v>60.585000000000001</v>
      </c>
      <c r="D630" s="95">
        <v>46539</v>
      </c>
      <c r="E630" s="96">
        <v>46568</v>
      </c>
      <c r="G630" s="114">
        <f t="shared" ca="1" si="114"/>
        <v>60.585000000000001</v>
      </c>
      <c r="I630" s="6">
        <v>534</v>
      </c>
      <c r="J630" s="6">
        <v>606</v>
      </c>
      <c r="K630" s="6">
        <f t="shared" si="115"/>
        <v>0</v>
      </c>
      <c r="L630" s="6">
        <f t="shared" si="116"/>
        <v>101</v>
      </c>
      <c r="M630" s="114">
        <f t="shared" ca="1" si="117"/>
        <v>60.585000000000001</v>
      </c>
      <c r="O630" s="95"/>
      <c r="P630" s="96"/>
    </row>
    <row r="631" spans="1:16" ht="14.25" customHeight="1" x14ac:dyDescent="0.25">
      <c r="A631" s="85" t="str">
        <f t="shared" si="112"/>
        <v>Ямбург</v>
      </c>
      <c r="B631" s="24" t="s">
        <v>9</v>
      </c>
      <c r="C631" s="86">
        <f t="shared" ca="1" si="113"/>
        <v>208.33333333333334</v>
      </c>
      <c r="D631" s="89">
        <v>46539</v>
      </c>
      <c r="E631" s="90">
        <v>46568</v>
      </c>
      <c r="G631" s="114">
        <f t="shared" ca="1" si="114"/>
        <v>208.33333333333334</v>
      </c>
      <c r="I631" s="6">
        <v>535</v>
      </c>
      <c r="J631" s="6">
        <v>607</v>
      </c>
      <c r="K631" s="6">
        <f t="shared" si="115"/>
        <v>1</v>
      </c>
      <c r="L631" s="6">
        <f t="shared" si="116"/>
        <v>101</v>
      </c>
      <c r="M631" s="114">
        <f t="shared" ca="1" si="117"/>
        <v>208.33333333333334</v>
      </c>
      <c r="O631" s="89"/>
      <c r="P631" s="90"/>
    </row>
    <row r="632" spans="1:16" ht="14.25" customHeight="1" x14ac:dyDescent="0.25">
      <c r="A632" s="85" t="str">
        <f t="shared" si="112"/>
        <v>Ямбург</v>
      </c>
      <c r="B632" s="24" t="s">
        <v>10</v>
      </c>
      <c r="C632" s="86">
        <f t="shared" ca="1" si="113"/>
        <v>1049.953125</v>
      </c>
      <c r="D632" s="89">
        <v>46539</v>
      </c>
      <c r="E632" s="90">
        <v>46568</v>
      </c>
      <c r="G632" s="114">
        <f t="shared" ca="1" si="114"/>
        <v>1049.953125</v>
      </c>
      <c r="I632" s="6">
        <v>536</v>
      </c>
      <c r="J632" s="6">
        <v>608</v>
      </c>
      <c r="K632" s="6">
        <f t="shared" si="115"/>
        <v>2</v>
      </c>
      <c r="L632" s="6">
        <f t="shared" si="116"/>
        <v>101</v>
      </c>
      <c r="M632" s="114">
        <f t="shared" ca="1" si="117"/>
        <v>1049.953125</v>
      </c>
      <c r="O632" s="89"/>
      <c r="P632" s="90"/>
    </row>
    <row r="633" spans="1:16" ht="14.25" customHeight="1" x14ac:dyDescent="0.25">
      <c r="A633" s="85" t="str">
        <f t="shared" si="112"/>
        <v>Ямбург</v>
      </c>
      <c r="B633" s="24" t="s">
        <v>11</v>
      </c>
      <c r="C633" s="86">
        <f t="shared" ca="1" si="113"/>
        <v>367.51979166666666</v>
      </c>
      <c r="D633" s="89">
        <v>46539</v>
      </c>
      <c r="E633" s="90">
        <v>46568</v>
      </c>
      <c r="G633" s="114">
        <f t="shared" ca="1" si="114"/>
        <v>367.51979166666666</v>
      </c>
      <c r="I633" s="6">
        <v>537</v>
      </c>
      <c r="J633" s="6">
        <v>609</v>
      </c>
      <c r="K633" s="6">
        <f t="shared" si="115"/>
        <v>3</v>
      </c>
      <c r="L633" s="6">
        <f t="shared" si="116"/>
        <v>101</v>
      </c>
      <c r="M633" s="114">
        <f t="shared" ca="1" si="117"/>
        <v>367.51979166666666</v>
      </c>
      <c r="O633" s="89"/>
      <c r="P633" s="90"/>
    </row>
    <row r="634" spans="1:16" ht="14.25" customHeight="1" x14ac:dyDescent="0.25">
      <c r="A634" s="85" t="str">
        <f t="shared" si="112"/>
        <v>Ямбург</v>
      </c>
      <c r="B634" s="24" t="s">
        <v>12</v>
      </c>
      <c r="C634" s="86">
        <f t="shared" ca="1" si="113"/>
        <v>261.56666666666666</v>
      </c>
      <c r="D634" s="89">
        <v>46539</v>
      </c>
      <c r="E634" s="90">
        <v>46568</v>
      </c>
      <c r="G634" s="114">
        <f t="shared" ca="1" si="114"/>
        <v>261.56666666666666</v>
      </c>
      <c r="I634" s="6">
        <v>538</v>
      </c>
      <c r="J634" s="6">
        <v>610</v>
      </c>
      <c r="K634" s="6">
        <f t="shared" si="115"/>
        <v>4</v>
      </c>
      <c r="L634" s="6">
        <f t="shared" si="116"/>
        <v>101</v>
      </c>
      <c r="M634" s="114">
        <f t="shared" ca="1" si="117"/>
        <v>261.56666666666666</v>
      </c>
      <c r="O634" s="89"/>
      <c r="P634" s="90"/>
    </row>
    <row r="635" spans="1:16" ht="14.25" customHeight="1" x14ac:dyDescent="0.25">
      <c r="A635" s="85" t="str">
        <f t="shared" si="112"/>
        <v>Ямбург</v>
      </c>
      <c r="B635" s="84" t="s">
        <v>13</v>
      </c>
      <c r="C635" s="86">
        <f t="shared" ca="1" si="113"/>
        <v>31.302083333333332</v>
      </c>
      <c r="D635" s="93">
        <v>46539</v>
      </c>
      <c r="E635" s="94">
        <v>46568</v>
      </c>
      <c r="G635" s="114">
        <f t="shared" ca="1" si="114"/>
        <v>31.302083333333332</v>
      </c>
      <c r="I635" s="6">
        <v>539</v>
      </c>
      <c r="J635" s="6">
        <v>611</v>
      </c>
      <c r="K635" s="6">
        <f t="shared" si="115"/>
        <v>5</v>
      </c>
      <c r="L635" s="6">
        <f t="shared" si="116"/>
        <v>101</v>
      </c>
      <c r="M635" s="114">
        <f t="shared" ca="1" si="117"/>
        <v>31.302083333333332</v>
      </c>
      <c r="O635" s="93"/>
      <c r="P635" s="94"/>
    </row>
    <row r="636" spans="1:16" ht="14.25" customHeight="1" x14ac:dyDescent="0.25">
      <c r="A636" s="85" t="str">
        <f t="shared" si="112"/>
        <v>Ямбург</v>
      </c>
      <c r="B636" s="22" t="s">
        <v>8</v>
      </c>
      <c r="C636" s="86">
        <f t="shared" ca="1" si="113"/>
        <v>60.585000000000001</v>
      </c>
      <c r="D636" s="95">
        <v>46569</v>
      </c>
      <c r="E636" s="96">
        <v>46599</v>
      </c>
      <c r="G636" s="114">
        <f t="shared" ca="1" si="114"/>
        <v>60.585000000000001</v>
      </c>
      <c r="I636" s="6">
        <v>540</v>
      </c>
      <c r="J636" s="6">
        <v>612</v>
      </c>
      <c r="K636" s="6">
        <f t="shared" si="115"/>
        <v>0</v>
      </c>
      <c r="L636" s="6">
        <f t="shared" si="116"/>
        <v>102</v>
      </c>
      <c r="M636" s="114">
        <f t="shared" ca="1" si="117"/>
        <v>60.585000000000001</v>
      </c>
      <c r="O636" s="95"/>
      <c r="P636" s="96"/>
    </row>
    <row r="637" spans="1:16" ht="14.25" customHeight="1" x14ac:dyDescent="0.25">
      <c r="A637" s="85" t="str">
        <f t="shared" si="112"/>
        <v>Ямбург</v>
      </c>
      <c r="B637" s="24" t="s">
        <v>9</v>
      </c>
      <c r="C637" s="86">
        <f t="shared" ca="1" si="113"/>
        <v>208.33333333333334</v>
      </c>
      <c r="D637" s="89">
        <v>46569</v>
      </c>
      <c r="E637" s="90">
        <v>46599</v>
      </c>
      <c r="G637" s="114">
        <f t="shared" ca="1" si="114"/>
        <v>208.33333333333334</v>
      </c>
      <c r="I637" s="6">
        <v>541</v>
      </c>
      <c r="J637" s="6">
        <v>613</v>
      </c>
      <c r="K637" s="6">
        <f t="shared" si="115"/>
        <v>1</v>
      </c>
      <c r="L637" s="6">
        <f t="shared" si="116"/>
        <v>102</v>
      </c>
      <c r="M637" s="114">
        <f t="shared" ca="1" si="117"/>
        <v>208.33333333333334</v>
      </c>
      <c r="O637" s="89"/>
      <c r="P637" s="90"/>
    </row>
    <row r="638" spans="1:16" ht="14.25" customHeight="1" x14ac:dyDescent="0.25">
      <c r="A638" s="85" t="str">
        <f t="shared" si="112"/>
        <v>Ямбург</v>
      </c>
      <c r="B638" s="24" t="s">
        <v>10</v>
      </c>
      <c r="C638" s="86">
        <f t="shared" ca="1" si="113"/>
        <v>1049.953125</v>
      </c>
      <c r="D638" s="89">
        <v>46569</v>
      </c>
      <c r="E638" s="90">
        <v>46599</v>
      </c>
      <c r="G638" s="114">
        <f t="shared" ca="1" si="114"/>
        <v>1049.953125</v>
      </c>
      <c r="I638" s="6">
        <v>542</v>
      </c>
      <c r="J638" s="6">
        <v>614</v>
      </c>
      <c r="K638" s="6">
        <f t="shared" si="115"/>
        <v>2</v>
      </c>
      <c r="L638" s="6">
        <f t="shared" si="116"/>
        <v>102</v>
      </c>
      <c r="M638" s="114">
        <f t="shared" ca="1" si="117"/>
        <v>1049.953125</v>
      </c>
      <c r="O638" s="89"/>
      <c r="P638" s="90"/>
    </row>
    <row r="639" spans="1:16" ht="14.25" customHeight="1" x14ac:dyDescent="0.25">
      <c r="A639" s="85" t="str">
        <f t="shared" si="112"/>
        <v>Ямбург</v>
      </c>
      <c r="B639" s="24" t="s">
        <v>11</v>
      </c>
      <c r="C639" s="86">
        <f t="shared" ca="1" si="113"/>
        <v>367.51979166666666</v>
      </c>
      <c r="D639" s="89">
        <v>46569</v>
      </c>
      <c r="E639" s="90">
        <v>46599</v>
      </c>
      <c r="G639" s="114">
        <f t="shared" ca="1" si="114"/>
        <v>367.51979166666666</v>
      </c>
      <c r="I639" s="6">
        <v>543</v>
      </c>
      <c r="J639" s="6">
        <v>615</v>
      </c>
      <c r="K639" s="6">
        <f t="shared" si="115"/>
        <v>3</v>
      </c>
      <c r="L639" s="6">
        <f t="shared" si="116"/>
        <v>102</v>
      </c>
      <c r="M639" s="114">
        <f t="shared" ca="1" si="117"/>
        <v>367.51979166666666</v>
      </c>
      <c r="O639" s="89"/>
      <c r="P639" s="90"/>
    </row>
    <row r="640" spans="1:16" ht="14.25" customHeight="1" x14ac:dyDescent="0.25">
      <c r="A640" s="85" t="str">
        <f t="shared" si="112"/>
        <v>Ямбург</v>
      </c>
      <c r="B640" s="24" t="s">
        <v>12</v>
      </c>
      <c r="C640" s="86">
        <f t="shared" ca="1" si="113"/>
        <v>261.56666666666666</v>
      </c>
      <c r="D640" s="89">
        <v>46569</v>
      </c>
      <c r="E640" s="90">
        <v>46599</v>
      </c>
      <c r="G640" s="114">
        <f t="shared" ca="1" si="114"/>
        <v>261.56666666666666</v>
      </c>
      <c r="I640" s="6">
        <v>544</v>
      </c>
      <c r="J640" s="6">
        <v>616</v>
      </c>
      <c r="K640" s="6">
        <f t="shared" si="115"/>
        <v>4</v>
      </c>
      <c r="L640" s="6">
        <f t="shared" si="116"/>
        <v>102</v>
      </c>
      <c r="M640" s="114">
        <f t="shared" ca="1" si="117"/>
        <v>261.56666666666666</v>
      </c>
      <c r="O640" s="89"/>
      <c r="P640" s="90"/>
    </row>
    <row r="641" spans="1:16" ht="14.25" customHeight="1" x14ac:dyDescent="0.25">
      <c r="A641" s="85" t="str">
        <f t="shared" si="112"/>
        <v>Ямбург</v>
      </c>
      <c r="B641" s="84" t="s">
        <v>13</v>
      </c>
      <c r="C641" s="86">
        <f t="shared" ca="1" si="113"/>
        <v>31.302083333333332</v>
      </c>
      <c r="D641" s="93">
        <v>46569</v>
      </c>
      <c r="E641" s="94">
        <v>46599</v>
      </c>
      <c r="G641" s="114">
        <f t="shared" ca="1" si="114"/>
        <v>31.302083333333332</v>
      </c>
      <c r="I641" s="6">
        <v>545</v>
      </c>
      <c r="J641" s="6">
        <v>617</v>
      </c>
      <c r="K641" s="6">
        <f t="shared" si="115"/>
        <v>5</v>
      </c>
      <c r="L641" s="6">
        <f t="shared" si="116"/>
        <v>102</v>
      </c>
      <c r="M641" s="114">
        <f t="shared" ca="1" si="117"/>
        <v>31.302083333333332</v>
      </c>
      <c r="O641" s="93"/>
      <c r="P641" s="94"/>
    </row>
    <row r="642" spans="1:16" ht="14.25" customHeight="1" x14ac:dyDescent="0.25">
      <c r="A642" s="85" t="str">
        <f t="shared" si="112"/>
        <v>Ямбург</v>
      </c>
      <c r="B642" s="22" t="s">
        <v>8</v>
      </c>
      <c r="C642" s="86">
        <f t="shared" ca="1" si="113"/>
        <v>60.585000000000001</v>
      </c>
      <c r="D642" s="95">
        <v>46600</v>
      </c>
      <c r="E642" s="96">
        <v>46630</v>
      </c>
      <c r="G642" s="114">
        <f t="shared" ca="1" si="114"/>
        <v>60.585000000000001</v>
      </c>
      <c r="I642" s="6">
        <v>546</v>
      </c>
      <c r="J642" s="6">
        <v>618</v>
      </c>
      <c r="K642" s="6">
        <f t="shared" si="115"/>
        <v>0</v>
      </c>
      <c r="L642" s="6">
        <f t="shared" si="116"/>
        <v>103</v>
      </c>
      <c r="M642" s="114">
        <f t="shared" ca="1" si="117"/>
        <v>60.585000000000001</v>
      </c>
      <c r="O642" s="95"/>
      <c r="P642" s="96"/>
    </row>
    <row r="643" spans="1:16" ht="14.25" customHeight="1" x14ac:dyDescent="0.25">
      <c r="A643" s="85" t="str">
        <f t="shared" si="112"/>
        <v>Ямбург</v>
      </c>
      <c r="B643" s="24" t="s">
        <v>9</v>
      </c>
      <c r="C643" s="86">
        <f t="shared" ca="1" si="113"/>
        <v>208.33333333333334</v>
      </c>
      <c r="D643" s="89">
        <v>46600</v>
      </c>
      <c r="E643" s="96">
        <v>46630</v>
      </c>
      <c r="G643" s="114">
        <f t="shared" ca="1" si="114"/>
        <v>208.33333333333334</v>
      </c>
      <c r="I643" s="6">
        <v>547</v>
      </c>
      <c r="J643" s="6">
        <v>619</v>
      </c>
      <c r="K643" s="6">
        <f t="shared" si="115"/>
        <v>1</v>
      </c>
      <c r="L643" s="6">
        <f t="shared" si="116"/>
        <v>103</v>
      </c>
      <c r="M643" s="114">
        <f t="shared" ca="1" si="117"/>
        <v>208.33333333333334</v>
      </c>
      <c r="O643" s="89"/>
      <c r="P643" s="96"/>
    </row>
    <row r="644" spans="1:16" ht="14.25" customHeight="1" x14ac:dyDescent="0.25">
      <c r="A644" s="85" t="str">
        <f t="shared" si="112"/>
        <v>Ямбург</v>
      </c>
      <c r="B644" s="24" t="s">
        <v>10</v>
      </c>
      <c r="C644" s="86">
        <f t="shared" ca="1" si="113"/>
        <v>1049.953125</v>
      </c>
      <c r="D644" s="89">
        <v>46600</v>
      </c>
      <c r="E644" s="96">
        <v>46630</v>
      </c>
      <c r="G644" s="114">
        <f t="shared" ca="1" si="114"/>
        <v>1049.953125</v>
      </c>
      <c r="I644" s="6">
        <v>548</v>
      </c>
      <c r="J644" s="6">
        <v>620</v>
      </c>
      <c r="K644" s="6">
        <f t="shared" si="115"/>
        <v>2</v>
      </c>
      <c r="L644" s="6">
        <f t="shared" si="116"/>
        <v>103</v>
      </c>
      <c r="M644" s="114">
        <f t="shared" ca="1" si="117"/>
        <v>1049.953125</v>
      </c>
      <c r="O644" s="89"/>
      <c r="P644" s="96"/>
    </row>
    <row r="645" spans="1:16" ht="14.25" customHeight="1" x14ac:dyDescent="0.25">
      <c r="A645" s="85" t="str">
        <f t="shared" si="112"/>
        <v>Ямбург</v>
      </c>
      <c r="B645" s="24" t="s">
        <v>11</v>
      </c>
      <c r="C645" s="86">
        <f t="shared" ca="1" si="113"/>
        <v>367.51979166666666</v>
      </c>
      <c r="D645" s="89">
        <v>46600</v>
      </c>
      <c r="E645" s="96">
        <v>46630</v>
      </c>
      <c r="G645" s="114">
        <f t="shared" ca="1" si="114"/>
        <v>367.51979166666666</v>
      </c>
      <c r="I645" s="6">
        <v>549</v>
      </c>
      <c r="J645" s="6">
        <v>621</v>
      </c>
      <c r="K645" s="6">
        <f t="shared" si="115"/>
        <v>3</v>
      </c>
      <c r="L645" s="6">
        <f t="shared" si="116"/>
        <v>103</v>
      </c>
      <c r="M645" s="114">
        <f t="shared" ca="1" si="117"/>
        <v>367.51979166666666</v>
      </c>
      <c r="O645" s="89"/>
      <c r="P645" s="96"/>
    </row>
    <row r="646" spans="1:16" ht="14.25" customHeight="1" x14ac:dyDescent="0.25">
      <c r="A646" s="85" t="str">
        <f t="shared" si="112"/>
        <v>Ямбург</v>
      </c>
      <c r="B646" s="24" t="s">
        <v>12</v>
      </c>
      <c r="C646" s="86">
        <f t="shared" ca="1" si="113"/>
        <v>261.56666666666666</v>
      </c>
      <c r="D646" s="89">
        <v>46600</v>
      </c>
      <c r="E646" s="96">
        <v>46630</v>
      </c>
      <c r="G646" s="114">
        <f t="shared" ca="1" si="114"/>
        <v>261.56666666666666</v>
      </c>
      <c r="I646" s="6">
        <v>550</v>
      </c>
      <c r="J646" s="6">
        <v>622</v>
      </c>
      <c r="K646" s="6">
        <f t="shared" si="115"/>
        <v>4</v>
      </c>
      <c r="L646" s="6">
        <f t="shared" si="116"/>
        <v>103</v>
      </c>
      <c r="M646" s="114">
        <f t="shared" ca="1" si="117"/>
        <v>261.56666666666666</v>
      </c>
      <c r="O646" s="89"/>
      <c r="P646" s="96"/>
    </row>
    <row r="647" spans="1:16" ht="14.25" customHeight="1" x14ac:dyDescent="0.25">
      <c r="A647" s="85" t="str">
        <f t="shared" si="112"/>
        <v>Ямбург</v>
      </c>
      <c r="B647" s="84" t="s">
        <v>13</v>
      </c>
      <c r="C647" s="86">
        <f t="shared" ca="1" si="113"/>
        <v>31.302083333333332</v>
      </c>
      <c r="D647" s="93">
        <v>46600</v>
      </c>
      <c r="E647" s="96">
        <v>46630</v>
      </c>
      <c r="G647" s="114">
        <f t="shared" ca="1" si="114"/>
        <v>31.302083333333332</v>
      </c>
      <c r="I647" s="6">
        <v>551</v>
      </c>
      <c r="J647" s="6">
        <v>623</v>
      </c>
      <c r="K647" s="6">
        <f t="shared" si="115"/>
        <v>5</v>
      </c>
      <c r="L647" s="6">
        <f t="shared" si="116"/>
        <v>103</v>
      </c>
      <c r="M647" s="114">
        <f t="shared" ca="1" si="117"/>
        <v>31.302083333333332</v>
      </c>
      <c r="O647" s="93"/>
      <c r="P647" s="96"/>
    </row>
    <row r="648" spans="1:16" ht="14.25" customHeight="1" x14ac:dyDescent="0.25">
      <c r="A648" s="85" t="str">
        <f t="shared" si="112"/>
        <v>Ямбург</v>
      </c>
      <c r="B648" s="22" t="s">
        <v>8</v>
      </c>
      <c r="C648" s="86">
        <f t="shared" ca="1" si="113"/>
        <v>60.585000000000001</v>
      </c>
      <c r="D648" s="95">
        <v>46631</v>
      </c>
      <c r="E648" s="96">
        <v>46660</v>
      </c>
      <c r="G648" s="114">
        <f t="shared" ca="1" si="114"/>
        <v>60.585000000000001</v>
      </c>
      <c r="I648" s="6">
        <v>552</v>
      </c>
      <c r="J648" s="6">
        <v>624</v>
      </c>
      <c r="K648" s="6">
        <f t="shared" si="115"/>
        <v>0</v>
      </c>
      <c r="L648" s="6">
        <f t="shared" si="116"/>
        <v>104</v>
      </c>
      <c r="M648" s="114">
        <f t="shared" ca="1" si="117"/>
        <v>60.585000000000001</v>
      </c>
      <c r="O648" s="95"/>
      <c r="P648" s="96"/>
    </row>
    <row r="649" spans="1:16" ht="14.25" customHeight="1" x14ac:dyDescent="0.25">
      <c r="A649" s="85" t="str">
        <f t="shared" si="112"/>
        <v>Ямбург</v>
      </c>
      <c r="B649" s="24" t="s">
        <v>9</v>
      </c>
      <c r="C649" s="86">
        <f t="shared" ca="1" si="113"/>
        <v>208.33333333333334</v>
      </c>
      <c r="D649" s="89">
        <v>46631</v>
      </c>
      <c r="E649" s="90">
        <v>46660</v>
      </c>
      <c r="G649" s="114">
        <f t="shared" ca="1" si="114"/>
        <v>208.33333333333334</v>
      </c>
      <c r="I649" s="6">
        <v>553</v>
      </c>
      <c r="J649" s="6">
        <v>625</v>
      </c>
      <c r="K649" s="6">
        <f t="shared" si="115"/>
        <v>1</v>
      </c>
      <c r="L649" s="6">
        <f t="shared" si="116"/>
        <v>104</v>
      </c>
      <c r="M649" s="114">
        <f t="shared" ca="1" si="117"/>
        <v>208.33333333333334</v>
      </c>
      <c r="O649" s="89"/>
      <c r="P649" s="90"/>
    </row>
    <row r="650" spans="1:16" ht="14.25" customHeight="1" x14ac:dyDescent="0.25">
      <c r="A650" s="85" t="str">
        <f t="shared" si="112"/>
        <v>Ямбург</v>
      </c>
      <c r="B650" s="24" t="s">
        <v>10</v>
      </c>
      <c r="C650" s="86">
        <f t="shared" ca="1" si="113"/>
        <v>1049.953125</v>
      </c>
      <c r="D650" s="89">
        <v>46631</v>
      </c>
      <c r="E650" s="90">
        <v>46660</v>
      </c>
      <c r="G650" s="114">
        <f t="shared" ca="1" si="114"/>
        <v>1049.953125</v>
      </c>
      <c r="I650" s="6">
        <v>554</v>
      </c>
      <c r="J650" s="6">
        <v>626</v>
      </c>
      <c r="K650" s="6">
        <f t="shared" si="115"/>
        <v>2</v>
      </c>
      <c r="L650" s="6">
        <f t="shared" si="116"/>
        <v>104</v>
      </c>
      <c r="M650" s="114">
        <f t="shared" ca="1" si="117"/>
        <v>1049.953125</v>
      </c>
      <c r="O650" s="89"/>
      <c r="P650" s="90"/>
    </row>
    <row r="651" spans="1:16" ht="14.25" customHeight="1" x14ac:dyDescent="0.25">
      <c r="A651" s="85" t="str">
        <f t="shared" si="112"/>
        <v>Ямбург</v>
      </c>
      <c r="B651" s="24" t="s">
        <v>11</v>
      </c>
      <c r="C651" s="86">
        <f t="shared" ca="1" si="113"/>
        <v>367.51979166666666</v>
      </c>
      <c r="D651" s="89">
        <v>46631</v>
      </c>
      <c r="E651" s="90">
        <v>46660</v>
      </c>
      <c r="G651" s="114">
        <f t="shared" ca="1" si="114"/>
        <v>367.51979166666666</v>
      </c>
      <c r="I651" s="6">
        <v>555</v>
      </c>
      <c r="J651" s="6">
        <v>627</v>
      </c>
      <c r="K651" s="6">
        <f t="shared" si="115"/>
        <v>3</v>
      </c>
      <c r="L651" s="6">
        <f t="shared" si="116"/>
        <v>104</v>
      </c>
      <c r="M651" s="114">
        <f t="shared" ca="1" si="117"/>
        <v>367.51979166666666</v>
      </c>
      <c r="O651" s="89"/>
      <c r="P651" s="90"/>
    </row>
    <row r="652" spans="1:16" ht="14.25" customHeight="1" x14ac:dyDescent="0.25">
      <c r="A652" s="85" t="str">
        <f t="shared" si="112"/>
        <v>Ямбург</v>
      </c>
      <c r="B652" s="24" t="s">
        <v>12</v>
      </c>
      <c r="C652" s="86">
        <f t="shared" ca="1" si="113"/>
        <v>261.56666666666666</v>
      </c>
      <c r="D652" s="89">
        <v>46631</v>
      </c>
      <c r="E652" s="90">
        <v>46660</v>
      </c>
      <c r="G652" s="114">
        <f t="shared" ca="1" si="114"/>
        <v>261.56666666666666</v>
      </c>
      <c r="I652" s="6">
        <v>556</v>
      </c>
      <c r="J652" s="6">
        <v>628</v>
      </c>
      <c r="K652" s="6">
        <f t="shared" si="115"/>
        <v>4</v>
      </c>
      <c r="L652" s="6">
        <f t="shared" si="116"/>
        <v>104</v>
      </c>
      <c r="M652" s="114">
        <f t="shared" ca="1" si="117"/>
        <v>261.56666666666666</v>
      </c>
      <c r="O652" s="89"/>
      <c r="P652" s="90"/>
    </row>
    <row r="653" spans="1:16" ht="14.25" customHeight="1" x14ac:dyDescent="0.25">
      <c r="A653" s="85" t="str">
        <f t="shared" si="112"/>
        <v>Ямбург</v>
      </c>
      <c r="B653" s="84" t="s">
        <v>13</v>
      </c>
      <c r="C653" s="86">
        <f t="shared" ca="1" si="113"/>
        <v>31.302083333333332</v>
      </c>
      <c r="D653" s="93">
        <v>46631</v>
      </c>
      <c r="E653" s="94">
        <v>46660</v>
      </c>
      <c r="G653" s="114">
        <f t="shared" ca="1" si="114"/>
        <v>31.302083333333332</v>
      </c>
      <c r="I653" s="6">
        <v>557</v>
      </c>
      <c r="J653" s="6">
        <v>629</v>
      </c>
      <c r="K653" s="6">
        <f t="shared" si="115"/>
        <v>5</v>
      </c>
      <c r="L653" s="6">
        <f t="shared" si="116"/>
        <v>104</v>
      </c>
      <c r="M653" s="114">
        <f t="shared" ca="1" si="117"/>
        <v>31.302083333333332</v>
      </c>
      <c r="O653" s="93"/>
      <c r="P653" s="94"/>
    </row>
    <row r="654" spans="1:16" ht="14.25" customHeight="1" x14ac:dyDescent="0.25">
      <c r="A654" s="85" t="str">
        <f t="shared" si="112"/>
        <v>Ямбург</v>
      </c>
      <c r="B654" s="22" t="s">
        <v>8</v>
      </c>
      <c r="C654" s="86">
        <f t="shared" ca="1" si="113"/>
        <v>60.585000000000001</v>
      </c>
      <c r="D654" s="95">
        <v>46661</v>
      </c>
      <c r="E654" s="96">
        <v>46691</v>
      </c>
      <c r="G654" s="114">
        <f t="shared" ca="1" si="114"/>
        <v>60.585000000000001</v>
      </c>
      <c r="I654" s="6">
        <v>558</v>
      </c>
      <c r="J654" s="6">
        <v>630</v>
      </c>
      <c r="K654" s="6">
        <f t="shared" si="115"/>
        <v>0</v>
      </c>
      <c r="L654" s="6">
        <f t="shared" si="116"/>
        <v>105</v>
      </c>
      <c r="M654" s="114">
        <f t="shared" ca="1" si="117"/>
        <v>60.585000000000001</v>
      </c>
      <c r="O654" s="95"/>
      <c r="P654" s="96"/>
    </row>
    <row r="655" spans="1:16" ht="14.25" customHeight="1" x14ac:dyDescent="0.25">
      <c r="A655" s="85" t="str">
        <f t="shared" si="112"/>
        <v>Ямбург</v>
      </c>
      <c r="B655" s="24" t="s">
        <v>9</v>
      </c>
      <c r="C655" s="86">
        <f t="shared" ca="1" si="113"/>
        <v>208.33333333333334</v>
      </c>
      <c r="D655" s="89">
        <v>46661</v>
      </c>
      <c r="E655" s="90">
        <v>46691</v>
      </c>
      <c r="G655" s="114">
        <f t="shared" ca="1" si="114"/>
        <v>208.33333333333334</v>
      </c>
      <c r="I655" s="6">
        <v>559</v>
      </c>
      <c r="J655" s="6">
        <v>631</v>
      </c>
      <c r="K655" s="6">
        <f t="shared" si="115"/>
        <v>1</v>
      </c>
      <c r="L655" s="6">
        <f t="shared" si="116"/>
        <v>105</v>
      </c>
      <c r="M655" s="114">
        <f t="shared" ca="1" si="117"/>
        <v>208.33333333333334</v>
      </c>
      <c r="O655" s="89"/>
      <c r="P655" s="90"/>
    </row>
    <row r="656" spans="1:16" ht="14.25" customHeight="1" x14ac:dyDescent="0.25">
      <c r="A656" s="85" t="str">
        <f t="shared" si="112"/>
        <v>Ямбург</v>
      </c>
      <c r="B656" s="24" t="s">
        <v>10</v>
      </c>
      <c r="C656" s="86">
        <f t="shared" ca="1" si="113"/>
        <v>1049.953125</v>
      </c>
      <c r="D656" s="89">
        <v>46661</v>
      </c>
      <c r="E656" s="90">
        <v>46691</v>
      </c>
      <c r="G656" s="114">
        <f t="shared" ca="1" si="114"/>
        <v>1049.953125</v>
      </c>
      <c r="I656" s="6">
        <v>560</v>
      </c>
      <c r="J656" s="6">
        <v>632</v>
      </c>
      <c r="K656" s="6">
        <f t="shared" si="115"/>
        <v>2</v>
      </c>
      <c r="L656" s="6">
        <f t="shared" si="116"/>
        <v>105</v>
      </c>
      <c r="M656" s="114">
        <f t="shared" ca="1" si="117"/>
        <v>1049.953125</v>
      </c>
      <c r="O656" s="89"/>
      <c r="P656" s="90"/>
    </row>
    <row r="657" spans="1:16" ht="14.25" customHeight="1" x14ac:dyDescent="0.25">
      <c r="A657" s="85" t="str">
        <f t="shared" si="112"/>
        <v>Ямбург</v>
      </c>
      <c r="B657" s="24" t="s">
        <v>11</v>
      </c>
      <c r="C657" s="86">
        <f t="shared" ca="1" si="113"/>
        <v>367.51979166666666</v>
      </c>
      <c r="D657" s="89">
        <v>46661</v>
      </c>
      <c r="E657" s="90">
        <v>46691</v>
      </c>
      <c r="G657" s="114">
        <f t="shared" ca="1" si="114"/>
        <v>367.51979166666666</v>
      </c>
      <c r="I657" s="6">
        <v>561</v>
      </c>
      <c r="J657" s="6">
        <v>633</v>
      </c>
      <c r="K657" s="6">
        <f t="shared" si="115"/>
        <v>3</v>
      </c>
      <c r="L657" s="6">
        <f t="shared" si="116"/>
        <v>105</v>
      </c>
      <c r="M657" s="114">
        <f t="shared" ca="1" si="117"/>
        <v>367.51979166666666</v>
      </c>
      <c r="O657" s="89"/>
      <c r="P657" s="90"/>
    </row>
    <row r="658" spans="1:16" ht="14.25" customHeight="1" x14ac:dyDescent="0.25">
      <c r="A658" s="85" t="str">
        <f t="shared" si="112"/>
        <v>Ямбург</v>
      </c>
      <c r="B658" s="24" t="s">
        <v>12</v>
      </c>
      <c r="C658" s="86">
        <f t="shared" ca="1" si="113"/>
        <v>261.56666666666666</v>
      </c>
      <c r="D658" s="89">
        <v>46661</v>
      </c>
      <c r="E658" s="90">
        <v>46691</v>
      </c>
      <c r="G658" s="114">
        <f t="shared" ca="1" si="114"/>
        <v>261.56666666666666</v>
      </c>
      <c r="I658" s="6">
        <v>562</v>
      </c>
      <c r="J658" s="6">
        <v>634</v>
      </c>
      <c r="K658" s="6">
        <f t="shared" si="115"/>
        <v>4</v>
      </c>
      <c r="L658" s="6">
        <f t="shared" si="116"/>
        <v>105</v>
      </c>
      <c r="M658" s="114">
        <f t="shared" ca="1" si="117"/>
        <v>261.56666666666666</v>
      </c>
      <c r="O658" s="89"/>
      <c r="P658" s="90"/>
    </row>
    <row r="659" spans="1:16" ht="14.25" customHeight="1" x14ac:dyDescent="0.25">
      <c r="A659" s="85" t="str">
        <f t="shared" si="112"/>
        <v>Ямбург</v>
      </c>
      <c r="B659" s="84" t="s">
        <v>13</v>
      </c>
      <c r="C659" s="86">
        <f t="shared" ca="1" si="113"/>
        <v>31.302083333333332</v>
      </c>
      <c r="D659" s="93">
        <v>46661</v>
      </c>
      <c r="E659" s="94">
        <v>46691</v>
      </c>
      <c r="G659" s="114">
        <f t="shared" ca="1" si="114"/>
        <v>31.302083333333332</v>
      </c>
      <c r="I659" s="6">
        <v>563</v>
      </c>
      <c r="J659" s="6">
        <v>635</v>
      </c>
      <c r="K659" s="6">
        <f t="shared" si="115"/>
        <v>5</v>
      </c>
      <c r="L659" s="6">
        <f t="shared" si="116"/>
        <v>105</v>
      </c>
      <c r="M659" s="114">
        <f t="shared" ca="1" si="117"/>
        <v>31.302083333333332</v>
      </c>
      <c r="O659" s="93"/>
      <c r="P659" s="94"/>
    </row>
    <row r="660" spans="1:16" ht="14.25" customHeight="1" x14ac:dyDescent="0.25">
      <c r="A660" s="85" t="str">
        <f t="shared" si="112"/>
        <v>Ямбург</v>
      </c>
      <c r="B660" s="22" t="s">
        <v>8</v>
      </c>
      <c r="C660" s="86">
        <f t="shared" ca="1" si="113"/>
        <v>60.585000000000001</v>
      </c>
      <c r="D660" s="95">
        <v>46692</v>
      </c>
      <c r="E660" s="97">
        <v>46721</v>
      </c>
      <c r="G660" s="114">
        <f t="shared" ca="1" si="114"/>
        <v>60.585000000000001</v>
      </c>
      <c r="I660" s="6">
        <v>564</v>
      </c>
      <c r="J660" s="6">
        <v>636</v>
      </c>
      <c r="K660" s="6">
        <f t="shared" si="115"/>
        <v>0</v>
      </c>
      <c r="L660" s="6">
        <f t="shared" si="116"/>
        <v>106</v>
      </c>
      <c r="M660" s="114">
        <f t="shared" ca="1" si="117"/>
        <v>60.585000000000001</v>
      </c>
      <c r="O660" s="95"/>
      <c r="P660" s="97"/>
    </row>
    <row r="661" spans="1:16" ht="14.25" customHeight="1" x14ac:dyDescent="0.25">
      <c r="A661" s="85" t="str">
        <f t="shared" si="112"/>
        <v>Ямбург</v>
      </c>
      <c r="B661" s="24" t="s">
        <v>9</v>
      </c>
      <c r="C661" s="86">
        <f t="shared" ca="1" si="113"/>
        <v>208.33333333333334</v>
      </c>
      <c r="D661" s="95">
        <v>46692</v>
      </c>
      <c r="E661" s="97">
        <v>46721</v>
      </c>
      <c r="G661" s="114">
        <f t="shared" ca="1" si="114"/>
        <v>208.33333333333334</v>
      </c>
      <c r="I661" s="6">
        <v>565</v>
      </c>
      <c r="J661" s="6">
        <v>637</v>
      </c>
      <c r="K661" s="6">
        <f t="shared" si="115"/>
        <v>1</v>
      </c>
      <c r="L661" s="6">
        <f t="shared" si="116"/>
        <v>106</v>
      </c>
      <c r="M661" s="114">
        <f t="shared" ca="1" si="117"/>
        <v>208.33333333333334</v>
      </c>
      <c r="O661" s="95"/>
      <c r="P661" s="97"/>
    </row>
    <row r="662" spans="1:16" ht="14.25" customHeight="1" x14ac:dyDescent="0.25">
      <c r="A662" s="85" t="str">
        <f t="shared" si="112"/>
        <v>Ямбург</v>
      </c>
      <c r="B662" s="24" t="s">
        <v>10</v>
      </c>
      <c r="C662" s="86">
        <f t="shared" ca="1" si="113"/>
        <v>1049.953125</v>
      </c>
      <c r="D662" s="95">
        <v>46692</v>
      </c>
      <c r="E662" s="97">
        <v>46721</v>
      </c>
      <c r="G662" s="114">
        <f t="shared" ca="1" si="114"/>
        <v>1049.953125</v>
      </c>
      <c r="I662" s="6">
        <v>566</v>
      </c>
      <c r="J662" s="6">
        <v>638</v>
      </c>
      <c r="K662" s="6">
        <f t="shared" si="115"/>
        <v>2</v>
      </c>
      <c r="L662" s="6">
        <f t="shared" si="116"/>
        <v>106</v>
      </c>
      <c r="M662" s="114">
        <f t="shared" ca="1" si="117"/>
        <v>1049.953125</v>
      </c>
      <c r="O662" s="95"/>
      <c r="P662" s="97"/>
    </row>
    <row r="663" spans="1:16" ht="14.25" customHeight="1" x14ac:dyDescent="0.25">
      <c r="A663" s="85" t="str">
        <f t="shared" si="112"/>
        <v>Ямбург</v>
      </c>
      <c r="B663" s="24" t="s">
        <v>11</v>
      </c>
      <c r="C663" s="86">
        <f t="shared" ca="1" si="113"/>
        <v>367.51979166666666</v>
      </c>
      <c r="D663" s="95">
        <v>46692</v>
      </c>
      <c r="E663" s="97">
        <v>46721</v>
      </c>
      <c r="G663" s="114">
        <f t="shared" ca="1" si="114"/>
        <v>367.51979166666666</v>
      </c>
      <c r="I663" s="6">
        <v>567</v>
      </c>
      <c r="J663" s="6">
        <v>639</v>
      </c>
      <c r="K663" s="6">
        <f t="shared" si="115"/>
        <v>3</v>
      </c>
      <c r="L663" s="6">
        <f t="shared" si="116"/>
        <v>106</v>
      </c>
      <c r="M663" s="114">
        <f t="shared" ca="1" si="117"/>
        <v>367.51979166666666</v>
      </c>
      <c r="O663" s="95"/>
      <c r="P663" s="97"/>
    </row>
    <row r="664" spans="1:16" ht="14.25" customHeight="1" x14ac:dyDescent="0.25">
      <c r="A664" s="85" t="str">
        <f t="shared" ref="A664:A727" si="118">$A$13</f>
        <v>Ямбург</v>
      </c>
      <c r="B664" s="24" t="s">
        <v>12</v>
      </c>
      <c r="C664" s="86">
        <f t="shared" ref="C664:C727" ca="1" si="119">G664*$H$24</f>
        <v>261.56666666666666</v>
      </c>
      <c r="D664" s="95">
        <v>46692</v>
      </c>
      <c r="E664" s="97">
        <v>46721</v>
      </c>
      <c r="G664" s="114">
        <f t="shared" ref="G664:G727" ca="1" si="120">OFFSET($C$13,K664,L664)</f>
        <v>261.56666666666666</v>
      </c>
      <c r="I664" s="6">
        <v>568</v>
      </c>
      <c r="J664" s="6">
        <v>640</v>
      </c>
      <c r="K664" s="6">
        <f t="shared" ref="K664:K727" si="121">(MOD(J664,6))</f>
        <v>4</v>
      </c>
      <c r="L664" s="6">
        <f t="shared" ref="L664:L727" si="122">INT(J664/6)</f>
        <v>106</v>
      </c>
      <c r="M664" s="114">
        <f t="shared" ref="M664:M727" ca="1" si="123">OFFSET($C$13,K664,L664)</f>
        <v>261.56666666666666</v>
      </c>
      <c r="O664" s="95"/>
      <c r="P664" s="97"/>
    </row>
    <row r="665" spans="1:16" ht="14.25" customHeight="1" x14ac:dyDescent="0.25">
      <c r="A665" s="85" t="str">
        <f t="shared" si="118"/>
        <v>Ямбург</v>
      </c>
      <c r="B665" s="84" t="s">
        <v>13</v>
      </c>
      <c r="C665" s="86">
        <f t="shared" ca="1" si="119"/>
        <v>31.302083333333332</v>
      </c>
      <c r="D665" s="95">
        <v>46692</v>
      </c>
      <c r="E665" s="97">
        <v>46721</v>
      </c>
      <c r="G665" s="114">
        <f t="shared" ca="1" si="120"/>
        <v>31.302083333333332</v>
      </c>
      <c r="I665" s="6">
        <v>569</v>
      </c>
      <c r="J665" s="6">
        <v>641</v>
      </c>
      <c r="K665" s="6">
        <f t="shared" si="121"/>
        <v>5</v>
      </c>
      <c r="L665" s="6">
        <f t="shared" si="122"/>
        <v>106</v>
      </c>
      <c r="M665" s="114">
        <f t="shared" ca="1" si="123"/>
        <v>31.302083333333332</v>
      </c>
      <c r="O665" s="95"/>
      <c r="P665" s="97"/>
    </row>
    <row r="666" spans="1:16" ht="14.25" customHeight="1" x14ac:dyDescent="0.25">
      <c r="A666" s="85" t="str">
        <f t="shared" si="118"/>
        <v>Ямбург</v>
      </c>
      <c r="B666" s="22" t="s">
        <v>8</v>
      </c>
      <c r="C666" s="86">
        <f t="shared" ca="1" si="119"/>
        <v>60.585000000000001</v>
      </c>
      <c r="D666" s="95">
        <v>46722</v>
      </c>
      <c r="E666" s="96">
        <v>46752</v>
      </c>
      <c r="G666" s="114">
        <f t="shared" ca="1" si="120"/>
        <v>60.585000000000001</v>
      </c>
      <c r="I666" s="6">
        <v>570</v>
      </c>
      <c r="J666" s="6">
        <v>642</v>
      </c>
      <c r="K666" s="6">
        <f t="shared" si="121"/>
        <v>0</v>
      </c>
      <c r="L666" s="6">
        <f t="shared" si="122"/>
        <v>107</v>
      </c>
      <c r="M666" s="114">
        <f t="shared" ca="1" si="123"/>
        <v>60.585000000000001</v>
      </c>
      <c r="O666" s="95"/>
      <c r="P666" s="96"/>
    </row>
    <row r="667" spans="1:16" ht="14.25" customHeight="1" x14ac:dyDescent="0.25">
      <c r="A667" s="85" t="str">
        <f t="shared" si="118"/>
        <v>Ямбург</v>
      </c>
      <c r="B667" s="24" t="s">
        <v>9</v>
      </c>
      <c r="C667" s="86">
        <f t="shared" ca="1" si="119"/>
        <v>208.33333333333334</v>
      </c>
      <c r="D667" s="89">
        <v>46722</v>
      </c>
      <c r="E667" s="90">
        <v>46752</v>
      </c>
      <c r="G667" s="114">
        <f t="shared" ca="1" si="120"/>
        <v>208.33333333333334</v>
      </c>
      <c r="I667" s="6">
        <v>571</v>
      </c>
      <c r="J667" s="6">
        <v>643</v>
      </c>
      <c r="K667" s="6">
        <f t="shared" si="121"/>
        <v>1</v>
      </c>
      <c r="L667" s="6">
        <f t="shared" si="122"/>
        <v>107</v>
      </c>
      <c r="M667" s="114">
        <f t="shared" ca="1" si="123"/>
        <v>208.33333333333334</v>
      </c>
      <c r="O667" s="89"/>
      <c r="P667" s="90"/>
    </row>
    <row r="668" spans="1:16" ht="14.25" customHeight="1" x14ac:dyDescent="0.25">
      <c r="A668" s="85" t="str">
        <f t="shared" si="118"/>
        <v>Ямбург</v>
      </c>
      <c r="B668" s="24" t="s">
        <v>10</v>
      </c>
      <c r="C668" s="86">
        <f t="shared" ca="1" si="119"/>
        <v>1049.953125</v>
      </c>
      <c r="D668" s="95">
        <v>46722</v>
      </c>
      <c r="E668" s="96">
        <v>46752</v>
      </c>
      <c r="G668" s="114">
        <f t="shared" ca="1" si="120"/>
        <v>1049.953125</v>
      </c>
      <c r="I668" s="6">
        <v>572</v>
      </c>
      <c r="J668" s="6">
        <v>644</v>
      </c>
      <c r="K668" s="6">
        <f t="shared" si="121"/>
        <v>2</v>
      </c>
      <c r="L668" s="6">
        <f t="shared" si="122"/>
        <v>107</v>
      </c>
      <c r="M668" s="114">
        <f t="shared" ca="1" si="123"/>
        <v>1049.953125</v>
      </c>
      <c r="O668" s="95"/>
      <c r="P668" s="96"/>
    </row>
    <row r="669" spans="1:16" ht="14.25" customHeight="1" x14ac:dyDescent="0.25">
      <c r="A669" s="85" t="str">
        <f t="shared" si="118"/>
        <v>Ямбург</v>
      </c>
      <c r="B669" s="24" t="s">
        <v>11</v>
      </c>
      <c r="C669" s="86">
        <f t="shared" ca="1" si="119"/>
        <v>367.51979166666666</v>
      </c>
      <c r="D669" s="89">
        <v>46722</v>
      </c>
      <c r="E669" s="90">
        <v>46752</v>
      </c>
      <c r="G669" s="114">
        <f t="shared" ca="1" si="120"/>
        <v>367.51979166666666</v>
      </c>
      <c r="I669" s="6">
        <v>573</v>
      </c>
      <c r="J669" s="6">
        <v>645</v>
      </c>
      <c r="K669" s="6">
        <f t="shared" si="121"/>
        <v>3</v>
      </c>
      <c r="L669" s="6">
        <f t="shared" si="122"/>
        <v>107</v>
      </c>
      <c r="M669" s="114">
        <f t="shared" ca="1" si="123"/>
        <v>367.51979166666666</v>
      </c>
      <c r="O669" s="89"/>
      <c r="P669" s="90"/>
    </row>
    <row r="670" spans="1:16" ht="14.25" customHeight="1" x14ac:dyDescent="0.25">
      <c r="A670" s="85" t="str">
        <f t="shared" si="118"/>
        <v>Ямбург</v>
      </c>
      <c r="B670" s="24" t="s">
        <v>12</v>
      </c>
      <c r="C670" s="86">
        <f t="shared" ca="1" si="119"/>
        <v>261.56666666666666</v>
      </c>
      <c r="D670" s="95">
        <v>46722</v>
      </c>
      <c r="E670" s="96">
        <v>46752</v>
      </c>
      <c r="G670" s="114">
        <f t="shared" ca="1" si="120"/>
        <v>261.56666666666666</v>
      </c>
      <c r="I670" s="6">
        <v>574</v>
      </c>
      <c r="J670" s="6">
        <v>646</v>
      </c>
      <c r="K670" s="6">
        <f t="shared" si="121"/>
        <v>4</v>
      </c>
      <c r="L670" s="6">
        <f t="shared" si="122"/>
        <v>107</v>
      </c>
      <c r="M670" s="114">
        <f t="shared" ca="1" si="123"/>
        <v>261.56666666666666</v>
      </c>
      <c r="O670" s="95"/>
      <c r="P670" s="96"/>
    </row>
    <row r="671" spans="1:16" ht="14.25" customHeight="1" x14ac:dyDescent="0.25">
      <c r="A671" s="85" t="str">
        <f t="shared" si="118"/>
        <v>Ямбург</v>
      </c>
      <c r="B671" s="84" t="s">
        <v>13</v>
      </c>
      <c r="C671" s="86">
        <f t="shared" ca="1" si="119"/>
        <v>31.302083333333332</v>
      </c>
      <c r="D671" s="93">
        <v>46722</v>
      </c>
      <c r="E671" s="96">
        <v>46752</v>
      </c>
      <c r="G671" s="114">
        <f t="shared" ca="1" si="120"/>
        <v>31.302083333333332</v>
      </c>
      <c r="I671" s="6">
        <v>575</v>
      </c>
      <c r="J671" s="6">
        <v>647</v>
      </c>
      <c r="K671" s="6">
        <f t="shared" si="121"/>
        <v>5</v>
      </c>
      <c r="L671" s="6">
        <f t="shared" si="122"/>
        <v>107</v>
      </c>
      <c r="M671" s="114">
        <f t="shared" ca="1" si="123"/>
        <v>31.302083333333332</v>
      </c>
      <c r="O671" s="93"/>
      <c r="P671" s="96"/>
    </row>
    <row r="672" spans="1:16" ht="14.25" customHeight="1" x14ac:dyDescent="0.25">
      <c r="A672" s="85" t="str">
        <f t="shared" si="118"/>
        <v>Ямбург</v>
      </c>
      <c r="B672" s="22" t="s">
        <v>8</v>
      </c>
      <c r="C672" s="86">
        <f t="shared" ca="1" si="119"/>
        <v>60.585000000000001</v>
      </c>
      <c r="D672" s="95">
        <v>46753</v>
      </c>
      <c r="E672" s="96">
        <v>46783</v>
      </c>
      <c r="G672" s="114">
        <f t="shared" ca="1" si="120"/>
        <v>60.585000000000001</v>
      </c>
      <c r="I672" s="6">
        <v>576</v>
      </c>
      <c r="J672" s="6">
        <v>648</v>
      </c>
      <c r="K672" s="6">
        <f t="shared" si="121"/>
        <v>0</v>
      </c>
      <c r="L672" s="6">
        <f t="shared" si="122"/>
        <v>108</v>
      </c>
      <c r="M672" s="114">
        <f t="shared" ca="1" si="123"/>
        <v>60.585000000000001</v>
      </c>
      <c r="O672" s="95"/>
      <c r="P672" s="96"/>
    </row>
    <row r="673" spans="1:16" ht="14.25" customHeight="1" x14ac:dyDescent="0.25">
      <c r="A673" s="85" t="str">
        <f t="shared" si="118"/>
        <v>Ямбург</v>
      </c>
      <c r="B673" s="24" t="s">
        <v>9</v>
      </c>
      <c r="C673" s="86">
        <f t="shared" ca="1" si="119"/>
        <v>208.33333333333334</v>
      </c>
      <c r="D673" s="95">
        <v>46753</v>
      </c>
      <c r="E673" s="96">
        <v>46783</v>
      </c>
      <c r="G673" s="114">
        <f t="shared" ca="1" si="120"/>
        <v>208.33333333333334</v>
      </c>
      <c r="I673" s="6">
        <v>577</v>
      </c>
      <c r="J673" s="6">
        <v>649</v>
      </c>
      <c r="K673" s="6">
        <f t="shared" si="121"/>
        <v>1</v>
      </c>
      <c r="L673" s="6">
        <f t="shared" si="122"/>
        <v>108</v>
      </c>
      <c r="M673" s="114">
        <f t="shared" ca="1" si="123"/>
        <v>208.33333333333334</v>
      </c>
      <c r="O673" s="95"/>
      <c r="P673" s="96"/>
    </row>
    <row r="674" spans="1:16" ht="14.25" customHeight="1" x14ac:dyDescent="0.25">
      <c r="A674" s="85" t="str">
        <f t="shared" si="118"/>
        <v>Ямбург</v>
      </c>
      <c r="B674" s="24" t="s">
        <v>10</v>
      </c>
      <c r="C674" s="86">
        <f t="shared" ca="1" si="119"/>
        <v>1049.953125</v>
      </c>
      <c r="D674" s="95">
        <v>46753</v>
      </c>
      <c r="E674" s="96">
        <v>46783</v>
      </c>
      <c r="G674" s="114">
        <f t="shared" ca="1" si="120"/>
        <v>1049.953125</v>
      </c>
      <c r="I674" s="6">
        <v>578</v>
      </c>
      <c r="J674" s="6">
        <v>650</v>
      </c>
      <c r="K674" s="6">
        <f t="shared" si="121"/>
        <v>2</v>
      </c>
      <c r="L674" s="6">
        <f t="shared" si="122"/>
        <v>108</v>
      </c>
      <c r="M674" s="114">
        <f t="shared" ca="1" si="123"/>
        <v>1049.953125</v>
      </c>
      <c r="O674" s="95"/>
      <c r="P674" s="96"/>
    </row>
    <row r="675" spans="1:16" ht="14.25" customHeight="1" x14ac:dyDescent="0.25">
      <c r="A675" s="85" t="str">
        <f t="shared" si="118"/>
        <v>Ямбург</v>
      </c>
      <c r="B675" s="24" t="s">
        <v>11</v>
      </c>
      <c r="C675" s="86">
        <f t="shared" ca="1" si="119"/>
        <v>367.51979166666666</v>
      </c>
      <c r="D675" s="95">
        <v>46753</v>
      </c>
      <c r="E675" s="96">
        <v>46783</v>
      </c>
      <c r="G675" s="114">
        <f t="shared" ca="1" si="120"/>
        <v>367.51979166666666</v>
      </c>
      <c r="I675" s="6">
        <v>579</v>
      </c>
      <c r="J675" s="6">
        <v>651</v>
      </c>
      <c r="K675" s="6">
        <f t="shared" si="121"/>
        <v>3</v>
      </c>
      <c r="L675" s="6">
        <f t="shared" si="122"/>
        <v>108</v>
      </c>
      <c r="M675" s="114">
        <f t="shared" ca="1" si="123"/>
        <v>367.51979166666666</v>
      </c>
      <c r="O675" s="95"/>
      <c r="P675" s="96"/>
    </row>
    <row r="676" spans="1:16" ht="14.25" customHeight="1" x14ac:dyDescent="0.25">
      <c r="A676" s="85" t="str">
        <f t="shared" si="118"/>
        <v>Ямбург</v>
      </c>
      <c r="B676" s="24" t="s">
        <v>12</v>
      </c>
      <c r="C676" s="86">
        <f t="shared" ca="1" si="119"/>
        <v>261.56666666666666</v>
      </c>
      <c r="D676" s="95">
        <v>46753</v>
      </c>
      <c r="E676" s="96">
        <v>46783</v>
      </c>
      <c r="G676" s="114">
        <f t="shared" ca="1" si="120"/>
        <v>261.56666666666666</v>
      </c>
      <c r="I676" s="6">
        <v>580</v>
      </c>
      <c r="J676" s="6">
        <v>652</v>
      </c>
      <c r="K676" s="6">
        <f t="shared" si="121"/>
        <v>4</v>
      </c>
      <c r="L676" s="6">
        <f t="shared" si="122"/>
        <v>108</v>
      </c>
      <c r="M676" s="114">
        <f t="shared" ca="1" si="123"/>
        <v>261.56666666666666</v>
      </c>
      <c r="O676" s="95"/>
      <c r="P676" s="96"/>
    </row>
    <row r="677" spans="1:16" ht="14.25" customHeight="1" x14ac:dyDescent="0.25">
      <c r="A677" s="85" t="str">
        <f t="shared" si="118"/>
        <v>Ямбург</v>
      </c>
      <c r="B677" s="84" t="s">
        <v>13</v>
      </c>
      <c r="C677" s="86">
        <f t="shared" ca="1" si="119"/>
        <v>31.302083333333332</v>
      </c>
      <c r="D677" s="95">
        <v>46753</v>
      </c>
      <c r="E677" s="96">
        <v>46783</v>
      </c>
      <c r="G677" s="114">
        <f t="shared" ca="1" si="120"/>
        <v>31.302083333333332</v>
      </c>
      <c r="I677" s="6">
        <v>581</v>
      </c>
      <c r="J677" s="6">
        <v>653</v>
      </c>
      <c r="K677" s="6">
        <f t="shared" si="121"/>
        <v>5</v>
      </c>
      <c r="L677" s="6">
        <f t="shared" si="122"/>
        <v>108</v>
      </c>
      <c r="M677" s="114">
        <f t="shared" ca="1" si="123"/>
        <v>31.302083333333332</v>
      </c>
      <c r="O677" s="95"/>
      <c r="P677" s="96"/>
    </row>
    <row r="678" spans="1:16" ht="14.25" customHeight="1" x14ac:dyDescent="0.25">
      <c r="A678" s="85" t="str">
        <f t="shared" si="118"/>
        <v>Ямбург</v>
      </c>
      <c r="B678" s="22" t="s">
        <v>8</v>
      </c>
      <c r="C678" s="86">
        <f t="shared" ca="1" si="119"/>
        <v>60.585000000000001</v>
      </c>
      <c r="D678" s="95">
        <v>46784</v>
      </c>
      <c r="E678" s="98">
        <v>46812</v>
      </c>
      <c r="G678" s="114">
        <f t="shared" ca="1" si="120"/>
        <v>60.585000000000001</v>
      </c>
      <c r="I678" s="6">
        <v>582</v>
      </c>
      <c r="J678" s="6">
        <v>654</v>
      </c>
      <c r="K678" s="6">
        <f t="shared" si="121"/>
        <v>0</v>
      </c>
      <c r="L678" s="6">
        <f t="shared" si="122"/>
        <v>109</v>
      </c>
      <c r="M678" s="114">
        <f t="shared" ca="1" si="123"/>
        <v>60.585000000000001</v>
      </c>
      <c r="O678" s="95"/>
      <c r="P678" s="98"/>
    </row>
    <row r="679" spans="1:16" ht="14.25" customHeight="1" x14ac:dyDescent="0.25">
      <c r="A679" s="85" t="str">
        <f t="shared" si="118"/>
        <v>Ямбург</v>
      </c>
      <c r="B679" s="24" t="s">
        <v>9</v>
      </c>
      <c r="C679" s="86">
        <f t="shared" ca="1" si="119"/>
        <v>208.33333333333334</v>
      </c>
      <c r="D679" s="95">
        <v>46784</v>
      </c>
      <c r="E679" s="98">
        <v>46812</v>
      </c>
      <c r="G679" s="114">
        <f t="shared" ca="1" si="120"/>
        <v>208.33333333333334</v>
      </c>
      <c r="I679" s="6">
        <v>583</v>
      </c>
      <c r="J679" s="6">
        <v>655</v>
      </c>
      <c r="K679" s="6">
        <f t="shared" si="121"/>
        <v>1</v>
      </c>
      <c r="L679" s="6">
        <f t="shared" si="122"/>
        <v>109</v>
      </c>
      <c r="M679" s="114">
        <f t="shared" ca="1" si="123"/>
        <v>208.33333333333334</v>
      </c>
      <c r="O679" s="95"/>
      <c r="P679" s="98"/>
    </row>
    <row r="680" spans="1:16" ht="14.25" customHeight="1" x14ac:dyDescent="0.25">
      <c r="A680" s="85" t="str">
        <f t="shared" si="118"/>
        <v>Ямбург</v>
      </c>
      <c r="B680" s="24" t="s">
        <v>10</v>
      </c>
      <c r="C680" s="86">
        <f t="shared" ca="1" si="119"/>
        <v>1049.953125</v>
      </c>
      <c r="D680" s="95">
        <v>46784</v>
      </c>
      <c r="E680" s="98">
        <v>46812</v>
      </c>
      <c r="G680" s="114">
        <f t="shared" ca="1" si="120"/>
        <v>1049.953125</v>
      </c>
      <c r="I680" s="6">
        <v>584</v>
      </c>
      <c r="J680" s="6">
        <v>656</v>
      </c>
      <c r="K680" s="6">
        <f t="shared" si="121"/>
        <v>2</v>
      </c>
      <c r="L680" s="6">
        <f t="shared" si="122"/>
        <v>109</v>
      </c>
      <c r="M680" s="114">
        <f t="shared" ca="1" si="123"/>
        <v>1049.953125</v>
      </c>
      <c r="O680" s="95"/>
      <c r="P680" s="98"/>
    </row>
    <row r="681" spans="1:16" ht="14.25" customHeight="1" x14ac:dyDescent="0.25">
      <c r="A681" s="85" t="str">
        <f t="shared" si="118"/>
        <v>Ямбург</v>
      </c>
      <c r="B681" s="24" t="s">
        <v>11</v>
      </c>
      <c r="C681" s="86">
        <f t="shared" ca="1" si="119"/>
        <v>367.51979166666666</v>
      </c>
      <c r="D681" s="95">
        <v>46784</v>
      </c>
      <c r="E681" s="98">
        <v>46812</v>
      </c>
      <c r="G681" s="114">
        <f t="shared" ca="1" si="120"/>
        <v>367.51979166666666</v>
      </c>
      <c r="I681" s="6">
        <v>585</v>
      </c>
      <c r="J681" s="6">
        <v>657</v>
      </c>
      <c r="K681" s="6">
        <f t="shared" si="121"/>
        <v>3</v>
      </c>
      <c r="L681" s="6">
        <f t="shared" si="122"/>
        <v>109</v>
      </c>
      <c r="M681" s="114">
        <f t="shared" ca="1" si="123"/>
        <v>367.51979166666666</v>
      </c>
      <c r="O681" s="95"/>
      <c r="P681" s="98"/>
    </row>
    <row r="682" spans="1:16" ht="14.25" customHeight="1" x14ac:dyDescent="0.25">
      <c r="A682" s="85" t="str">
        <f t="shared" si="118"/>
        <v>Ямбург</v>
      </c>
      <c r="B682" s="24" t="s">
        <v>12</v>
      </c>
      <c r="C682" s="86">
        <f t="shared" ca="1" si="119"/>
        <v>261.56666666666666</v>
      </c>
      <c r="D682" s="95">
        <v>46784</v>
      </c>
      <c r="E682" s="98">
        <v>46812</v>
      </c>
      <c r="G682" s="114">
        <f t="shared" ca="1" si="120"/>
        <v>261.56666666666666</v>
      </c>
      <c r="I682" s="6">
        <v>586</v>
      </c>
      <c r="J682" s="6">
        <v>658</v>
      </c>
      <c r="K682" s="6">
        <f t="shared" si="121"/>
        <v>4</v>
      </c>
      <c r="L682" s="6">
        <f t="shared" si="122"/>
        <v>109</v>
      </c>
      <c r="M682" s="114">
        <f t="shared" ca="1" si="123"/>
        <v>261.56666666666666</v>
      </c>
      <c r="O682" s="95"/>
      <c r="P682" s="98"/>
    </row>
    <row r="683" spans="1:16" ht="14.25" customHeight="1" x14ac:dyDescent="0.25">
      <c r="A683" s="85" t="str">
        <f t="shared" si="118"/>
        <v>Ямбург</v>
      </c>
      <c r="B683" s="84" t="s">
        <v>13</v>
      </c>
      <c r="C683" s="86">
        <f t="shared" ca="1" si="119"/>
        <v>31.302083333333332</v>
      </c>
      <c r="D683" s="95">
        <v>46784</v>
      </c>
      <c r="E683" s="98">
        <v>46812</v>
      </c>
      <c r="G683" s="114">
        <f t="shared" ca="1" si="120"/>
        <v>31.302083333333332</v>
      </c>
      <c r="I683" s="6">
        <v>587</v>
      </c>
      <c r="J683" s="6">
        <v>659</v>
      </c>
      <c r="K683" s="6">
        <f t="shared" si="121"/>
        <v>5</v>
      </c>
      <c r="L683" s="6">
        <f t="shared" si="122"/>
        <v>109</v>
      </c>
      <c r="M683" s="114">
        <f t="shared" ca="1" si="123"/>
        <v>31.302083333333332</v>
      </c>
      <c r="O683" s="95"/>
      <c r="P683" s="98"/>
    </row>
    <row r="684" spans="1:16" ht="14.25" customHeight="1" x14ac:dyDescent="0.25">
      <c r="A684" s="85" t="str">
        <f t="shared" si="118"/>
        <v>Ямбург</v>
      </c>
      <c r="B684" s="22" t="s">
        <v>8</v>
      </c>
      <c r="C684" s="86">
        <f t="shared" ca="1" si="119"/>
        <v>60.585000000000001</v>
      </c>
      <c r="D684" s="95">
        <v>46813</v>
      </c>
      <c r="E684" s="96">
        <v>46843</v>
      </c>
      <c r="G684" s="114">
        <f t="shared" ca="1" si="120"/>
        <v>60.585000000000001</v>
      </c>
      <c r="I684" s="6">
        <v>588</v>
      </c>
      <c r="J684" s="6">
        <v>660</v>
      </c>
      <c r="K684" s="6">
        <f t="shared" si="121"/>
        <v>0</v>
      </c>
      <c r="L684" s="6">
        <f t="shared" si="122"/>
        <v>110</v>
      </c>
      <c r="M684" s="114">
        <f t="shared" ca="1" si="123"/>
        <v>60.585000000000001</v>
      </c>
      <c r="O684" s="95"/>
      <c r="P684" s="96"/>
    </row>
    <row r="685" spans="1:16" ht="14.25" customHeight="1" x14ac:dyDescent="0.25">
      <c r="A685" s="85" t="str">
        <f t="shared" si="118"/>
        <v>Ямбург</v>
      </c>
      <c r="B685" s="24" t="s">
        <v>9</v>
      </c>
      <c r="C685" s="86">
        <f t="shared" ca="1" si="119"/>
        <v>208.33333333333334</v>
      </c>
      <c r="D685" s="89">
        <v>46813</v>
      </c>
      <c r="E685" s="90">
        <v>46843</v>
      </c>
      <c r="G685" s="114">
        <f t="shared" ca="1" si="120"/>
        <v>208.33333333333334</v>
      </c>
      <c r="I685" s="6">
        <v>589</v>
      </c>
      <c r="J685" s="6">
        <v>661</v>
      </c>
      <c r="K685" s="6">
        <f t="shared" si="121"/>
        <v>1</v>
      </c>
      <c r="L685" s="6">
        <f t="shared" si="122"/>
        <v>110</v>
      </c>
      <c r="M685" s="114">
        <f t="shared" ca="1" si="123"/>
        <v>208.33333333333334</v>
      </c>
      <c r="O685" s="89"/>
      <c r="P685" s="90"/>
    </row>
    <row r="686" spans="1:16" ht="14.25" customHeight="1" x14ac:dyDescent="0.25">
      <c r="A686" s="85" t="str">
        <f t="shared" si="118"/>
        <v>Ямбург</v>
      </c>
      <c r="B686" s="24" t="s">
        <v>10</v>
      </c>
      <c r="C686" s="86">
        <f t="shared" ca="1" si="119"/>
        <v>1049.953125</v>
      </c>
      <c r="D686" s="89">
        <v>46813</v>
      </c>
      <c r="E686" s="90">
        <v>46843</v>
      </c>
      <c r="G686" s="114">
        <f t="shared" ca="1" si="120"/>
        <v>1049.953125</v>
      </c>
      <c r="I686" s="6">
        <v>590</v>
      </c>
      <c r="J686" s="6">
        <v>662</v>
      </c>
      <c r="K686" s="6">
        <f t="shared" si="121"/>
        <v>2</v>
      </c>
      <c r="L686" s="6">
        <f t="shared" si="122"/>
        <v>110</v>
      </c>
      <c r="M686" s="114">
        <f t="shared" ca="1" si="123"/>
        <v>1049.953125</v>
      </c>
      <c r="O686" s="89"/>
      <c r="P686" s="90"/>
    </row>
    <row r="687" spans="1:16" ht="14.25" customHeight="1" x14ac:dyDescent="0.25">
      <c r="A687" s="85" t="str">
        <f t="shared" si="118"/>
        <v>Ямбург</v>
      </c>
      <c r="B687" s="24" t="s">
        <v>11</v>
      </c>
      <c r="C687" s="86">
        <f t="shared" ca="1" si="119"/>
        <v>367.51979166666666</v>
      </c>
      <c r="D687" s="89">
        <v>46813</v>
      </c>
      <c r="E687" s="90">
        <v>46843</v>
      </c>
      <c r="G687" s="114">
        <f t="shared" ca="1" si="120"/>
        <v>367.51979166666666</v>
      </c>
      <c r="I687" s="6">
        <v>591</v>
      </c>
      <c r="J687" s="6">
        <v>663</v>
      </c>
      <c r="K687" s="6">
        <f t="shared" si="121"/>
        <v>3</v>
      </c>
      <c r="L687" s="6">
        <f t="shared" si="122"/>
        <v>110</v>
      </c>
      <c r="M687" s="114">
        <f t="shared" ca="1" si="123"/>
        <v>367.51979166666666</v>
      </c>
      <c r="O687" s="89"/>
      <c r="P687" s="90"/>
    </row>
    <row r="688" spans="1:16" ht="14.25" customHeight="1" x14ac:dyDescent="0.25">
      <c r="A688" s="85" t="str">
        <f t="shared" si="118"/>
        <v>Ямбург</v>
      </c>
      <c r="B688" s="24" t="s">
        <v>12</v>
      </c>
      <c r="C688" s="86">
        <f t="shared" ca="1" si="119"/>
        <v>261.56666666666666</v>
      </c>
      <c r="D688" s="89">
        <v>46813</v>
      </c>
      <c r="E688" s="90">
        <v>46843</v>
      </c>
      <c r="G688" s="114">
        <f t="shared" ca="1" si="120"/>
        <v>261.56666666666666</v>
      </c>
      <c r="I688" s="6">
        <v>592</v>
      </c>
      <c r="J688" s="6">
        <v>664</v>
      </c>
      <c r="K688" s="6">
        <f t="shared" si="121"/>
        <v>4</v>
      </c>
      <c r="L688" s="6">
        <f t="shared" si="122"/>
        <v>110</v>
      </c>
      <c r="M688" s="114">
        <f t="shared" ca="1" si="123"/>
        <v>261.56666666666666</v>
      </c>
      <c r="O688" s="89"/>
      <c r="P688" s="90"/>
    </row>
    <row r="689" spans="1:16" ht="14.25" customHeight="1" x14ac:dyDescent="0.25">
      <c r="A689" s="85" t="str">
        <f t="shared" si="118"/>
        <v>Ямбург</v>
      </c>
      <c r="B689" s="84" t="s">
        <v>13</v>
      </c>
      <c r="C689" s="86">
        <f t="shared" ca="1" si="119"/>
        <v>31.302083333333332</v>
      </c>
      <c r="D689" s="93">
        <v>46813</v>
      </c>
      <c r="E689" s="94">
        <v>46843</v>
      </c>
      <c r="G689" s="114">
        <f t="shared" ca="1" si="120"/>
        <v>31.302083333333332</v>
      </c>
      <c r="I689" s="6">
        <v>593</v>
      </c>
      <c r="J689" s="6">
        <v>665</v>
      </c>
      <c r="K689" s="6">
        <f t="shared" si="121"/>
        <v>5</v>
      </c>
      <c r="L689" s="6">
        <f t="shared" si="122"/>
        <v>110</v>
      </c>
      <c r="M689" s="114">
        <f t="shared" ca="1" si="123"/>
        <v>31.302083333333332</v>
      </c>
      <c r="O689" s="93"/>
      <c r="P689" s="94"/>
    </row>
    <row r="690" spans="1:16" ht="14.25" customHeight="1" x14ac:dyDescent="0.25">
      <c r="A690" s="85" t="str">
        <f t="shared" si="118"/>
        <v>Ямбург</v>
      </c>
      <c r="B690" s="22" t="s">
        <v>8</v>
      </c>
      <c r="C690" s="86">
        <f t="shared" ca="1" si="119"/>
        <v>60.585000000000001</v>
      </c>
      <c r="D690" s="95">
        <v>46844</v>
      </c>
      <c r="E690" s="96">
        <v>46873</v>
      </c>
      <c r="G690" s="114">
        <f t="shared" ca="1" si="120"/>
        <v>60.585000000000001</v>
      </c>
      <c r="I690" s="6">
        <v>594</v>
      </c>
      <c r="J690" s="6">
        <v>666</v>
      </c>
      <c r="K690" s="6">
        <f t="shared" si="121"/>
        <v>0</v>
      </c>
      <c r="L690" s="6">
        <f t="shared" si="122"/>
        <v>111</v>
      </c>
      <c r="M690" s="114">
        <f t="shared" ca="1" si="123"/>
        <v>60.585000000000001</v>
      </c>
      <c r="O690" s="95"/>
      <c r="P690" s="96"/>
    </row>
    <row r="691" spans="1:16" ht="14.25" customHeight="1" x14ac:dyDescent="0.25">
      <c r="A691" s="85" t="str">
        <f t="shared" si="118"/>
        <v>Ямбург</v>
      </c>
      <c r="B691" s="24" t="s">
        <v>9</v>
      </c>
      <c r="C691" s="86">
        <f t="shared" ca="1" si="119"/>
        <v>208.33333333333334</v>
      </c>
      <c r="D691" s="89">
        <v>46844</v>
      </c>
      <c r="E691" s="90">
        <v>46873</v>
      </c>
      <c r="G691" s="114">
        <f t="shared" ca="1" si="120"/>
        <v>208.33333333333334</v>
      </c>
      <c r="I691" s="6">
        <v>595</v>
      </c>
      <c r="J691" s="6">
        <v>667</v>
      </c>
      <c r="K691" s="6">
        <f t="shared" si="121"/>
        <v>1</v>
      </c>
      <c r="L691" s="6">
        <f t="shared" si="122"/>
        <v>111</v>
      </c>
      <c r="M691" s="114">
        <f t="shared" ca="1" si="123"/>
        <v>208.33333333333334</v>
      </c>
      <c r="O691" s="89"/>
      <c r="P691" s="90"/>
    </row>
    <row r="692" spans="1:16" ht="14.25" customHeight="1" x14ac:dyDescent="0.25">
      <c r="A692" s="85" t="str">
        <f t="shared" si="118"/>
        <v>Ямбург</v>
      </c>
      <c r="B692" s="24" t="s">
        <v>10</v>
      </c>
      <c r="C692" s="86">
        <f t="shared" ca="1" si="119"/>
        <v>1049.953125</v>
      </c>
      <c r="D692" s="89">
        <v>46844</v>
      </c>
      <c r="E692" s="90">
        <v>46873</v>
      </c>
      <c r="G692" s="114">
        <f t="shared" ca="1" si="120"/>
        <v>1049.953125</v>
      </c>
      <c r="I692" s="6">
        <v>596</v>
      </c>
      <c r="J692" s="6">
        <v>668</v>
      </c>
      <c r="K692" s="6">
        <f t="shared" si="121"/>
        <v>2</v>
      </c>
      <c r="L692" s="6">
        <f t="shared" si="122"/>
        <v>111</v>
      </c>
      <c r="M692" s="114">
        <f t="shared" ca="1" si="123"/>
        <v>1049.953125</v>
      </c>
      <c r="O692" s="89"/>
      <c r="P692" s="90"/>
    </row>
    <row r="693" spans="1:16" ht="14.25" customHeight="1" x14ac:dyDescent="0.25">
      <c r="A693" s="85" t="str">
        <f t="shared" si="118"/>
        <v>Ямбург</v>
      </c>
      <c r="B693" s="24" t="s">
        <v>11</v>
      </c>
      <c r="C693" s="86">
        <f t="shared" ca="1" si="119"/>
        <v>367.51979166666666</v>
      </c>
      <c r="D693" s="89">
        <v>46844</v>
      </c>
      <c r="E693" s="90">
        <v>46873</v>
      </c>
      <c r="G693" s="114">
        <f t="shared" ca="1" si="120"/>
        <v>367.51979166666666</v>
      </c>
      <c r="I693" s="6">
        <v>597</v>
      </c>
      <c r="J693" s="6">
        <v>669</v>
      </c>
      <c r="K693" s="6">
        <f t="shared" si="121"/>
        <v>3</v>
      </c>
      <c r="L693" s="6">
        <f t="shared" si="122"/>
        <v>111</v>
      </c>
      <c r="M693" s="114">
        <f t="shared" ca="1" si="123"/>
        <v>367.51979166666666</v>
      </c>
      <c r="O693" s="89"/>
      <c r="P693" s="90"/>
    </row>
    <row r="694" spans="1:16" ht="14.25" customHeight="1" x14ac:dyDescent="0.25">
      <c r="A694" s="85" t="str">
        <f t="shared" si="118"/>
        <v>Ямбург</v>
      </c>
      <c r="B694" s="24" t="s">
        <v>12</v>
      </c>
      <c r="C694" s="86">
        <f t="shared" ca="1" si="119"/>
        <v>261.56666666666666</v>
      </c>
      <c r="D694" s="89">
        <v>46844</v>
      </c>
      <c r="E694" s="90">
        <v>46873</v>
      </c>
      <c r="G694" s="114">
        <f t="shared" ca="1" si="120"/>
        <v>261.56666666666666</v>
      </c>
      <c r="I694" s="6">
        <v>598</v>
      </c>
      <c r="J694" s="6">
        <v>670</v>
      </c>
      <c r="K694" s="6">
        <f t="shared" si="121"/>
        <v>4</v>
      </c>
      <c r="L694" s="6">
        <f t="shared" si="122"/>
        <v>111</v>
      </c>
      <c r="M694" s="114">
        <f t="shared" ca="1" si="123"/>
        <v>261.56666666666666</v>
      </c>
      <c r="O694" s="89"/>
      <c r="P694" s="90"/>
    </row>
    <row r="695" spans="1:16" ht="14.25" customHeight="1" x14ac:dyDescent="0.25">
      <c r="A695" s="85" t="str">
        <f t="shared" si="118"/>
        <v>Ямбург</v>
      </c>
      <c r="B695" s="84" t="s">
        <v>13</v>
      </c>
      <c r="C695" s="86">
        <f t="shared" ca="1" si="119"/>
        <v>31.302083333333332</v>
      </c>
      <c r="D695" s="93">
        <v>46844</v>
      </c>
      <c r="E695" s="94">
        <v>46873</v>
      </c>
      <c r="G695" s="114">
        <f t="shared" ca="1" si="120"/>
        <v>31.302083333333332</v>
      </c>
      <c r="I695" s="6">
        <v>599</v>
      </c>
      <c r="J695" s="6">
        <v>671</v>
      </c>
      <c r="K695" s="6">
        <f t="shared" si="121"/>
        <v>5</v>
      </c>
      <c r="L695" s="6">
        <f t="shared" si="122"/>
        <v>111</v>
      </c>
      <c r="M695" s="114">
        <f t="shared" ca="1" si="123"/>
        <v>31.302083333333332</v>
      </c>
      <c r="O695" s="93"/>
      <c r="P695" s="94"/>
    </row>
    <row r="696" spans="1:16" ht="14.25" customHeight="1" x14ac:dyDescent="0.25">
      <c r="A696" s="85" t="str">
        <f t="shared" si="118"/>
        <v>Ямбург</v>
      </c>
      <c r="B696" s="22" t="s">
        <v>8</v>
      </c>
      <c r="C696" s="86">
        <f t="shared" ca="1" si="119"/>
        <v>60.585000000000001</v>
      </c>
      <c r="D696" s="95">
        <v>46874</v>
      </c>
      <c r="E696" s="96">
        <v>46904</v>
      </c>
      <c r="G696" s="114">
        <f t="shared" ca="1" si="120"/>
        <v>60.585000000000001</v>
      </c>
      <c r="I696" s="6">
        <v>600</v>
      </c>
      <c r="J696" s="6">
        <v>672</v>
      </c>
      <c r="K696" s="6">
        <f t="shared" si="121"/>
        <v>0</v>
      </c>
      <c r="L696" s="6">
        <f t="shared" si="122"/>
        <v>112</v>
      </c>
      <c r="M696" s="114">
        <f t="shared" ca="1" si="123"/>
        <v>60.585000000000001</v>
      </c>
      <c r="O696" s="95"/>
      <c r="P696" s="96"/>
    </row>
    <row r="697" spans="1:16" ht="14.25" customHeight="1" x14ac:dyDescent="0.25">
      <c r="A697" s="85" t="str">
        <f t="shared" si="118"/>
        <v>Ямбург</v>
      </c>
      <c r="B697" s="24" t="s">
        <v>9</v>
      </c>
      <c r="C697" s="86">
        <f t="shared" ca="1" si="119"/>
        <v>208.33333333333334</v>
      </c>
      <c r="D697" s="89">
        <v>46874</v>
      </c>
      <c r="E697" s="90">
        <v>46904</v>
      </c>
      <c r="G697" s="114">
        <f t="shared" ca="1" si="120"/>
        <v>208.33333333333334</v>
      </c>
      <c r="I697" s="6">
        <v>601</v>
      </c>
      <c r="J697" s="6">
        <v>673</v>
      </c>
      <c r="K697" s="6">
        <f t="shared" si="121"/>
        <v>1</v>
      </c>
      <c r="L697" s="6">
        <f t="shared" si="122"/>
        <v>112</v>
      </c>
      <c r="M697" s="114">
        <f t="shared" ca="1" si="123"/>
        <v>208.33333333333334</v>
      </c>
      <c r="O697" s="89"/>
      <c r="P697" s="90"/>
    </row>
    <row r="698" spans="1:16" ht="14.25" customHeight="1" x14ac:dyDescent="0.25">
      <c r="A698" s="85" t="str">
        <f t="shared" si="118"/>
        <v>Ямбург</v>
      </c>
      <c r="B698" s="24" t="s">
        <v>10</v>
      </c>
      <c r="C698" s="86">
        <f t="shared" ca="1" si="119"/>
        <v>1049.953125</v>
      </c>
      <c r="D698" s="89">
        <v>46874</v>
      </c>
      <c r="E698" s="90">
        <v>46904</v>
      </c>
      <c r="G698" s="114">
        <f t="shared" ca="1" si="120"/>
        <v>1049.953125</v>
      </c>
      <c r="I698" s="6">
        <v>602</v>
      </c>
      <c r="J698" s="6">
        <v>674</v>
      </c>
      <c r="K698" s="6">
        <f t="shared" si="121"/>
        <v>2</v>
      </c>
      <c r="L698" s="6">
        <f t="shared" si="122"/>
        <v>112</v>
      </c>
      <c r="M698" s="114">
        <f t="shared" ca="1" si="123"/>
        <v>1049.953125</v>
      </c>
      <c r="O698" s="89"/>
      <c r="P698" s="90"/>
    </row>
    <row r="699" spans="1:16" ht="14.25" customHeight="1" x14ac:dyDescent="0.25">
      <c r="A699" s="85" t="str">
        <f t="shared" si="118"/>
        <v>Ямбург</v>
      </c>
      <c r="B699" s="24" t="s">
        <v>11</v>
      </c>
      <c r="C699" s="86">
        <f t="shared" ca="1" si="119"/>
        <v>367.51979166666666</v>
      </c>
      <c r="D699" s="89">
        <v>46874</v>
      </c>
      <c r="E699" s="90">
        <v>46904</v>
      </c>
      <c r="G699" s="114">
        <f t="shared" ca="1" si="120"/>
        <v>367.51979166666666</v>
      </c>
      <c r="I699" s="6">
        <v>603</v>
      </c>
      <c r="J699" s="6">
        <v>675</v>
      </c>
      <c r="K699" s="6">
        <f t="shared" si="121"/>
        <v>3</v>
      </c>
      <c r="L699" s="6">
        <f t="shared" si="122"/>
        <v>112</v>
      </c>
      <c r="M699" s="114">
        <f t="shared" ca="1" si="123"/>
        <v>367.51979166666666</v>
      </c>
      <c r="O699" s="89"/>
      <c r="P699" s="90"/>
    </row>
    <row r="700" spans="1:16" ht="14.25" customHeight="1" x14ac:dyDescent="0.25">
      <c r="A700" s="85" t="str">
        <f t="shared" si="118"/>
        <v>Ямбург</v>
      </c>
      <c r="B700" s="24" t="s">
        <v>12</v>
      </c>
      <c r="C700" s="86">
        <f t="shared" ca="1" si="119"/>
        <v>261.56666666666666</v>
      </c>
      <c r="D700" s="89">
        <v>46874</v>
      </c>
      <c r="E700" s="90">
        <v>46904</v>
      </c>
      <c r="G700" s="114">
        <f t="shared" ca="1" si="120"/>
        <v>261.56666666666666</v>
      </c>
      <c r="I700" s="6">
        <v>604</v>
      </c>
      <c r="J700" s="6">
        <v>676</v>
      </c>
      <c r="K700" s="6">
        <f t="shared" si="121"/>
        <v>4</v>
      </c>
      <c r="L700" s="6">
        <f t="shared" si="122"/>
        <v>112</v>
      </c>
      <c r="M700" s="114">
        <f t="shared" ca="1" si="123"/>
        <v>261.56666666666666</v>
      </c>
      <c r="O700" s="89"/>
      <c r="P700" s="90"/>
    </row>
    <row r="701" spans="1:16" ht="14.25" customHeight="1" x14ac:dyDescent="0.25">
      <c r="A701" s="85" t="str">
        <f t="shared" si="118"/>
        <v>Ямбург</v>
      </c>
      <c r="B701" s="84" t="s">
        <v>13</v>
      </c>
      <c r="C701" s="86">
        <f t="shared" ca="1" si="119"/>
        <v>31.302083333333332</v>
      </c>
      <c r="D701" s="93">
        <v>46874</v>
      </c>
      <c r="E701" s="94">
        <v>46904</v>
      </c>
      <c r="G701" s="114">
        <f t="shared" ca="1" si="120"/>
        <v>31.302083333333332</v>
      </c>
      <c r="I701" s="6">
        <v>605</v>
      </c>
      <c r="J701" s="6">
        <v>677</v>
      </c>
      <c r="K701" s="6">
        <f t="shared" si="121"/>
        <v>5</v>
      </c>
      <c r="L701" s="6">
        <f t="shared" si="122"/>
        <v>112</v>
      </c>
      <c r="M701" s="114">
        <f t="shared" ca="1" si="123"/>
        <v>31.302083333333332</v>
      </c>
      <c r="O701" s="93"/>
      <c r="P701" s="94"/>
    </row>
    <row r="702" spans="1:16" ht="14.25" customHeight="1" x14ac:dyDescent="0.25">
      <c r="A702" s="85" t="str">
        <f t="shared" si="118"/>
        <v>Ямбург</v>
      </c>
      <c r="B702" s="22" t="s">
        <v>8</v>
      </c>
      <c r="C702" s="86">
        <f t="shared" ca="1" si="119"/>
        <v>60.585000000000001</v>
      </c>
      <c r="D702" s="95">
        <v>46905</v>
      </c>
      <c r="E702" s="96">
        <v>46934</v>
      </c>
      <c r="G702" s="114">
        <f t="shared" ca="1" si="120"/>
        <v>60.585000000000001</v>
      </c>
      <c r="I702" s="6">
        <v>606</v>
      </c>
      <c r="J702" s="6">
        <v>678</v>
      </c>
      <c r="K702" s="6">
        <f t="shared" si="121"/>
        <v>0</v>
      </c>
      <c r="L702" s="6">
        <f t="shared" si="122"/>
        <v>113</v>
      </c>
      <c r="M702" s="114">
        <f t="shared" ca="1" si="123"/>
        <v>60.585000000000001</v>
      </c>
      <c r="O702" s="95"/>
      <c r="P702" s="96"/>
    </row>
    <row r="703" spans="1:16" ht="14.25" customHeight="1" x14ac:dyDescent="0.25">
      <c r="A703" s="85" t="str">
        <f t="shared" si="118"/>
        <v>Ямбург</v>
      </c>
      <c r="B703" s="24" t="s">
        <v>9</v>
      </c>
      <c r="C703" s="86">
        <f t="shared" ca="1" si="119"/>
        <v>208.33333333333334</v>
      </c>
      <c r="D703" s="89">
        <v>46905</v>
      </c>
      <c r="E703" s="90">
        <v>46934</v>
      </c>
      <c r="G703" s="114">
        <f t="shared" ca="1" si="120"/>
        <v>208.33333333333334</v>
      </c>
      <c r="I703" s="6">
        <v>607</v>
      </c>
      <c r="J703" s="6">
        <v>679</v>
      </c>
      <c r="K703" s="6">
        <f t="shared" si="121"/>
        <v>1</v>
      </c>
      <c r="L703" s="6">
        <f t="shared" si="122"/>
        <v>113</v>
      </c>
      <c r="M703" s="114">
        <f t="shared" ca="1" si="123"/>
        <v>208.33333333333334</v>
      </c>
      <c r="O703" s="89"/>
      <c r="P703" s="90"/>
    </row>
    <row r="704" spans="1:16" ht="14.25" customHeight="1" x14ac:dyDescent="0.25">
      <c r="A704" s="85" t="str">
        <f t="shared" si="118"/>
        <v>Ямбург</v>
      </c>
      <c r="B704" s="24" t="s">
        <v>10</v>
      </c>
      <c r="C704" s="86">
        <f t="shared" ca="1" si="119"/>
        <v>1049.953125</v>
      </c>
      <c r="D704" s="89">
        <v>46905</v>
      </c>
      <c r="E704" s="90">
        <v>46934</v>
      </c>
      <c r="G704" s="114">
        <f t="shared" ca="1" si="120"/>
        <v>1049.953125</v>
      </c>
      <c r="I704" s="6">
        <v>608</v>
      </c>
      <c r="J704" s="6">
        <v>680</v>
      </c>
      <c r="K704" s="6">
        <f t="shared" si="121"/>
        <v>2</v>
      </c>
      <c r="L704" s="6">
        <f t="shared" si="122"/>
        <v>113</v>
      </c>
      <c r="M704" s="114">
        <f t="shared" ca="1" si="123"/>
        <v>1049.953125</v>
      </c>
      <c r="O704" s="89"/>
      <c r="P704" s="90"/>
    </row>
    <row r="705" spans="1:16" ht="14.25" customHeight="1" x14ac:dyDescent="0.25">
      <c r="A705" s="85" t="str">
        <f t="shared" si="118"/>
        <v>Ямбург</v>
      </c>
      <c r="B705" s="24" t="s">
        <v>11</v>
      </c>
      <c r="C705" s="86">
        <f t="shared" ca="1" si="119"/>
        <v>367.51979166666666</v>
      </c>
      <c r="D705" s="89">
        <v>46905</v>
      </c>
      <c r="E705" s="90">
        <v>46934</v>
      </c>
      <c r="G705" s="114">
        <f t="shared" ca="1" si="120"/>
        <v>367.51979166666666</v>
      </c>
      <c r="I705" s="6">
        <v>609</v>
      </c>
      <c r="J705" s="6">
        <v>681</v>
      </c>
      <c r="K705" s="6">
        <f t="shared" si="121"/>
        <v>3</v>
      </c>
      <c r="L705" s="6">
        <f t="shared" si="122"/>
        <v>113</v>
      </c>
      <c r="M705" s="114">
        <f t="shared" ca="1" si="123"/>
        <v>367.51979166666666</v>
      </c>
      <c r="O705" s="89"/>
      <c r="P705" s="90"/>
    </row>
    <row r="706" spans="1:16" ht="14.25" customHeight="1" x14ac:dyDescent="0.25">
      <c r="A706" s="85" t="str">
        <f t="shared" si="118"/>
        <v>Ямбург</v>
      </c>
      <c r="B706" s="24" t="s">
        <v>12</v>
      </c>
      <c r="C706" s="86">
        <f t="shared" ca="1" si="119"/>
        <v>261.56666666666666</v>
      </c>
      <c r="D706" s="89">
        <v>46905</v>
      </c>
      <c r="E706" s="90">
        <v>46934</v>
      </c>
      <c r="G706" s="114">
        <f t="shared" ca="1" si="120"/>
        <v>261.56666666666666</v>
      </c>
      <c r="I706" s="6">
        <v>610</v>
      </c>
      <c r="J706" s="6">
        <v>682</v>
      </c>
      <c r="K706" s="6">
        <f t="shared" si="121"/>
        <v>4</v>
      </c>
      <c r="L706" s="6">
        <f t="shared" si="122"/>
        <v>113</v>
      </c>
      <c r="M706" s="114">
        <f t="shared" ca="1" si="123"/>
        <v>261.56666666666666</v>
      </c>
      <c r="O706" s="89"/>
      <c r="P706" s="90"/>
    </row>
    <row r="707" spans="1:16" ht="14.25" customHeight="1" x14ac:dyDescent="0.25">
      <c r="A707" s="85" t="str">
        <f t="shared" si="118"/>
        <v>Ямбург</v>
      </c>
      <c r="B707" s="84" t="s">
        <v>13</v>
      </c>
      <c r="C707" s="86">
        <f t="shared" ca="1" si="119"/>
        <v>31.302083333333332</v>
      </c>
      <c r="D707" s="93">
        <v>46905</v>
      </c>
      <c r="E707" s="94">
        <v>46934</v>
      </c>
      <c r="G707" s="114">
        <f t="shared" ca="1" si="120"/>
        <v>31.302083333333332</v>
      </c>
      <c r="I707" s="6">
        <v>611</v>
      </c>
      <c r="J707" s="6">
        <v>683</v>
      </c>
      <c r="K707" s="6">
        <f t="shared" si="121"/>
        <v>5</v>
      </c>
      <c r="L707" s="6">
        <f t="shared" si="122"/>
        <v>113</v>
      </c>
      <c r="M707" s="114">
        <f t="shared" ca="1" si="123"/>
        <v>31.302083333333332</v>
      </c>
      <c r="O707" s="93"/>
      <c r="P707" s="94"/>
    </row>
    <row r="708" spans="1:16" ht="14.25" customHeight="1" x14ac:dyDescent="0.25">
      <c r="A708" s="85" t="str">
        <f t="shared" si="118"/>
        <v>Ямбург</v>
      </c>
      <c r="B708" s="22" t="s">
        <v>8</v>
      </c>
      <c r="C708" s="86">
        <f t="shared" ca="1" si="119"/>
        <v>60.585000000000001</v>
      </c>
      <c r="D708" s="95">
        <v>46935</v>
      </c>
      <c r="E708" s="96">
        <v>46965</v>
      </c>
      <c r="G708" s="114">
        <f t="shared" ca="1" si="120"/>
        <v>60.585000000000001</v>
      </c>
      <c r="I708" s="6">
        <v>612</v>
      </c>
      <c r="J708" s="6">
        <v>684</v>
      </c>
      <c r="K708" s="6">
        <f t="shared" si="121"/>
        <v>0</v>
      </c>
      <c r="L708" s="6">
        <f t="shared" si="122"/>
        <v>114</v>
      </c>
      <c r="M708" s="114">
        <f t="shared" ca="1" si="123"/>
        <v>60.585000000000001</v>
      </c>
      <c r="O708" s="95"/>
      <c r="P708" s="96"/>
    </row>
    <row r="709" spans="1:16" ht="14.25" customHeight="1" x14ac:dyDescent="0.25">
      <c r="A709" s="85" t="str">
        <f t="shared" si="118"/>
        <v>Ямбург</v>
      </c>
      <c r="B709" s="24" t="s">
        <v>9</v>
      </c>
      <c r="C709" s="86">
        <f t="shared" ca="1" si="119"/>
        <v>208.33333333333334</v>
      </c>
      <c r="D709" s="89">
        <v>46935</v>
      </c>
      <c r="E709" s="90">
        <v>46965</v>
      </c>
      <c r="G709" s="114">
        <f t="shared" ca="1" si="120"/>
        <v>208.33333333333334</v>
      </c>
      <c r="I709" s="6">
        <v>613</v>
      </c>
      <c r="J709" s="6">
        <v>685</v>
      </c>
      <c r="K709" s="6">
        <f t="shared" si="121"/>
        <v>1</v>
      </c>
      <c r="L709" s="6">
        <f t="shared" si="122"/>
        <v>114</v>
      </c>
      <c r="M709" s="114">
        <f t="shared" ca="1" si="123"/>
        <v>208.33333333333334</v>
      </c>
      <c r="O709" s="89"/>
      <c r="P709" s="90"/>
    </row>
    <row r="710" spans="1:16" ht="14.25" customHeight="1" x14ac:dyDescent="0.25">
      <c r="A710" s="85" t="str">
        <f t="shared" si="118"/>
        <v>Ямбург</v>
      </c>
      <c r="B710" s="24" t="s">
        <v>10</v>
      </c>
      <c r="C710" s="86">
        <f t="shared" ca="1" si="119"/>
        <v>1049.953125</v>
      </c>
      <c r="D710" s="89">
        <v>46935</v>
      </c>
      <c r="E710" s="90">
        <v>46965</v>
      </c>
      <c r="G710" s="114">
        <f t="shared" ca="1" si="120"/>
        <v>1049.953125</v>
      </c>
      <c r="I710" s="6">
        <v>614</v>
      </c>
      <c r="J710" s="6">
        <v>686</v>
      </c>
      <c r="K710" s="6">
        <f t="shared" si="121"/>
        <v>2</v>
      </c>
      <c r="L710" s="6">
        <f t="shared" si="122"/>
        <v>114</v>
      </c>
      <c r="M710" s="114">
        <f t="shared" ca="1" si="123"/>
        <v>1049.953125</v>
      </c>
      <c r="O710" s="89"/>
      <c r="P710" s="90"/>
    </row>
    <row r="711" spans="1:16" ht="14.25" customHeight="1" x14ac:dyDescent="0.25">
      <c r="A711" s="85" t="str">
        <f t="shared" si="118"/>
        <v>Ямбург</v>
      </c>
      <c r="B711" s="24" t="s">
        <v>11</v>
      </c>
      <c r="C711" s="86">
        <f t="shared" ca="1" si="119"/>
        <v>367.51979166666666</v>
      </c>
      <c r="D711" s="89">
        <v>46935</v>
      </c>
      <c r="E711" s="90">
        <v>46965</v>
      </c>
      <c r="G711" s="114">
        <f t="shared" ca="1" si="120"/>
        <v>367.51979166666666</v>
      </c>
      <c r="I711" s="6">
        <v>615</v>
      </c>
      <c r="J711" s="6">
        <v>687</v>
      </c>
      <c r="K711" s="6">
        <f t="shared" si="121"/>
        <v>3</v>
      </c>
      <c r="L711" s="6">
        <f t="shared" si="122"/>
        <v>114</v>
      </c>
      <c r="M711" s="114">
        <f t="shared" ca="1" si="123"/>
        <v>367.51979166666666</v>
      </c>
      <c r="O711" s="89"/>
      <c r="P711" s="90"/>
    </row>
    <row r="712" spans="1:16" ht="14.25" customHeight="1" x14ac:dyDescent="0.25">
      <c r="A712" s="85" t="str">
        <f t="shared" si="118"/>
        <v>Ямбург</v>
      </c>
      <c r="B712" s="24" t="s">
        <v>12</v>
      </c>
      <c r="C712" s="86">
        <f t="shared" ca="1" si="119"/>
        <v>261.56666666666666</v>
      </c>
      <c r="D712" s="89">
        <v>46935</v>
      </c>
      <c r="E712" s="90">
        <v>46965</v>
      </c>
      <c r="G712" s="114">
        <f t="shared" ca="1" si="120"/>
        <v>261.56666666666666</v>
      </c>
      <c r="I712" s="6">
        <v>616</v>
      </c>
      <c r="J712" s="6">
        <v>688</v>
      </c>
      <c r="K712" s="6">
        <f t="shared" si="121"/>
        <v>4</v>
      </c>
      <c r="L712" s="6">
        <f t="shared" si="122"/>
        <v>114</v>
      </c>
      <c r="M712" s="114">
        <f t="shared" ca="1" si="123"/>
        <v>261.56666666666666</v>
      </c>
      <c r="O712" s="89"/>
      <c r="P712" s="90"/>
    </row>
    <row r="713" spans="1:16" ht="14.25" customHeight="1" x14ac:dyDescent="0.25">
      <c r="A713" s="85" t="str">
        <f t="shared" si="118"/>
        <v>Ямбург</v>
      </c>
      <c r="B713" s="84" t="s">
        <v>13</v>
      </c>
      <c r="C713" s="86">
        <f t="shared" ca="1" si="119"/>
        <v>31.302083333333332</v>
      </c>
      <c r="D713" s="93">
        <v>46935</v>
      </c>
      <c r="E713" s="94">
        <v>46965</v>
      </c>
      <c r="G713" s="114">
        <f t="shared" ca="1" si="120"/>
        <v>31.302083333333332</v>
      </c>
      <c r="I713" s="6">
        <v>617</v>
      </c>
      <c r="J713" s="6">
        <v>689</v>
      </c>
      <c r="K713" s="6">
        <f t="shared" si="121"/>
        <v>5</v>
      </c>
      <c r="L713" s="6">
        <f t="shared" si="122"/>
        <v>114</v>
      </c>
      <c r="M713" s="114">
        <f t="shared" ca="1" si="123"/>
        <v>31.302083333333332</v>
      </c>
      <c r="O713" s="93"/>
      <c r="P713" s="94"/>
    </row>
    <row r="714" spans="1:16" ht="14.25" customHeight="1" x14ac:dyDescent="0.25">
      <c r="A714" s="85" t="str">
        <f t="shared" si="118"/>
        <v>Ямбург</v>
      </c>
      <c r="B714" s="22" t="s">
        <v>8</v>
      </c>
      <c r="C714" s="86">
        <f t="shared" ca="1" si="119"/>
        <v>60.585000000000001</v>
      </c>
      <c r="D714" s="95">
        <v>46966</v>
      </c>
      <c r="E714" s="96">
        <v>46996</v>
      </c>
      <c r="G714" s="114">
        <f t="shared" ca="1" si="120"/>
        <v>60.585000000000001</v>
      </c>
      <c r="I714" s="6">
        <v>618</v>
      </c>
      <c r="J714" s="6">
        <v>690</v>
      </c>
      <c r="K714" s="6">
        <f t="shared" si="121"/>
        <v>0</v>
      </c>
      <c r="L714" s="6">
        <f t="shared" si="122"/>
        <v>115</v>
      </c>
      <c r="M714" s="114">
        <f t="shared" ca="1" si="123"/>
        <v>60.585000000000001</v>
      </c>
      <c r="O714" s="95"/>
      <c r="P714" s="96"/>
    </row>
    <row r="715" spans="1:16" ht="14.25" customHeight="1" x14ac:dyDescent="0.25">
      <c r="A715" s="85" t="str">
        <f t="shared" si="118"/>
        <v>Ямбург</v>
      </c>
      <c r="B715" s="24" t="s">
        <v>9</v>
      </c>
      <c r="C715" s="86">
        <f t="shared" ca="1" si="119"/>
        <v>208.33333333333334</v>
      </c>
      <c r="D715" s="89">
        <v>46966</v>
      </c>
      <c r="E715" s="96">
        <v>46996</v>
      </c>
      <c r="G715" s="114">
        <f t="shared" ca="1" si="120"/>
        <v>208.33333333333334</v>
      </c>
      <c r="I715" s="6">
        <v>619</v>
      </c>
      <c r="J715" s="6">
        <v>691</v>
      </c>
      <c r="K715" s="6">
        <f t="shared" si="121"/>
        <v>1</v>
      </c>
      <c r="L715" s="6">
        <f t="shared" si="122"/>
        <v>115</v>
      </c>
      <c r="M715" s="114">
        <f t="shared" ca="1" si="123"/>
        <v>208.33333333333334</v>
      </c>
      <c r="O715" s="89"/>
      <c r="P715" s="96"/>
    </row>
    <row r="716" spans="1:16" ht="14.25" customHeight="1" x14ac:dyDescent="0.25">
      <c r="A716" s="85" t="str">
        <f t="shared" si="118"/>
        <v>Ямбург</v>
      </c>
      <c r="B716" s="24" t="s">
        <v>10</v>
      </c>
      <c r="C716" s="86">
        <f t="shared" ca="1" si="119"/>
        <v>1049.953125</v>
      </c>
      <c r="D716" s="89">
        <v>46966</v>
      </c>
      <c r="E716" s="96">
        <v>46996</v>
      </c>
      <c r="G716" s="114">
        <f t="shared" ca="1" si="120"/>
        <v>1049.953125</v>
      </c>
      <c r="I716" s="6">
        <v>620</v>
      </c>
      <c r="J716" s="6">
        <v>692</v>
      </c>
      <c r="K716" s="6">
        <f t="shared" si="121"/>
        <v>2</v>
      </c>
      <c r="L716" s="6">
        <f t="shared" si="122"/>
        <v>115</v>
      </c>
      <c r="M716" s="114">
        <f t="shared" ca="1" si="123"/>
        <v>1049.953125</v>
      </c>
      <c r="O716" s="89"/>
      <c r="P716" s="96"/>
    </row>
    <row r="717" spans="1:16" ht="14.25" customHeight="1" x14ac:dyDescent="0.25">
      <c r="A717" s="85" t="str">
        <f t="shared" si="118"/>
        <v>Ямбург</v>
      </c>
      <c r="B717" s="24" t="s">
        <v>11</v>
      </c>
      <c r="C717" s="86">
        <f t="shared" ca="1" si="119"/>
        <v>367.51979166666666</v>
      </c>
      <c r="D717" s="89">
        <v>46966</v>
      </c>
      <c r="E717" s="96">
        <v>46996</v>
      </c>
      <c r="G717" s="114">
        <f t="shared" ca="1" si="120"/>
        <v>367.51979166666666</v>
      </c>
      <c r="I717" s="6">
        <v>621</v>
      </c>
      <c r="J717" s="6">
        <v>693</v>
      </c>
      <c r="K717" s="6">
        <f t="shared" si="121"/>
        <v>3</v>
      </c>
      <c r="L717" s="6">
        <f t="shared" si="122"/>
        <v>115</v>
      </c>
      <c r="M717" s="114">
        <f t="shared" ca="1" si="123"/>
        <v>367.51979166666666</v>
      </c>
      <c r="O717" s="89"/>
      <c r="P717" s="96"/>
    </row>
    <row r="718" spans="1:16" ht="14.25" customHeight="1" x14ac:dyDescent="0.25">
      <c r="A718" s="85" t="str">
        <f t="shared" si="118"/>
        <v>Ямбург</v>
      </c>
      <c r="B718" s="24" t="s">
        <v>12</v>
      </c>
      <c r="C718" s="86">
        <f t="shared" ca="1" si="119"/>
        <v>261.56666666666666</v>
      </c>
      <c r="D718" s="89">
        <v>46966</v>
      </c>
      <c r="E718" s="96">
        <v>46996</v>
      </c>
      <c r="G718" s="114">
        <f t="shared" ca="1" si="120"/>
        <v>261.56666666666666</v>
      </c>
      <c r="I718" s="6">
        <v>622</v>
      </c>
      <c r="J718" s="6">
        <v>694</v>
      </c>
      <c r="K718" s="6">
        <f t="shared" si="121"/>
        <v>4</v>
      </c>
      <c r="L718" s="6">
        <f t="shared" si="122"/>
        <v>115</v>
      </c>
      <c r="M718" s="114">
        <f t="shared" ca="1" si="123"/>
        <v>261.56666666666666</v>
      </c>
      <c r="O718" s="89"/>
      <c r="P718" s="96"/>
    </row>
    <row r="719" spans="1:16" ht="14.25" customHeight="1" x14ac:dyDescent="0.25">
      <c r="A719" s="85" t="str">
        <f t="shared" si="118"/>
        <v>Ямбург</v>
      </c>
      <c r="B719" s="84" t="s">
        <v>13</v>
      </c>
      <c r="C719" s="86">
        <f t="shared" ca="1" si="119"/>
        <v>31.302083333333332</v>
      </c>
      <c r="D719" s="93">
        <v>46966</v>
      </c>
      <c r="E719" s="96">
        <v>46996</v>
      </c>
      <c r="G719" s="114">
        <f t="shared" ca="1" si="120"/>
        <v>31.302083333333332</v>
      </c>
      <c r="I719" s="6">
        <v>623</v>
      </c>
      <c r="J719" s="6">
        <v>695</v>
      </c>
      <c r="K719" s="6">
        <f t="shared" si="121"/>
        <v>5</v>
      </c>
      <c r="L719" s="6">
        <f t="shared" si="122"/>
        <v>115</v>
      </c>
      <c r="M719" s="114">
        <f t="shared" ca="1" si="123"/>
        <v>31.302083333333332</v>
      </c>
      <c r="O719" s="93"/>
      <c r="P719" s="96"/>
    </row>
    <row r="720" spans="1:16" ht="14.25" customHeight="1" x14ac:dyDescent="0.25">
      <c r="A720" s="85" t="str">
        <f t="shared" si="118"/>
        <v>Ямбург</v>
      </c>
      <c r="B720" s="22" t="s">
        <v>8</v>
      </c>
      <c r="C720" s="86">
        <f t="shared" ca="1" si="119"/>
        <v>60.585000000000001</v>
      </c>
      <c r="D720" s="95">
        <v>46997</v>
      </c>
      <c r="E720" s="96">
        <v>47026</v>
      </c>
      <c r="G720" s="114">
        <f t="shared" ca="1" si="120"/>
        <v>60.585000000000001</v>
      </c>
      <c r="I720" s="6">
        <v>624</v>
      </c>
      <c r="J720" s="6">
        <v>696</v>
      </c>
      <c r="K720" s="6">
        <f t="shared" si="121"/>
        <v>0</v>
      </c>
      <c r="L720" s="6">
        <f t="shared" si="122"/>
        <v>116</v>
      </c>
      <c r="M720" s="114">
        <f t="shared" ca="1" si="123"/>
        <v>60.585000000000001</v>
      </c>
      <c r="O720" s="95"/>
      <c r="P720" s="96"/>
    </row>
    <row r="721" spans="1:16" ht="14.25" customHeight="1" x14ac:dyDescent="0.25">
      <c r="A721" s="85" t="str">
        <f t="shared" si="118"/>
        <v>Ямбург</v>
      </c>
      <c r="B721" s="24" t="s">
        <v>9</v>
      </c>
      <c r="C721" s="86">
        <f t="shared" ca="1" si="119"/>
        <v>208.33333333333334</v>
      </c>
      <c r="D721" s="89">
        <v>46997</v>
      </c>
      <c r="E721" s="90">
        <v>47026</v>
      </c>
      <c r="G721" s="114">
        <f t="shared" ca="1" si="120"/>
        <v>208.33333333333334</v>
      </c>
      <c r="I721" s="6">
        <v>625</v>
      </c>
      <c r="J721" s="6">
        <v>697</v>
      </c>
      <c r="K721" s="6">
        <f t="shared" si="121"/>
        <v>1</v>
      </c>
      <c r="L721" s="6">
        <f t="shared" si="122"/>
        <v>116</v>
      </c>
      <c r="M721" s="114">
        <f t="shared" ca="1" si="123"/>
        <v>208.33333333333334</v>
      </c>
      <c r="O721" s="89"/>
      <c r="P721" s="90"/>
    </row>
    <row r="722" spans="1:16" ht="14.25" customHeight="1" x14ac:dyDescent="0.25">
      <c r="A722" s="85" t="str">
        <f t="shared" si="118"/>
        <v>Ямбург</v>
      </c>
      <c r="B722" s="24" t="s">
        <v>10</v>
      </c>
      <c r="C722" s="86">
        <f t="shared" ca="1" si="119"/>
        <v>1049.953125</v>
      </c>
      <c r="D722" s="89">
        <v>46997</v>
      </c>
      <c r="E722" s="90">
        <v>47026</v>
      </c>
      <c r="G722" s="114">
        <f t="shared" ca="1" si="120"/>
        <v>1049.953125</v>
      </c>
      <c r="I722" s="6">
        <v>626</v>
      </c>
      <c r="J722" s="6">
        <v>698</v>
      </c>
      <c r="K722" s="6">
        <f t="shared" si="121"/>
        <v>2</v>
      </c>
      <c r="L722" s="6">
        <f t="shared" si="122"/>
        <v>116</v>
      </c>
      <c r="M722" s="114">
        <f t="shared" ca="1" si="123"/>
        <v>1049.953125</v>
      </c>
      <c r="O722" s="89"/>
      <c r="P722" s="90"/>
    </row>
    <row r="723" spans="1:16" ht="14.25" customHeight="1" x14ac:dyDescent="0.25">
      <c r="A723" s="85" t="str">
        <f t="shared" si="118"/>
        <v>Ямбург</v>
      </c>
      <c r="B723" s="24" t="s">
        <v>11</v>
      </c>
      <c r="C723" s="86">
        <f t="shared" ca="1" si="119"/>
        <v>367.51979166666666</v>
      </c>
      <c r="D723" s="89">
        <v>46997</v>
      </c>
      <c r="E723" s="90">
        <v>47026</v>
      </c>
      <c r="G723" s="114">
        <f t="shared" ca="1" si="120"/>
        <v>367.51979166666666</v>
      </c>
      <c r="I723" s="6">
        <v>627</v>
      </c>
      <c r="J723" s="6">
        <v>699</v>
      </c>
      <c r="K723" s="6">
        <f t="shared" si="121"/>
        <v>3</v>
      </c>
      <c r="L723" s="6">
        <f t="shared" si="122"/>
        <v>116</v>
      </c>
      <c r="M723" s="114">
        <f t="shared" ca="1" si="123"/>
        <v>367.51979166666666</v>
      </c>
      <c r="O723" s="89"/>
      <c r="P723" s="90"/>
    </row>
    <row r="724" spans="1:16" ht="14.25" customHeight="1" x14ac:dyDescent="0.25">
      <c r="A724" s="85" t="str">
        <f t="shared" si="118"/>
        <v>Ямбург</v>
      </c>
      <c r="B724" s="24" t="s">
        <v>12</v>
      </c>
      <c r="C724" s="86">
        <f t="shared" ca="1" si="119"/>
        <v>261.56666666666666</v>
      </c>
      <c r="D724" s="89">
        <v>46997</v>
      </c>
      <c r="E724" s="90">
        <v>47026</v>
      </c>
      <c r="G724" s="114">
        <f t="shared" ca="1" si="120"/>
        <v>261.56666666666666</v>
      </c>
      <c r="I724" s="6">
        <v>628</v>
      </c>
      <c r="J724" s="6">
        <v>700</v>
      </c>
      <c r="K724" s="6">
        <f t="shared" si="121"/>
        <v>4</v>
      </c>
      <c r="L724" s="6">
        <f t="shared" si="122"/>
        <v>116</v>
      </c>
      <c r="M724" s="114">
        <f t="shared" ca="1" si="123"/>
        <v>261.56666666666666</v>
      </c>
      <c r="O724" s="89"/>
      <c r="P724" s="90"/>
    </row>
    <row r="725" spans="1:16" ht="14.25" customHeight="1" x14ac:dyDescent="0.25">
      <c r="A725" s="85" t="str">
        <f t="shared" si="118"/>
        <v>Ямбург</v>
      </c>
      <c r="B725" s="84" t="s">
        <v>13</v>
      </c>
      <c r="C725" s="86">
        <f t="shared" ca="1" si="119"/>
        <v>31.302083333333332</v>
      </c>
      <c r="D725" s="93">
        <v>46997</v>
      </c>
      <c r="E725" s="94">
        <v>47026</v>
      </c>
      <c r="G725" s="114">
        <f t="shared" ca="1" si="120"/>
        <v>31.302083333333332</v>
      </c>
      <c r="I725" s="6">
        <v>629</v>
      </c>
      <c r="J725" s="6">
        <v>701</v>
      </c>
      <c r="K725" s="6">
        <f t="shared" si="121"/>
        <v>5</v>
      </c>
      <c r="L725" s="6">
        <f t="shared" si="122"/>
        <v>116</v>
      </c>
      <c r="M725" s="114">
        <f t="shared" ca="1" si="123"/>
        <v>31.302083333333332</v>
      </c>
      <c r="O725" s="93"/>
      <c r="P725" s="94"/>
    </row>
    <row r="726" spans="1:16" ht="14.25" customHeight="1" x14ac:dyDescent="0.25">
      <c r="A726" s="85" t="str">
        <f t="shared" si="118"/>
        <v>Ямбург</v>
      </c>
      <c r="B726" s="22" t="s">
        <v>8</v>
      </c>
      <c r="C726" s="86">
        <f t="shared" ca="1" si="119"/>
        <v>60.585000000000001</v>
      </c>
      <c r="D726" s="95">
        <v>47027</v>
      </c>
      <c r="E726" s="96">
        <v>47057</v>
      </c>
      <c r="G726" s="114">
        <f t="shared" ca="1" si="120"/>
        <v>60.585000000000001</v>
      </c>
      <c r="I726" s="6">
        <v>630</v>
      </c>
      <c r="J726" s="6">
        <v>702</v>
      </c>
      <c r="K726" s="6">
        <f t="shared" si="121"/>
        <v>0</v>
      </c>
      <c r="L726" s="6">
        <f t="shared" si="122"/>
        <v>117</v>
      </c>
      <c r="M726" s="114">
        <f t="shared" ca="1" si="123"/>
        <v>60.585000000000001</v>
      </c>
      <c r="O726" s="95"/>
      <c r="P726" s="96"/>
    </row>
    <row r="727" spans="1:16" ht="14.25" customHeight="1" x14ac:dyDescent="0.25">
      <c r="A727" s="85" t="str">
        <f t="shared" si="118"/>
        <v>Ямбург</v>
      </c>
      <c r="B727" s="24" t="s">
        <v>9</v>
      </c>
      <c r="C727" s="86">
        <f t="shared" ca="1" si="119"/>
        <v>208.33333333333334</v>
      </c>
      <c r="D727" s="89">
        <v>47027</v>
      </c>
      <c r="E727" s="90">
        <v>47057</v>
      </c>
      <c r="G727" s="114">
        <f t="shared" ca="1" si="120"/>
        <v>208.33333333333334</v>
      </c>
      <c r="I727" s="6">
        <v>631</v>
      </c>
      <c r="J727" s="6">
        <v>703</v>
      </c>
      <c r="K727" s="6">
        <f t="shared" si="121"/>
        <v>1</v>
      </c>
      <c r="L727" s="6">
        <f t="shared" si="122"/>
        <v>117</v>
      </c>
      <c r="M727" s="114">
        <f t="shared" ca="1" si="123"/>
        <v>208.33333333333334</v>
      </c>
      <c r="O727" s="89"/>
      <c r="P727" s="90"/>
    </row>
    <row r="728" spans="1:16" ht="14.25" customHeight="1" x14ac:dyDescent="0.25">
      <c r="A728" s="85" t="str">
        <f t="shared" ref="A728:A791" si="124">$A$13</f>
        <v>Ямбург</v>
      </c>
      <c r="B728" s="24" t="s">
        <v>10</v>
      </c>
      <c r="C728" s="86">
        <f t="shared" ref="C728:C791" ca="1" si="125">G728*$H$24</f>
        <v>1049.953125</v>
      </c>
      <c r="D728" s="89">
        <v>47027</v>
      </c>
      <c r="E728" s="90">
        <v>47057</v>
      </c>
      <c r="G728" s="114">
        <f t="shared" ref="G728:G791" ca="1" si="126">OFFSET($C$13,K728,L728)</f>
        <v>1049.953125</v>
      </c>
      <c r="I728" s="6">
        <v>632</v>
      </c>
      <c r="J728" s="6">
        <v>704</v>
      </c>
      <c r="K728" s="6">
        <f t="shared" ref="K728:K791" si="127">(MOD(J728,6))</f>
        <v>2</v>
      </c>
      <c r="L728" s="6">
        <f t="shared" ref="L728:L791" si="128">INT(J728/6)</f>
        <v>117</v>
      </c>
      <c r="M728" s="114">
        <f t="shared" ref="M728:M791" ca="1" si="129">OFFSET($C$13,K728,L728)</f>
        <v>1049.953125</v>
      </c>
      <c r="O728" s="89"/>
      <c r="P728" s="90"/>
    </row>
    <row r="729" spans="1:16" ht="14.25" customHeight="1" x14ac:dyDescent="0.25">
      <c r="A729" s="85" t="str">
        <f t="shared" si="124"/>
        <v>Ямбург</v>
      </c>
      <c r="B729" s="24" t="s">
        <v>11</v>
      </c>
      <c r="C729" s="86">
        <f t="shared" ca="1" si="125"/>
        <v>367.51979166666666</v>
      </c>
      <c r="D729" s="89">
        <v>47027</v>
      </c>
      <c r="E729" s="90">
        <v>47057</v>
      </c>
      <c r="G729" s="114">
        <f t="shared" ca="1" si="126"/>
        <v>367.51979166666666</v>
      </c>
      <c r="I729" s="6">
        <v>633</v>
      </c>
      <c r="J729" s="6">
        <v>705</v>
      </c>
      <c r="K729" s="6">
        <f t="shared" si="127"/>
        <v>3</v>
      </c>
      <c r="L729" s="6">
        <f t="shared" si="128"/>
        <v>117</v>
      </c>
      <c r="M729" s="114">
        <f t="shared" ca="1" si="129"/>
        <v>367.51979166666666</v>
      </c>
      <c r="O729" s="89"/>
      <c r="P729" s="90"/>
    </row>
    <row r="730" spans="1:16" ht="14.25" customHeight="1" x14ac:dyDescent="0.25">
      <c r="A730" s="85" t="str">
        <f t="shared" si="124"/>
        <v>Ямбург</v>
      </c>
      <c r="B730" s="24" t="s">
        <v>12</v>
      </c>
      <c r="C730" s="86">
        <f t="shared" ca="1" si="125"/>
        <v>261.56666666666666</v>
      </c>
      <c r="D730" s="89">
        <v>47027</v>
      </c>
      <c r="E730" s="90">
        <v>47057</v>
      </c>
      <c r="G730" s="114">
        <f t="shared" ca="1" si="126"/>
        <v>261.56666666666666</v>
      </c>
      <c r="I730" s="6">
        <v>634</v>
      </c>
      <c r="J730" s="6">
        <v>706</v>
      </c>
      <c r="K730" s="6">
        <f t="shared" si="127"/>
        <v>4</v>
      </c>
      <c r="L730" s="6">
        <f t="shared" si="128"/>
        <v>117</v>
      </c>
      <c r="M730" s="114">
        <f t="shared" ca="1" si="129"/>
        <v>261.56666666666666</v>
      </c>
      <c r="O730" s="89"/>
      <c r="P730" s="90"/>
    </row>
    <row r="731" spans="1:16" ht="14.25" customHeight="1" x14ac:dyDescent="0.25">
      <c r="A731" s="85" t="str">
        <f t="shared" si="124"/>
        <v>Ямбург</v>
      </c>
      <c r="B731" s="84" t="s">
        <v>13</v>
      </c>
      <c r="C731" s="86">
        <f t="shared" ca="1" si="125"/>
        <v>31.302083333333332</v>
      </c>
      <c r="D731" s="93">
        <v>47027</v>
      </c>
      <c r="E731" s="94">
        <v>47057</v>
      </c>
      <c r="G731" s="114">
        <f t="shared" ca="1" si="126"/>
        <v>31.302083333333332</v>
      </c>
      <c r="I731" s="6">
        <v>635</v>
      </c>
      <c r="J731" s="6">
        <v>707</v>
      </c>
      <c r="K731" s="6">
        <f t="shared" si="127"/>
        <v>5</v>
      </c>
      <c r="L731" s="6">
        <f t="shared" si="128"/>
        <v>117</v>
      </c>
      <c r="M731" s="114">
        <f t="shared" ca="1" si="129"/>
        <v>31.302083333333332</v>
      </c>
      <c r="O731" s="93"/>
      <c r="P731" s="94"/>
    </row>
    <row r="732" spans="1:16" ht="14.25" customHeight="1" x14ac:dyDescent="0.25">
      <c r="A732" s="85" t="str">
        <f t="shared" si="124"/>
        <v>Ямбург</v>
      </c>
      <c r="B732" s="22" t="s">
        <v>8</v>
      </c>
      <c r="C732" s="86">
        <f t="shared" ca="1" si="125"/>
        <v>60.585000000000001</v>
      </c>
      <c r="D732" s="95">
        <v>47058</v>
      </c>
      <c r="E732" s="97">
        <v>47087</v>
      </c>
      <c r="G732" s="114">
        <f t="shared" ca="1" si="126"/>
        <v>60.585000000000001</v>
      </c>
      <c r="I732" s="6">
        <v>636</v>
      </c>
      <c r="J732" s="6">
        <v>708</v>
      </c>
      <c r="K732" s="6">
        <f t="shared" si="127"/>
        <v>0</v>
      </c>
      <c r="L732" s="6">
        <f t="shared" si="128"/>
        <v>118</v>
      </c>
      <c r="M732" s="114">
        <f t="shared" ca="1" si="129"/>
        <v>60.585000000000001</v>
      </c>
      <c r="O732" s="95"/>
      <c r="P732" s="97"/>
    </row>
    <row r="733" spans="1:16" ht="14.25" customHeight="1" x14ac:dyDescent="0.25">
      <c r="A733" s="85" t="str">
        <f t="shared" si="124"/>
        <v>Ямбург</v>
      </c>
      <c r="B733" s="24" t="s">
        <v>9</v>
      </c>
      <c r="C733" s="86">
        <f t="shared" ca="1" si="125"/>
        <v>208.33333333333334</v>
      </c>
      <c r="D733" s="95">
        <v>47058</v>
      </c>
      <c r="E733" s="97">
        <v>47087</v>
      </c>
      <c r="G733" s="114">
        <f t="shared" ca="1" si="126"/>
        <v>208.33333333333334</v>
      </c>
      <c r="I733" s="6">
        <v>637</v>
      </c>
      <c r="J733" s="6">
        <v>709</v>
      </c>
      <c r="K733" s="6">
        <f t="shared" si="127"/>
        <v>1</v>
      </c>
      <c r="L733" s="6">
        <f t="shared" si="128"/>
        <v>118</v>
      </c>
      <c r="M733" s="114">
        <f t="shared" ca="1" si="129"/>
        <v>208.33333333333334</v>
      </c>
      <c r="O733" s="95"/>
      <c r="P733" s="97"/>
    </row>
    <row r="734" spans="1:16" ht="14.25" customHeight="1" x14ac:dyDescent="0.25">
      <c r="A734" s="85" t="str">
        <f t="shared" si="124"/>
        <v>Ямбург</v>
      </c>
      <c r="B734" s="24" t="s">
        <v>10</v>
      </c>
      <c r="C734" s="86">
        <f t="shared" ca="1" si="125"/>
        <v>1049.953125</v>
      </c>
      <c r="D734" s="95">
        <v>47058</v>
      </c>
      <c r="E734" s="97">
        <v>47087</v>
      </c>
      <c r="G734" s="114">
        <f t="shared" ca="1" si="126"/>
        <v>1049.953125</v>
      </c>
      <c r="I734" s="6">
        <v>638</v>
      </c>
      <c r="J734" s="6">
        <v>710</v>
      </c>
      <c r="K734" s="6">
        <f t="shared" si="127"/>
        <v>2</v>
      </c>
      <c r="L734" s="6">
        <f t="shared" si="128"/>
        <v>118</v>
      </c>
      <c r="M734" s="114">
        <f t="shared" ca="1" si="129"/>
        <v>1049.953125</v>
      </c>
      <c r="O734" s="95"/>
      <c r="P734" s="97"/>
    </row>
    <row r="735" spans="1:16" ht="14.25" customHeight="1" x14ac:dyDescent="0.25">
      <c r="A735" s="85" t="str">
        <f t="shared" si="124"/>
        <v>Ямбург</v>
      </c>
      <c r="B735" s="24" t="s">
        <v>11</v>
      </c>
      <c r="C735" s="86">
        <f t="shared" ca="1" si="125"/>
        <v>367.51979166666666</v>
      </c>
      <c r="D735" s="95">
        <v>47058</v>
      </c>
      <c r="E735" s="97">
        <v>47087</v>
      </c>
      <c r="G735" s="114">
        <f t="shared" ca="1" si="126"/>
        <v>367.51979166666666</v>
      </c>
      <c r="I735" s="6">
        <v>639</v>
      </c>
      <c r="J735" s="6">
        <v>711</v>
      </c>
      <c r="K735" s="6">
        <f t="shared" si="127"/>
        <v>3</v>
      </c>
      <c r="L735" s="6">
        <f t="shared" si="128"/>
        <v>118</v>
      </c>
      <c r="M735" s="114">
        <f t="shared" ca="1" si="129"/>
        <v>367.51979166666666</v>
      </c>
      <c r="O735" s="95"/>
      <c r="P735" s="97"/>
    </row>
    <row r="736" spans="1:16" ht="14.25" customHeight="1" x14ac:dyDescent="0.25">
      <c r="A736" s="85" t="str">
        <f t="shared" si="124"/>
        <v>Ямбург</v>
      </c>
      <c r="B736" s="24" t="s">
        <v>12</v>
      </c>
      <c r="C736" s="86">
        <f t="shared" ca="1" si="125"/>
        <v>261.56666666666666</v>
      </c>
      <c r="D736" s="95">
        <v>47058</v>
      </c>
      <c r="E736" s="97">
        <v>47087</v>
      </c>
      <c r="G736" s="114">
        <f t="shared" ca="1" si="126"/>
        <v>261.56666666666666</v>
      </c>
      <c r="I736" s="6">
        <v>640</v>
      </c>
      <c r="J736" s="6">
        <v>712</v>
      </c>
      <c r="K736" s="6">
        <f t="shared" si="127"/>
        <v>4</v>
      </c>
      <c r="L736" s="6">
        <f t="shared" si="128"/>
        <v>118</v>
      </c>
      <c r="M736" s="114">
        <f t="shared" ca="1" si="129"/>
        <v>261.56666666666666</v>
      </c>
      <c r="O736" s="95"/>
      <c r="P736" s="97"/>
    </row>
    <row r="737" spans="1:16" ht="14.25" customHeight="1" x14ac:dyDescent="0.25">
      <c r="A737" s="85" t="str">
        <f t="shared" si="124"/>
        <v>Ямбург</v>
      </c>
      <c r="B737" s="84" t="s">
        <v>13</v>
      </c>
      <c r="C737" s="86">
        <f t="shared" ca="1" si="125"/>
        <v>31.302083333333332</v>
      </c>
      <c r="D737" s="95">
        <v>47058</v>
      </c>
      <c r="E737" s="97">
        <v>47087</v>
      </c>
      <c r="G737" s="114">
        <f t="shared" ca="1" si="126"/>
        <v>31.302083333333332</v>
      </c>
      <c r="I737" s="6">
        <v>641</v>
      </c>
      <c r="J737" s="6">
        <v>713</v>
      </c>
      <c r="K737" s="6">
        <f t="shared" si="127"/>
        <v>5</v>
      </c>
      <c r="L737" s="6">
        <f t="shared" si="128"/>
        <v>118</v>
      </c>
      <c r="M737" s="114">
        <f t="shared" ca="1" si="129"/>
        <v>31.302083333333332</v>
      </c>
      <c r="O737" s="95"/>
      <c r="P737" s="97"/>
    </row>
    <row r="738" spans="1:16" ht="14.25" customHeight="1" x14ac:dyDescent="0.25">
      <c r="A738" s="85" t="str">
        <f t="shared" si="124"/>
        <v>Ямбург</v>
      </c>
      <c r="B738" s="22" t="s">
        <v>8</v>
      </c>
      <c r="C738" s="86">
        <f t="shared" ca="1" si="125"/>
        <v>60.585000000000001</v>
      </c>
      <c r="D738" s="95">
        <v>47088</v>
      </c>
      <c r="E738" s="96">
        <v>47118</v>
      </c>
      <c r="G738" s="114">
        <f t="shared" ca="1" si="126"/>
        <v>60.585000000000001</v>
      </c>
      <c r="I738" s="6">
        <v>642</v>
      </c>
      <c r="J738" s="6">
        <v>714</v>
      </c>
      <c r="K738" s="6">
        <f t="shared" si="127"/>
        <v>0</v>
      </c>
      <c r="L738" s="6">
        <f t="shared" si="128"/>
        <v>119</v>
      </c>
      <c r="M738" s="114">
        <f t="shared" ca="1" si="129"/>
        <v>60.585000000000001</v>
      </c>
      <c r="O738" s="95"/>
      <c r="P738" s="96"/>
    </row>
    <row r="739" spans="1:16" ht="14.25" customHeight="1" x14ac:dyDescent="0.25">
      <c r="A739" s="85" t="str">
        <f t="shared" si="124"/>
        <v>Ямбург</v>
      </c>
      <c r="B739" s="24" t="s">
        <v>9</v>
      </c>
      <c r="C739" s="86">
        <f t="shared" ca="1" si="125"/>
        <v>208.33333333333334</v>
      </c>
      <c r="D739" s="89">
        <v>47088</v>
      </c>
      <c r="E739" s="90">
        <v>47118</v>
      </c>
      <c r="G739" s="114">
        <f t="shared" ca="1" si="126"/>
        <v>208.33333333333334</v>
      </c>
      <c r="I739" s="6">
        <v>643</v>
      </c>
      <c r="J739" s="6">
        <v>715</v>
      </c>
      <c r="K739" s="6">
        <f t="shared" si="127"/>
        <v>1</v>
      </c>
      <c r="L739" s="6">
        <f t="shared" si="128"/>
        <v>119</v>
      </c>
      <c r="M739" s="114">
        <f t="shared" ca="1" si="129"/>
        <v>208.33333333333334</v>
      </c>
      <c r="O739" s="89"/>
      <c r="P739" s="90"/>
    </row>
    <row r="740" spans="1:16" ht="14.25" customHeight="1" x14ac:dyDescent="0.25">
      <c r="A740" s="85" t="str">
        <f t="shared" si="124"/>
        <v>Ямбург</v>
      </c>
      <c r="B740" s="24" t="s">
        <v>10</v>
      </c>
      <c r="C740" s="86">
        <f t="shared" ca="1" si="125"/>
        <v>1049.953125</v>
      </c>
      <c r="D740" s="95">
        <v>47088</v>
      </c>
      <c r="E740" s="96">
        <v>47118</v>
      </c>
      <c r="G740" s="114">
        <f t="shared" ca="1" si="126"/>
        <v>1049.953125</v>
      </c>
      <c r="I740" s="6">
        <v>644</v>
      </c>
      <c r="J740" s="6">
        <v>716</v>
      </c>
      <c r="K740" s="6">
        <f t="shared" si="127"/>
        <v>2</v>
      </c>
      <c r="L740" s="6">
        <f t="shared" si="128"/>
        <v>119</v>
      </c>
      <c r="M740" s="114">
        <f t="shared" ca="1" si="129"/>
        <v>1049.953125</v>
      </c>
      <c r="O740" s="95"/>
      <c r="P740" s="96"/>
    </row>
    <row r="741" spans="1:16" ht="14.25" customHeight="1" x14ac:dyDescent="0.25">
      <c r="A741" s="85" t="str">
        <f t="shared" si="124"/>
        <v>Ямбург</v>
      </c>
      <c r="B741" s="24" t="s">
        <v>11</v>
      </c>
      <c r="C741" s="86">
        <f t="shared" ca="1" si="125"/>
        <v>367.51979166666666</v>
      </c>
      <c r="D741" s="89">
        <v>47088</v>
      </c>
      <c r="E741" s="90">
        <v>47118</v>
      </c>
      <c r="G741" s="114">
        <f t="shared" ca="1" si="126"/>
        <v>367.51979166666666</v>
      </c>
      <c r="I741" s="6">
        <v>645</v>
      </c>
      <c r="J741" s="6">
        <v>717</v>
      </c>
      <c r="K741" s="6">
        <f t="shared" si="127"/>
        <v>3</v>
      </c>
      <c r="L741" s="6">
        <f t="shared" si="128"/>
        <v>119</v>
      </c>
      <c r="M741" s="114">
        <f t="shared" ca="1" si="129"/>
        <v>367.51979166666666</v>
      </c>
      <c r="O741" s="89"/>
      <c r="P741" s="90"/>
    </row>
    <row r="742" spans="1:16" ht="14.25" customHeight="1" x14ac:dyDescent="0.25">
      <c r="A742" s="85" t="str">
        <f t="shared" si="124"/>
        <v>Ямбург</v>
      </c>
      <c r="B742" s="24" t="s">
        <v>12</v>
      </c>
      <c r="C742" s="86">
        <f t="shared" ca="1" si="125"/>
        <v>261.56666666666666</v>
      </c>
      <c r="D742" s="95">
        <v>47088</v>
      </c>
      <c r="E742" s="96">
        <v>47118</v>
      </c>
      <c r="G742" s="114">
        <f t="shared" ca="1" si="126"/>
        <v>261.56666666666666</v>
      </c>
      <c r="I742" s="6">
        <v>646</v>
      </c>
      <c r="J742" s="6">
        <v>718</v>
      </c>
      <c r="K742" s="6">
        <f t="shared" si="127"/>
        <v>4</v>
      </c>
      <c r="L742" s="6">
        <f t="shared" si="128"/>
        <v>119</v>
      </c>
      <c r="M742" s="114">
        <f t="shared" ca="1" si="129"/>
        <v>261.56666666666666</v>
      </c>
      <c r="O742" s="95"/>
      <c r="P742" s="96"/>
    </row>
    <row r="743" spans="1:16" ht="14.25" customHeight="1" x14ac:dyDescent="0.25">
      <c r="A743" s="85" t="str">
        <f t="shared" si="124"/>
        <v>Ямбург</v>
      </c>
      <c r="B743" s="84" t="s">
        <v>13</v>
      </c>
      <c r="C743" s="86">
        <f t="shared" ca="1" si="125"/>
        <v>31.302083333333332</v>
      </c>
      <c r="D743" s="93">
        <v>47088</v>
      </c>
      <c r="E743" s="96">
        <v>47118</v>
      </c>
      <c r="G743" s="114">
        <f t="shared" ca="1" si="126"/>
        <v>31.302083333333332</v>
      </c>
      <c r="I743" s="6">
        <v>647</v>
      </c>
      <c r="J743" s="6">
        <v>719</v>
      </c>
      <c r="K743" s="6">
        <f t="shared" si="127"/>
        <v>5</v>
      </c>
      <c r="L743" s="6">
        <f t="shared" si="128"/>
        <v>119</v>
      </c>
      <c r="M743" s="114">
        <f t="shared" ca="1" si="129"/>
        <v>31.302083333333332</v>
      </c>
      <c r="O743" s="93"/>
      <c r="P743" s="96"/>
    </row>
    <row r="744" spans="1:16" ht="14.25" customHeight="1" x14ac:dyDescent="0.25">
      <c r="A744" s="85" t="str">
        <f t="shared" si="124"/>
        <v>Ямбург</v>
      </c>
      <c r="B744" s="22" t="s">
        <v>8</v>
      </c>
      <c r="C744" s="86">
        <f t="shared" ca="1" si="125"/>
        <v>60.585000000000001</v>
      </c>
      <c r="D744" s="95">
        <v>47119</v>
      </c>
      <c r="E744" s="96">
        <v>47149</v>
      </c>
      <c r="G744" s="114">
        <f t="shared" ca="1" si="126"/>
        <v>60.585000000000001</v>
      </c>
      <c r="I744" s="6">
        <v>648</v>
      </c>
      <c r="J744" s="6">
        <v>720</v>
      </c>
      <c r="K744" s="6">
        <f t="shared" si="127"/>
        <v>0</v>
      </c>
      <c r="L744" s="6">
        <f t="shared" si="128"/>
        <v>120</v>
      </c>
      <c r="M744" s="114">
        <f t="shared" ca="1" si="129"/>
        <v>60.585000000000001</v>
      </c>
      <c r="O744" s="95"/>
      <c r="P744" s="96"/>
    </row>
    <row r="745" spans="1:16" ht="14.25" customHeight="1" x14ac:dyDescent="0.25">
      <c r="A745" s="85" t="str">
        <f t="shared" si="124"/>
        <v>Ямбург</v>
      </c>
      <c r="B745" s="24" t="s">
        <v>9</v>
      </c>
      <c r="C745" s="86">
        <f t="shared" ca="1" si="125"/>
        <v>208.33333333333334</v>
      </c>
      <c r="D745" s="95">
        <v>47119</v>
      </c>
      <c r="E745" s="96">
        <v>47149</v>
      </c>
      <c r="G745" s="114">
        <f t="shared" ca="1" si="126"/>
        <v>208.33333333333334</v>
      </c>
      <c r="I745" s="6">
        <v>649</v>
      </c>
      <c r="J745" s="6">
        <v>721</v>
      </c>
      <c r="K745" s="6">
        <f t="shared" si="127"/>
        <v>1</v>
      </c>
      <c r="L745" s="6">
        <f t="shared" si="128"/>
        <v>120</v>
      </c>
      <c r="M745" s="114">
        <f t="shared" ca="1" si="129"/>
        <v>208.33333333333334</v>
      </c>
      <c r="O745" s="95"/>
      <c r="P745" s="96"/>
    </row>
    <row r="746" spans="1:16" ht="14.25" customHeight="1" x14ac:dyDescent="0.25">
      <c r="A746" s="85" t="str">
        <f t="shared" si="124"/>
        <v>Ямбург</v>
      </c>
      <c r="B746" s="24" t="s">
        <v>10</v>
      </c>
      <c r="C746" s="86">
        <f t="shared" ca="1" si="125"/>
        <v>1049.953125</v>
      </c>
      <c r="D746" s="95">
        <v>47119</v>
      </c>
      <c r="E746" s="96">
        <v>47149</v>
      </c>
      <c r="G746" s="114">
        <f t="shared" ca="1" si="126"/>
        <v>1049.953125</v>
      </c>
      <c r="I746" s="6">
        <v>650</v>
      </c>
      <c r="J746" s="6">
        <v>722</v>
      </c>
      <c r="K746" s="6">
        <f t="shared" si="127"/>
        <v>2</v>
      </c>
      <c r="L746" s="6">
        <f t="shared" si="128"/>
        <v>120</v>
      </c>
      <c r="M746" s="114">
        <f t="shared" ca="1" si="129"/>
        <v>1049.953125</v>
      </c>
      <c r="O746" s="95"/>
      <c r="P746" s="96"/>
    </row>
    <row r="747" spans="1:16" ht="14.25" customHeight="1" x14ac:dyDescent="0.25">
      <c r="A747" s="85" t="str">
        <f t="shared" si="124"/>
        <v>Ямбург</v>
      </c>
      <c r="B747" s="24" t="s">
        <v>11</v>
      </c>
      <c r="C747" s="86">
        <f t="shared" ca="1" si="125"/>
        <v>367.51979166666666</v>
      </c>
      <c r="D747" s="95">
        <v>47119</v>
      </c>
      <c r="E747" s="96">
        <v>47149</v>
      </c>
      <c r="G747" s="114">
        <f t="shared" ca="1" si="126"/>
        <v>367.51979166666666</v>
      </c>
      <c r="I747" s="6">
        <v>651</v>
      </c>
      <c r="J747" s="6">
        <v>723</v>
      </c>
      <c r="K747" s="6">
        <f t="shared" si="127"/>
        <v>3</v>
      </c>
      <c r="L747" s="6">
        <f t="shared" si="128"/>
        <v>120</v>
      </c>
      <c r="M747" s="114">
        <f t="shared" ca="1" si="129"/>
        <v>367.51979166666666</v>
      </c>
      <c r="O747" s="95"/>
      <c r="P747" s="96"/>
    </row>
    <row r="748" spans="1:16" ht="14.25" customHeight="1" x14ac:dyDescent="0.25">
      <c r="A748" s="85" t="str">
        <f t="shared" si="124"/>
        <v>Ямбург</v>
      </c>
      <c r="B748" s="24" t="s">
        <v>12</v>
      </c>
      <c r="C748" s="86">
        <f t="shared" ca="1" si="125"/>
        <v>261.56666666666666</v>
      </c>
      <c r="D748" s="95">
        <v>47119</v>
      </c>
      <c r="E748" s="96">
        <v>47149</v>
      </c>
      <c r="G748" s="114">
        <f t="shared" ca="1" si="126"/>
        <v>261.56666666666666</v>
      </c>
      <c r="I748" s="6">
        <v>652</v>
      </c>
      <c r="J748" s="6">
        <v>724</v>
      </c>
      <c r="K748" s="6">
        <f t="shared" si="127"/>
        <v>4</v>
      </c>
      <c r="L748" s="6">
        <f t="shared" si="128"/>
        <v>120</v>
      </c>
      <c r="M748" s="114">
        <f t="shared" ca="1" si="129"/>
        <v>261.56666666666666</v>
      </c>
      <c r="O748" s="95"/>
      <c r="P748" s="96"/>
    </row>
    <row r="749" spans="1:16" ht="14.25" customHeight="1" x14ac:dyDescent="0.25">
      <c r="A749" s="85" t="str">
        <f t="shared" si="124"/>
        <v>Ямбург</v>
      </c>
      <c r="B749" s="84" t="s">
        <v>13</v>
      </c>
      <c r="C749" s="86">
        <f t="shared" ca="1" si="125"/>
        <v>31.302083333333332</v>
      </c>
      <c r="D749" s="95">
        <v>47119</v>
      </c>
      <c r="E749" s="96">
        <v>47149</v>
      </c>
      <c r="G749" s="114">
        <f t="shared" ca="1" si="126"/>
        <v>31.302083333333332</v>
      </c>
      <c r="I749" s="6">
        <v>653</v>
      </c>
      <c r="J749" s="6">
        <v>725</v>
      </c>
      <c r="K749" s="6">
        <f t="shared" si="127"/>
        <v>5</v>
      </c>
      <c r="L749" s="6">
        <f t="shared" si="128"/>
        <v>120</v>
      </c>
      <c r="M749" s="114">
        <f t="shared" ca="1" si="129"/>
        <v>31.302083333333332</v>
      </c>
      <c r="O749" s="95"/>
      <c r="P749" s="96"/>
    </row>
    <row r="750" spans="1:16" ht="14.25" customHeight="1" x14ac:dyDescent="0.25">
      <c r="A750" s="85" t="str">
        <f t="shared" si="124"/>
        <v>Ямбург</v>
      </c>
      <c r="B750" s="22" t="s">
        <v>8</v>
      </c>
      <c r="C750" s="86">
        <f t="shared" ca="1" si="125"/>
        <v>60.585000000000001</v>
      </c>
      <c r="D750" s="95">
        <v>47150</v>
      </c>
      <c r="E750" s="98">
        <v>47177</v>
      </c>
      <c r="G750" s="114">
        <f t="shared" ca="1" si="126"/>
        <v>60.585000000000001</v>
      </c>
      <c r="I750" s="6">
        <v>654</v>
      </c>
      <c r="J750" s="6">
        <v>726</v>
      </c>
      <c r="K750" s="6">
        <f t="shared" si="127"/>
        <v>0</v>
      </c>
      <c r="L750" s="6">
        <f t="shared" si="128"/>
        <v>121</v>
      </c>
      <c r="M750" s="114">
        <f t="shared" ca="1" si="129"/>
        <v>60.585000000000001</v>
      </c>
      <c r="O750" s="95"/>
      <c r="P750" s="98"/>
    </row>
    <row r="751" spans="1:16" ht="14.25" customHeight="1" x14ac:dyDescent="0.25">
      <c r="A751" s="85" t="str">
        <f t="shared" si="124"/>
        <v>Ямбург</v>
      </c>
      <c r="B751" s="24" t="s">
        <v>9</v>
      </c>
      <c r="C751" s="86">
        <f t="shared" ca="1" si="125"/>
        <v>208.33333333333334</v>
      </c>
      <c r="D751" s="95">
        <v>47150</v>
      </c>
      <c r="E751" s="98">
        <v>47177</v>
      </c>
      <c r="G751" s="114">
        <f t="shared" ca="1" si="126"/>
        <v>208.33333333333334</v>
      </c>
      <c r="I751" s="6">
        <v>655</v>
      </c>
      <c r="J751" s="6">
        <v>727</v>
      </c>
      <c r="K751" s="6">
        <f t="shared" si="127"/>
        <v>1</v>
      </c>
      <c r="L751" s="6">
        <f t="shared" si="128"/>
        <v>121</v>
      </c>
      <c r="M751" s="114">
        <f t="shared" ca="1" si="129"/>
        <v>208.33333333333334</v>
      </c>
      <c r="O751" s="95"/>
      <c r="P751" s="98"/>
    </row>
    <row r="752" spans="1:16" ht="14.25" customHeight="1" x14ac:dyDescent="0.25">
      <c r="A752" s="85" t="str">
        <f t="shared" si="124"/>
        <v>Ямбург</v>
      </c>
      <c r="B752" s="24" t="s">
        <v>10</v>
      </c>
      <c r="C752" s="86">
        <f t="shared" ca="1" si="125"/>
        <v>1049.953125</v>
      </c>
      <c r="D752" s="95">
        <v>47150</v>
      </c>
      <c r="E752" s="98">
        <v>47177</v>
      </c>
      <c r="G752" s="114">
        <f t="shared" ca="1" si="126"/>
        <v>1049.953125</v>
      </c>
      <c r="I752" s="6">
        <v>656</v>
      </c>
      <c r="J752" s="6">
        <v>728</v>
      </c>
      <c r="K752" s="6">
        <f t="shared" si="127"/>
        <v>2</v>
      </c>
      <c r="L752" s="6">
        <f t="shared" si="128"/>
        <v>121</v>
      </c>
      <c r="M752" s="114">
        <f t="shared" ca="1" si="129"/>
        <v>1049.953125</v>
      </c>
      <c r="O752" s="95"/>
      <c r="P752" s="98"/>
    </row>
    <row r="753" spans="1:16" ht="14.25" customHeight="1" x14ac:dyDescent="0.25">
      <c r="A753" s="85" t="str">
        <f t="shared" si="124"/>
        <v>Ямбург</v>
      </c>
      <c r="B753" s="24" t="s">
        <v>11</v>
      </c>
      <c r="C753" s="86">
        <f t="shared" ca="1" si="125"/>
        <v>367.51979166666666</v>
      </c>
      <c r="D753" s="95">
        <v>47150</v>
      </c>
      <c r="E753" s="98">
        <v>47177</v>
      </c>
      <c r="G753" s="114">
        <f t="shared" ca="1" si="126"/>
        <v>367.51979166666666</v>
      </c>
      <c r="I753" s="6">
        <v>657</v>
      </c>
      <c r="J753" s="6">
        <v>729</v>
      </c>
      <c r="K753" s="6">
        <f t="shared" si="127"/>
        <v>3</v>
      </c>
      <c r="L753" s="6">
        <f t="shared" si="128"/>
        <v>121</v>
      </c>
      <c r="M753" s="114">
        <f t="shared" ca="1" si="129"/>
        <v>367.51979166666666</v>
      </c>
      <c r="O753" s="95"/>
      <c r="P753" s="98"/>
    </row>
    <row r="754" spans="1:16" ht="14.25" customHeight="1" x14ac:dyDescent="0.25">
      <c r="A754" s="85" t="str">
        <f t="shared" si="124"/>
        <v>Ямбург</v>
      </c>
      <c r="B754" s="24" t="s">
        <v>12</v>
      </c>
      <c r="C754" s="86">
        <f t="shared" ca="1" si="125"/>
        <v>261.56666666666666</v>
      </c>
      <c r="D754" s="95">
        <v>47150</v>
      </c>
      <c r="E754" s="98">
        <v>47177</v>
      </c>
      <c r="G754" s="114">
        <f t="shared" ca="1" si="126"/>
        <v>261.56666666666666</v>
      </c>
      <c r="I754" s="6">
        <v>658</v>
      </c>
      <c r="J754" s="6">
        <v>730</v>
      </c>
      <c r="K754" s="6">
        <f t="shared" si="127"/>
        <v>4</v>
      </c>
      <c r="L754" s="6">
        <f t="shared" si="128"/>
        <v>121</v>
      </c>
      <c r="M754" s="114">
        <f t="shared" ca="1" si="129"/>
        <v>261.56666666666666</v>
      </c>
      <c r="O754" s="95"/>
      <c r="P754" s="98"/>
    </row>
    <row r="755" spans="1:16" ht="14.25" customHeight="1" x14ac:dyDescent="0.25">
      <c r="A755" s="85" t="str">
        <f t="shared" si="124"/>
        <v>Ямбург</v>
      </c>
      <c r="B755" s="84" t="s">
        <v>13</v>
      </c>
      <c r="C755" s="86">
        <f t="shared" ca="1" si="125"/>
        <v>31.302083333333332</v>
      </c>
      <c r="D755" s="95">
        <v>47150</v>
      </c>
      <c r="E755" s="98">
        <v>47177</v>
      </c>
      <c r="G755" s="114">
        <f t="shared" ca="1" si="126"/>
        <v>31.302083333333332</v>
      </c>
      <c r="I755" s="6">
        <v>659</v>
      </c>
      <c r="J755" s="6">
        <v>731</v>
      </c>
      <c r="K755" s="6">
        <f t="shared" si="127"/>
        <v>5</v>
      </c>
      <c r="L755" s="6">
        <f t="shared" si="128"/>
        <v>121</v>
      </c>
      <c r="M755" s="114">
        <f t="shared" ca="1" si="129"/>
        <v>31.302083333333332</v>
      </c>
      <c r="O755" s="95"/>
      <c r="P755" s="98"/>
    </row>
    <row r="756" spans="1:16" ht="14.25" customHeight="1" x14ac:dyDescent="0.25">
      <c r="A756" s="85" t="str">
        <f t="shared" si="124"/>
        <v>Ямбург</v>
      </c>
      <c r="B756" s="22" t="s">
        <v>8</v>
      </c>
      <c r="C756" s="86">
        <f t="shared" ca="1" si="125"/>
        <v>60.585000000000001</v>
      </c>
      <c r="D756" s="95">
        <v>47178</v>
      </c>
      <c r="E756" s="96">
        <v>47208</v>
      </c>
      <c r="G756" s="114">
        <f t="shared" ca="1" si="126"/>
        <v>60.585000000000001</v>
      </c>
      <c r="I756" s="6">
        <v>660</v>
      </c>
      <c r="J756" s="6">
        <v>732</v>
      </c>
      <c r="K756" s="6">
        <f t="shared" si="127"/>
        <v>0</v>
      </c>
      <c r="L756" s="6">
        <f t="shared" si="128"/>
        <v>122</v>
      </c>
      <c r="M756" s="114">
        <f t="shared" ca="1" si="129"/>
        <v>60.585000000000001</v>
      </c>
      <c r="O756" s="95"/>
      <c r="P756" s="96"/>
    </row>
    <row r="757" spans="1:16" ht="14.25" customHeight="1" x14ac:dyDescent="0.25">
      <c r="A757" s="85" t="str">
        <f t="shared" si="124"/>
        <v>Ямбург</v>
      </c>
      <c r="B757" s="24" t="s">
        <v>9</v>
      </c>
      <c r="C757" s="86">
        <f t="shared" ca="1" si="125"/>
        <v>208.33333333333334</v>
      </c>
      <c r="D757" s="89">
        <v>47178</v>
      </c>
      <c r="E757" s="90">
        <v>47208</v>
      </c>
      <c r="G757" s="114">
        <f t="shared" ca="1" si="126"/>
        <v>208.33333333333334</v>
      </c>
      <c r="I757" s="6">
        <v>661</v>
      </c>
      <c r="J757" s="6">
        <v>733</v>
      </c>
      <c r="K757" s="6">
        <f t="shared" si="127"/>
        <v>1</v>
      </c>
      <c r="L757" s="6">
        <f t="shared" si="128"/>
        <v>122</v>
      </c>
      <c r="M757" s="114">
        <f t="shared" ca="1" si="129"/>
        <v>208.33333333333334</v>
      </c>
      <c r="O757" s="89"/>
      <c r="P757" s="90"/>
    </row>
    <row r="758" spans="1:16" ht="14.25" customHeight="1" x14ac:dyDescent="0.25">
      <c r="A758" s="85" t="str">
        <f t="shared" si="124"/>
        <v>Ямбург</v>
      </c>
      <c r="B758" s="24" t="s">
        <v>10</v>
      </c>
      <c r="C758" s="86">
        <f t="shared" ca="1" si="125"/>
        <v>1049.953125</v>
      </c>
      <c r="D758" s="89">
        <v>47178</v>
      </c>
      <c r="E758" s="90">
        <v>47208</v>
      </c>
      <c r="G758" s="114">
        <f t="shared" ca="1" si="126"/>
        <v>1049.953125</v>
      </c>
      <c r="I758" s="6">
        <v>662</v>
      </c>
      <c r="J758" s="6">
        <v>734</v>
      </c>
      <c r="K758" s="6">
        <f t="shared" si="127"/>
        <v>2</v>
      </c>
      <c r="L758" s="6">
        <f t="shared" si="128"/>
        <v>122</v>
      </c>
      <c r="M758" s="114">
        <f t="shared" ca="1" si="129"/>
        <v>1049.953125</v>
      </c>
      <c r="O758" s="89"/>
      <c r="P758" s="90"/>
    </row>
    <row r="759" spans="1:16" ht="14.25" customHeight="1" x14ac:dyDescent="0.25">
      <c r="A759" s="85" t="str">
        <f t="shared" si="124"/>
        <v>Ямбург</v>
      </c>
      <c r="B759" s="24" t="s">
        <v>11</v>
      </c>
      <c r="C759" s="86">
        <f t="shared" ca="1" si="125"/>
        <v>367.51979166666666</v>
      </c>
      <c r="D759" s="89">
        <v>47178</v>
      </c>
      <c r="E759" s="90">
        <v>47208</v>
      </c>
      <c r="G759" s="114">
        <f t="shared" ca="1" si="126"/>
        <v>367.51979166666666</v>
      </c>
      <c r="I759" s="6">
        <v>663</v>
      </c>
      <c r="J759" s="6">
        <v>735</v>
      </c>
      <c r="K759" s="6">
        <f t="shared" si="127"/>
        <v>3</v>
      </c>
      <c r="L759" s="6">
        <f t="shared" si="128"/>
        <v>122</v>
      </c>
      <c r="M759" s="114">
        <f t="shared" ca="1" si="129"/>
        <v>367.51979166666666</v>
      </c>
      <c r="O759" s="89"/>
      <c r="P759" s="90"/>
    </row>
    <row r="760" spans="1:16" ht="14.25" customHeight="1" x14ac:dyDescent="0.25">
      <c r="A760" s="85" t="str">
        <f t="shared" si="124"/>
        <v>Ямбург</v>
      </c>
      <c r="B760" s="24" t="s">
        <v>12</v>
      </c>
      <c r="C760" s="86">
        <f t="shared" ca="1" si="125"/>
        <v>261.56666666666666</v>
      </c>
      <c r="D760" s="89">
        <v>47178</v>
      </c>
      <c r="E760" s="90">
        <v>47208</v>
      </c>
      <c r="G760" s="114">
        <f t="shared" ca="1" si="126"/>
        <v>261.56666666666666</v>
      </c>
      <c r="I760" s="6">
        <v>664</v>
      </c>
      <c r="J760" s="6">
        <v>736</v>
      </c>
      <c r="K760" s="6">
        <f t="shared" si="127"/>
        <v>4</v>
      </c>
      <c r="L760" s="6">
        <f t="shared" si="128"/>
        <v>122</v>
      </c>
      <c r="M760" s="114">
        <f t="shared" ca="1" si="129"/>
        <v>261.56666666666666</v>
      </c>
      <c r="O760" s="89"/>
      <c r="P760" s="90"/>
    </row>
    <row r="761" spans="1:16" ht="14.25" customHeight="1" x14ac:dyDescent="0.25">
      <c r="A761" s="85" t="str">
        <f t="shared" si="124"/>
        <v>Ямбург</v>
      </c>
      <c r="B761" s="84" t="s">
        <v>13</v>
      </c>
      <c r="C761" s="86">
        <f t="shared" ca="1" si="125"/>
        <v>31.302083333333332</v>
      </c>
      <c r="D761" s="93">
        <v>47178</v>
      </c>
      <c r="E761" s="94">
        <v>47208</v>
      </c>
      <c r="G761" s="114">
        <f t="shared" ca="1" si="126"/>
        <v>31.302083333333332</v>
      </c>
      <c r="I761" s="6">
        <v>665</v>
      </c>
      <c r="J761" s="6">
        <v>737</v>
      </c>
      <c r="K761" s="6">
        <f t="shared" si="127"/>
        <v>5</v>
      </c>
      <c r="L761" s="6">
        <f t="shared" si="128"/>
        <v>122</v>
      </c>
      <c r="M761" s="114">
        <f t="shared" ca="1" si="129"/>
        <v>31.302083333333332</v>
      </c>
      <c r="O761" s="93"/>
      <c r="P761" s="94"/>
    </row>
    <row r="762" spans="1:16" ht="14.25" customHeight="1" x14ac:dyDescent="0.25">
      <c r="A762" s="85" t="str">
        <f t="shared" si="124"/>
        <v>Ямбург</v>
      </c>
      <c r="B762" s="22" t="s">
        <v>8</v>
      </c>
      <c r="C762" s="86">
        <f t="shared" ca="1" si="125"/>
        <v>60.585000000000001</v>
      </c>
      <c r="D762" s="95">
        <v>47209</v>
      </c>
      <c r="E762" s="96">
        <v>47238</v>
      </c>
      <c r="G762" s="114">
        <f t="shared" ca="1" si="126"/>
        <v>60.585000000000001</v>
      </c>
      <c r="I762" s="6">
        <v>666</v>
      </c>
      <c r="J762" s="6">
        <v>738</v>
      </c>
      <c r="K762" s="6">
        <f t="shared" si="127"/>
        <v>0</v>
      </c>
      <c r="L762" s="6">
        <f t="shared" si="128"/>
        <v>123</v>
      </c>
      <c r="M762" s="114">
        <f t="shared" ca="1" si="129"/>
        <v>60.585000000000001</v>
      </c>
      <c r="O762" s="95"/>
      <c r="P762" s="96"/>
    </row>
    <row r="763" spans="1:16" ht="14.25" customHeight="1" x14ac:dyDescent="0.25">
      <c r="A763" s="85" t="str">
        <f t="shared" si="124"/>
        <v>Ямбург</v>
      </c>
      <c r="B763" s="24" t="s">
        <v>9</v>
      </c>
      <c r="C763" s="86">
        <f t="shared" ca="1" si="125"/>
        <v>208.33333333333334</v>
      </c>
      <c r="D763" s="89">
        <v>47209</v>
      </c>
      <c r="E763" s="90">
        <v>47238</v>
      </c>
      <c r="G763" s="114">
        <f t="shared" ca="1" si="126"/>
        <v>208.33333333333334</v>
      </c>
      <c r="I763" s="6">
        <v>667</v>
      </c>
      <c r="J763" s="6">
        <v>739</v>
      </c>
      <c r="K763" s="6">
        <f t="shared" si="127"/>
        <v>1</v>
      </c>
      <c r="L763" s="6">
        <f t="shared" si="128"/>
        <v>123</v>
      </c>
      <c r="M763" s="114">
        <f t="shared" ca="1" si="129"/>
        <v>208.33333333333334</v>
      </c>
      <c r="O763" s="89"/>
      <c r="P763" s="90"/>
    </row>
    <row r="764" spans="1:16" ht="14.25" customHeight="1" x14ac:dyDescent="0.25">
      <c r="A764" s="85" t="str">
        <f t="shared" si="124"/>
        <v>Ямбург</v>
      </c>
      <c r="B764" s="24" t="s">
        <v>10</v>
      </c>
      <c r="C764" s="86">
        <f t="shared" ca="1" si="125"/>
        <v>1049.953125</v>
      </c>
      <c r="D764" s="89">
        <v>47209</v>
      </c>
      <c r="E764" s="90">
        <v>47238</v>
      </c>
      <c r="G764" s="114">
        <f t="shared" ca="1" si="126"/>
        <v>1049.953125</v>
      </c>
      <c r="I764" s="6">
        <v>668</v>
      </c>
      <c r="J764" s="6">
        <v>740</v>
      </c>
      <c r="K764" s="6">
        <f t="shared" si="127"/>
        <v>2</v>
      </c>
      <c r="L764" s="6">
        <f t="shared" si="128"/>
        <v>123</v>
      </c>
      <c r="M764" s="114">
        <f t="shared" ca="1" si="129"/>
        <v>1049.953125</v>
      </c>
      <c r="O764" s="89"/>
      <c r="P764" s="90"/>
    </row>
    <row r="765" spans="1:16" ht="14.25" customHeight="1" x14ac:dyDescent="0.25">
      <c r="A765" s="85" t="str">
        <f t="shared" si="124"/>
        <v>Ямбург</v>
      </c>
      <c r="B765" s="24" t="s">
        <v>11</v>
      </c>
      <c r="C765" s="86">
        <f t="shared" ca="1" si="125"/>
        <v>367.51979166666666</v>
      </c>
      <c r="D765" s="89">
        <v>47209</v>
      </c>
      <c r="E765" s="90">
        <v>47238</v>
      </c>
      <c r="G765" s="114">
        <f t="shared" ca="1" si="126"/>
        <v>367.51979166666666</v>
      </c>
      <c r="I765" s="6">
        <v>669</v>
      </c>
      <c r="J765" s="6">
        <v>741</v>
      </c>
      <c r="K765" s="6">
        <f t="shared" si="127"/>
        <v>3</v>
      </c>
      <c r="L765" s="6">
        <f t="shared" si="128"/>
        <v>123</v>
      </c>
      <c r="M765" s="114">
        <f t="shared" ca="1" si="129"/>
        <v>367.51979166666666</v>
      </c>
      <c r="O765" s="89"/>
      <c r="P765" s="90"/>
    </row>
    <row r="766" spans="1:16" ht="14.25" customHeight="1" x14ac:dyDescent="0.25">
      <c r="A766" s="85" t="str">
        <f t="shared" si="124"/>
        <v>Ямбург</v>
      </c>
      <c r="B766" s="24" t="s">
        <v>12</v>
      </c>
      <c r="C766" s="86">
        <f t="shared" ca="1" si="125"/>
        <v>261.56666666666666</v>
      </c>
      <c r="D766" s="89">
        <v>47209</v>
      </c>
      <c r="E766" s="90">
        <v>47238</v>
      </c>
      <c r="G766" s="114">
        <f t="shared" ca="1" si="126"/>
        <v>261.56666666666666</v>
      </c>
      <c r="I766" s="6">
        <v>670</v>
      </c>
      <c r="J766" s="6">
        <v>742</v>
      </c>
      <c r="K766" s="6">
        <f t="shared" si="127"/>
        <v>4</v>
      </c>
      <c r="L766" s="6">
        <f t="shared" si="128"/>
        <v>123</v>
      </c>
      <c r="M766" s="114">
        <f t="shared" ca="1" si="129"/>
        <v>261.56666666666666</v>
      </c>
      <c r="O766" s="89"/>
      <c r="P766" s="90"/>
    </row>
    <row r="767" spans="1:16" ht="14.25" customHeight="1" x14ac:dyDescent="0.25">
      <c r="A767" s="85" t="str">
        <f t="shared" si="124"/>
        <v>Ямбург</v>
      </c>
      <c r="B767" s="84" t="s">
        <v>13</v>
      </c>
      <c r="C767" s="86">
        <f t="shared" ca="1" si="125"/>
        <v>31.302083333333332</v>
      </c>
      <c r="D767" s="93">
        <v>47209</v>
      </c>
      <c r="E767" s="94">
        <v>47238</v>
      </c>
      <c r="G767" s="114">
        <f t="shared" ca="1" si="126"/>
        <v>31.302083333333332</v>
      </c>
      <c r="I767" s="6">
        <v>671</v>
      </c>
      <c r="J767" s="6">
        <v>743</v>
      </c>
      <c r="K767" s="6">
        <f t="shared" si="127"/>
        <v>5</v>
      </c>
      <c r="L767" s="6">
        <f t="shared" si="128"/>
        <v>123</v>
      </c>
      <c r="M767" s="114">
        <f t="shared" ca="1" si="129"/>
        <v>31.302083333333332</v>
      </c>
      <c r="O767" s="93"/>
      <c r="P767" s="94"/>
    </row>
    <row r="768" spans="1:16" ht="14.25" customHeight="1" x14ac:dyDescent="0.25">
      <c r="A768" s="85" t="str">
        <f t="shared" si="124"/>
        <v>Ямбург</v>
      </c>
      <c r="B768" s="22" t="s">
        <v>8</v>
      </c>
      <c r="C768" s="86">
        <f t="shared" ca="1" si="125"/>
        <v>60.585000000000001</v>
      </c>
      <c r="D768" s="95">
        <v>47239</v>
      </c>
      <c r="E768" s="96">
        <v>47269</v>
      </c>
      <c r="G768" s="114">
        <f t="shared" ca="1" si="126"/>
        <v>60.585000000000001</v>
      </c>
      <c r="I768" s="6">
        <v>672</v>
      </c>
      <c r="J768" s="6">
        <v>744</v>
      </c>
      <c r="K768" s="6">
        <f t="shared" si="127"/>
        <v>0</v>
      </c>
      <c r="L768" s="6">
        <f t="shared" si="128"/>
        <v>124</v>
      </c>
      <c r="M768" s="114">
        <f t="shared" ca="1" si="129"/>
        <v>60.585000000000001</v>
      </c>
      <c r="O768" s="95"/>
      <c r="P768" s="96"/>
    </row>
    <row r="769" spans="1:16" ht="14.25" customHeight="1" x14ac:dyDescent="0.25">
      <c r="A769" s="85" t="str">
        <f t="shared" si="124"/>
        <v>Ямбург</v>
      </c>
      <c r="B769" s="24" t="s">
        <v>9</v>
      </c>
      <c r="C769" s="86">
        <f t="shared" ca="1" si="125"/>
        <v>208.33333333333334</v>
      </c>
      <c r="D769" s="89">
        <v>47239</v>
      </c>
      <c r="E769" s="90">
        <v>47269</v>
      </c>
      <c r="G769" s="114">
        <f t="shared" ca="1" si="126"/>
        <v>208.33333333333334</v>
      </c>
      <c r="I769" s="6">
        <v>673</v>
      </c>
      <c r="J769" s="6">
        <v>745</v>
      </c>
      <c r="K769" s="6">
        <f t="shared" si="127"/>
        <v>1</v>
      </c>
      <c r="L769" s="6">
        <f t="shared" si="128"/>
        <v>124</v>
      </c>
      <c r="M769" s="114">
        <f t="shared" ca="1" si="129"/>
        <v>208.33333333333334</v>
      </c>
      <c r="O769" s="89"/>
      <c r="P769" s="90"/>
    </row>
    <row r="770" spans="1:16" ht="14.25" customHeight="1" x14ac:dyDescent="0.25">
      <c r="A770" s="85" t="str">
        <f t="shared" si="124"/>
        <v>Ямбург</v>
      </c>
      <c r="B770" s="24" t="s">
        <v>10</v>
      </c>
      <c r="C770" s="86">
        <f t="shared" ca="1" si="125"/>
        <v>1049.953125</v>
      </c>
      <c r="D770" s="89">
        <v>47239</v>
      </c>
      <c r="E770" s="90">
        <v>47269</v>
      </c>
      <c r="G770" s="114">
        <f t="shared" ca="1" si="126"/>
        <v>1049.953125</v>
      </c>
      <c r="I770" s="6">
        <v>674</v>
      </c>
      <c r="J770" s="6">
        <v>746</v>
      </c>
      <c r="K770" s="6">
        <f t="shared" si="127"/>
        <v>2</v>
      </c>
      <c r="L770" s="6">
        <f t="shared" si="128"/>
        <v>124</v>
      </c>
      <c r="M770" s="114">
        <f t="shared" ca="1" si="129"/>
        <v>1049.953125</v>
      </c>
      <c r="O770" s="89"/>
      <c r="P770" s="90"/>
    </row>
    <row r="771" spans="1:16" ht="14.25" customHeight="1" x14ac:dyDescent="0.25">
      <c r="A771" s="85" t="str">
        <f t="shared" si="124"/>
        <v>Ямбург</v>
      </c>
      <c r="B771" s="24" t="s">
        <v>11</v>
      </c>
      <c r="C771" s="86">
        <f t="shared" ca="1" si="125"/>
        <v>367.51979166666666</v>
      </c>
      <c r="D771" s="89">
        <v>47239</v>
      </c>
      <c r="E771" s="90">
        <v>47269</v>
      </c>
      <c r="G771" s="114">
        <f t="shared" ca="1" si="126"/>
        <v>367.51979166666666</v>
      </c>
      <c r="I771" s="6">
        <v>675</v>
      </c>
      <c r="J771" s="6">
        <v>747</v>
      </c>
      <c r="K771" s="6">
        <f t="shared" si="127"/>
        <v>3</v>
      </c>
      <c r="L771" s="6">
        <f t="shared" si="128"/>
        <v>124</v>
      </c>
      <c r="M771" s="114">
        <f t="shared" ca="1" si="129"/>
        <v>367.51979166666666</v>
      </c>
      <c r="O771" s="89"/>
      <c r="P771" s="90"/>
    </row>
    <row r="772" spans="1:16" ht="14.25" customHeight="1" x14ac:dyDescent="0.25">
      <c r="A772" s="85" t="str">
        <f t="shared" si="124"/>
        <v>Ямбург</v>
      </c>
      <c r="B772" s="24" t="s">
        <v>12</v>
      </c>
      <c r="C772" s="86">
        <f t="shared" ca="1" si="125"/>
        <v>261.56666666666666</v>
      </c>
      <c r="D772" s="89">
        <v>47239</v>
      </c>
      <c r="E772" s="90">
        <v>47269</v>
      </c>
      <c r="G772" s="114">
        <f t="shared" ca="1" si="126"/>
        <v>261.56666666666666</v>
      </c>
      <c r="I772" s="6">
        <v>676</v>
      </c>
      <c r="J772" s="6">
        <v>748</v>
      </c>
      <c r="K772" s="6">
        <f t="shared" si="127"/>
        <v>4</v>
      </c>
      <c r="L772" s="6">
        <f t="shared" si="128"/>
        <v>124</v>
      </c>
      <c r="M772" s="114">
        <f t="shared" ca="1" si="129"/>
        <v>261.56666666666666</v>
      </c>
      <c r="O772" s="89"/>
      <c r="P772" s="90"/>
    </row>
    <row r="773" spans="1:16" ht="14.25" customHeight="1" x14ac:dyDescent="0.25">
      <c r="A773" s="85" t="str">
        <f t="shared" si="124"/>
        <v>Ямбург</v>
      </c>
      <c r="B773" s="84" t="s">
        <v>13</v>
      </c>
      <c r="C773" s="86">
        <f t="shared" ca="1" si="125"/>
        <v>31.302083333333332</v>
      </c>
      <c r="D773" s="93">
        <v>47239</v>
      </c>
      <c r="E773" s="94">
        <v>47269</v>
      </c>
      <c r="G773" s="114">
        <f t="shared" ca="1" si="126"/>
        <v>31.302083333333332</v>
      </c>
      <c r="I773" s="6">
        <v>677</v>
      </c>
      <c r="J773" s="6">
        <v>749</v>
      </c>
      <c r="K773" s="6">
        <f t="shared" si="127"/>
        <v>5</v>
      </c>
      <c r="L773" s="6">
        <f t="shared" si="128"/>
        <v>124</v>
      </c>
      <c r="M773" s="114">
        <f t="shared" ca="1" si="129"/>
        <v>31.302083333333332</v>
      </c>
      <c r="O773" s="93"/>
      <c r="P773" s="94"/>
    </row>
    <row r="774" spans="1:16" ht="14.25" customHeight="1" x14ac:dyDescent="0.25">
      <c r="A774" s="85" t="str">
        <f t="shared" si="124"/>
        <v>Ямбург</v>
      </c>
      <c r="B774" s="22" t="s">
        <v>8</v>
      </c>
      <c r="C774" s="86">
        <f t="shared" ca="1" si="125"/>
        <v>60.585000000000001</v>
      </c>
      <c r="D774" s="95">
        <v>47270</v>
      </c>
      <c r="E774" s="96">
        <v>47299</v>
      </c>
      <c r="G774" s="114">
        <f t="shared" ca="1" si="126"/>
        <v>60.585000000000001</v>
      </c>
      <c r="I774" s="6">
        <v>678</v>
      </c>
      <c r="J774" s="6">
        <v>750</v>
      </c>
      <c r="K774" s="6">
        <f t="shared" si="127"/>
        <v>0</v>
      </c>
      <c r="L774" s="6">
        <f t="shared" si="128"/>
        <v>125</v>
      </c>
      <c r="M774" s="114">
        <f t="shared" ca="1" si="129"/>
        <v>60.585000000000001</v>
      </c>
      <c r="O774" s="95"/>
      <c r="P774" s="96"/>
    </row>
    <row r="775" spans="1:16" ht="14.25" customHeight="1" x14ac:dyDescent="0.25">
      <c r="A775" s="85" t="str">
        <f t="shared" si="124"/>
        <v>Ямбург</v>
      </c>
      <c r="B775" s="24" t="s">
        <v>9</v>
      </c>
      <c r="C775" s="86">
        <f t="shared" ca="1" si="125"/>
        <v>208.33333333333334</v>
      </c>
      <c r="D775" s="89">
        <v>47270</v>
      </c>
      <c r="E775" s="90">
        <v>47299</v>
      </c>
      <c r="G775" s="114">
        <f t="shared" ca="1" si="126"/>
        <v>208.33333333333334</v>
      </c>
      <c r="I775" s="6">
        <v>679</v>
      </c>
      <c r="J775" s="6">
        <v>751</v>
      </c>
      <c r="K775" s="6">
        <f t="shared" si="127"/>
        <v>1</v>
      </c>
      <c r="L775" s="6">
        <f t="shared" si="128"/>
        <v>125</v>
      </c>
      <c r="M775" s="114">
        <f t="shared" ca="1" si="129"/>
        <v>208.33333333333334</v>
      </c>
      <c r="O775" s="89"/>
      <c r="P775" s="90"/>
    </row>
    <row r="776" spans="1:16" ht="14.25" customHeight="1" x14ac:dyDescent="0.25">
      <c r="A776" s="85" t="str">
        <f t="shared" si="124"/>
        <v>Ямбург</v>
      </c>
      <c r="B776" s="24" t="s">
        <v>10</v>
      </c>
      <c r="C776" s="86">
        <f t="shared" ca="1" si="125"/>
        <v>1049.953125</v>
      </c>
      <c r="D776" s="89">
        <v>47270</v>
      </c>
      <c r="E776" s="90">
        <v>47299</v>
      </c>
      <c r="G776" s="114">
        <f t="shared" ca="1" si="126"/>
        <v>1049.953125</v>
      </c>
      <c r="I776" s="6">
        <v>680</v>
      </c>
      <c r="J776" s="6">
        <v>752</v>
      </c>
      <c r="K776" s="6">
        <f t="shared" si="127"/>
        <v>2</v>
      </c>
      <c r="L776" s="6">
        <f t="shared" si="128"/>
        <v>125</v>
      </c>
      <c r="M776" s="114">
        <f t="shared" ca="1" si="129"/>
        <v>1049.953125</v>
      </c>
      <c r="O776" s="89"/>
      <c r="P776" s="90"/>
    </row>
    <row r="777" spans="1:16" ht="14.25" customHeight="1" x14ac:dyDescent="0.25">
      <c r="A777" s="85" t="str">
        <f t="shared" si="124"/>
        <v>Ямбург</v>
      </c>
      <c r="B777" s="24" t="s">
        <v>11</v>
      </c>
      <c r="C777" s="86">
        <f t="shared" ca="1" si="125"/>
        <v>367.51979166666666</v>
      </c>
      <c r="D777" s="89">
        <v>47270</v>
      </c>
      <c r="E777" s="90">
        <v>47299</v>
      </c>
      <c r="G777" s="114">
        <f t="shared" ca="1" si="126"/>
        <v>367.51979166666666</v>
      </c>
      <c r="I777" s="6">
        <v>681</v>
      </c>
      <c r="J777" s="6">
        <v>753</v>
      </c>
      <c r="K777" s="6">
        <f t="shared" si="127"/>
        <v>3</v>
      </c>
      <c r="L777" s="6">
        <f t="shared" si="128"/>
        <v>125</v>
      </c>
      <c r="M777" s="114">
        <f t="shared" ca="1" si="129"/>
        <v>367.51979166666666</v>
      </c>
      <c r="O777" s="89"/>
      <c r="P777" s="90"/>
    </row>
    <row r="778" spans="1:16" ht="14.25" customHeight="1" x14ac:dyDescent="0.25">
      <c r="A778" s="85" t="str">
        <f t="shared" si="124"/>
        <v>Ямбург</v>
      </c>
      <c r="B778" s="24" t="s">
        <v>12</v>
      </c>
      <c r="C778" s="86">
        <f t="shared" ca="1" si="125"/>
        <v>261.56666666666666</v>
      </c>
      <c r="D778" s="89">
        <v>47270</v>
      </c>
      <c r="E778" s="90">
        <v>47299</v>
      </c>
      <c r="G778" s="114">
        <f t="shared" ca="1" si="126"/>
        <v>261.56666666666666</v>
      </c>
      <c r="I778" s="6">
        <v>682</v>
      </c>
      <c r="J778" s="6">
        <v>754</v>
      </c>
      <c r="K778" s="6">
        <f t="shared" si="127"/>
        <v>4</v>
      </c>
      <c r="L778" s="6">
        <f t="shared" si="128"/>
        <v>125</v>
      </c>
      <c r="M778" s="114">
        <f t="shared" ca="1" si="129"/>
        <v>261.56666666666666</v>
      </c>
      <c r="O778" s="89"/>
      <c r="P778" s="90"/>
    </row>
    <row r="779" spans="1:16" ht="14.25" customHeight="1" x14ac:dyDescent="0.25">
      <c r="A779" s="85" t="str">
        <f t="shared" si="124"/>
        <v>Ямбург</v>
      </c>
      <c r="B779" s="84" t="s">
        <v>13</v>
      </c>
      <c r="C779" s="86">
        <f t="shared" ca="1" si="125"/>
        <v>31.302083333333332</v>
      </c>
      <c r="D779" s="93">
        <v>47270</v>
      </c>
      <c r="E779" s="94">
        <v>47299</v>
      </c>
      <c r="G779" s="114">
        <f t="shared" ca="1" si="126"/>
        <v>31.302083333333332</v>
      </c>
      <c r="I779" s="6">
        <v>683</v>
      </c>
      <c r="J779" s="6">
        <v>755</v>
      </c>
      <c r="K779" s="6">
        <f t="shared" si="127"/>
        <v>5</v>
      </c>
      <c r="L779" s="6">
        <f t="shared" si="128"/>
        <v>125</v>
      </c>
      <c r="M779" s="114">
        <f t="shared" ca="1" si="129"/>
        <v>31.302083333333332</v>
      </c>
      <c r="O779" s="93"/>
      <c r="P779" s="94"/>
    </row>
    <row r="780" spans="1:16" ht="14.25" customHeight="1" x14ac:dyDescent="0.25">
      <c r="A780" s="85" t="str">
        <f t="shared" si="124"/>
        <v>Ямбург</v>
      </c>
      <c r="B780" s="22" t="s">
        <v>8</v>
      </c>
      <c r="C780" s="86">
        <f t="shared" ca="1" si="125"/>
        <v>60.585000000000001</v>
      </c>
      <c r="D780" s="95">
        <v>47300</v>
      </c>
      <c r="E780" s="96">
        <v>47330</v>
      </c>
      <c r="G780" s="114">
        <f t="shared" ca="1" si="126"/>
        <v>60.585000000000001</v>
      </c>
      <c r="I780" s="6">
        <v>684</v>
      </c>
      <c r="J780" s="6">
        <v>756</v>
      </c>
      <c r="K780" s="6">
        <f t="shared" si="127"/>
        <v>0</v>
      </c>
      <c r="L780" s="6">
        <f t="shared" si="128"/>
        <v>126</v>
      </c>
      <c r="M780" s="114">
        <f t="shared" ca="1" si="129"/>
        <v>60.585000000000001</v>
      </c>
      <c r="O780" s="95"/>
      <c r="P780" s="96"/>
    </row>
    <row r="781" spans="1:16" ht="14.25" customHeight="1" x14ac:dyDescent="0.25">
      <c r="A781" s="85" t="str">
        <f t="shared" si="124"/>
        <v>Ямбург</v>
      </c>
      <c r="B781" s="24" t="s">
        <v>9</v>
      </c>
      <c r="C781" s="86">
        <f t="shared" ca="1" si="125"/>
        <v>208.33333333333334</v>
      </c>
      <c r="D781" s="89">
        <v>47300</v>
      </c>
      <c r="E781" s="90">
        <v>47330</v>
      </c>
      <c r="G781" s="114">
        <f t="shared" ca="1" si="126"/>
        <v>208.33333333333334</v>
      </c>
      <c r="I781" s="6">
        <v>685</v>
      </c>
      <c r="J781" s="6">
        <v>757</v>
      </c>
      <c r="K781" s="6">
        <f t="shared" si="127"/>
        <v>1</v>
      </c>
      <c r="L781" s="6">
        <f t="shared" si="128"/>
        <v>126</v>
      </c>
      <c r="M781" s="114">
        <f t="shared" ca="1" si="129"/>
        <v>208.33333333333334</v>
      </c>
      <c r="O781" s="89"/>
      <c r="P781" s="90"/>
    </row>
    <row r="782" spans="1:16" ht="14.25" customHeight="1" x14ac:dyDescent="0.25">
      <c r="A782" s="85" t="str">
        <f t="shared" si="124"/>
        <v>Ямбург</v>
      </c>
      <c r="B782" s="24" t="s">
        <v>10</v>
      </c>
      <c r="C782" s="86">
        <f t="shared" ca="1" si="125"/>
        <v>1049.953125</v>
      </c>
      <c r="D782" s="89">
        <v>47300</v>
      </c>
      <c r="E782" s="90">
        <v>47330</v>
      </c>
      <c r="G782" s="114">
        <f t="shared" ca="1" si="126"/>
        <v>1049.953125</v>
      </c>
      <c r="I782" s="6">
        <v>686</v>
      </c>
      <c r="J782" s="6">
        <v>758</v>
      </c>
      <c r="K782" s="6">
        <f t="shared" si="127"/>
        <v>2</v>
      </c>
      <c r="L782" s="6">
        <f t="shared" si="128"/>
        <v>126</v>
      </c>
      <c r="M782" s="114">
        <f t="shared" ca="1" si="129"/>
        <v>1049.953125</v>
      </c>
      <c r="O782" s="89"/>
      <c r="P782" s="90"/>
    </row>
    <row r="783" spans="1:16" ht="14.25" customHeight="1" x14ac:dyDescent="0.25">
      <c r="A783" s="85" t="str">
        <f t="shared" si="124"/>
        <v>Ямбург</v>
      </c>
      <c r="B783" s="24" t="s">
        <v>11</v>
      </c>
      <c r="C783" s="86">
        <f t="shared" ca="1" si="125"/>
        <v>367.51979166666666</v>
      </c>
      <c r="D783" s="89">
        <v>47300</v>
      </c>
      <c r="E783" s="90">
        <v>47330</v>
      </c>
      <c r="G783" s="114">
        <f t="shared" ca="1" si="126"/>
        <v>367.51979166666666</v>
      </c>
      <c r="I783" s="6">
        <v>687</v>
      </c>
      <c r="J783" s="6">
        <v>759</v>
      </c>
      <c r="K783" s="6">
        <f t="shared" si="127"/>
        <v>3</v>
      </c>
      <c r="L783" s="6">
        <f t="shared" si="128"/>
        <v>126</v>
      </c>
      <c r="M783" s="114">
        <f t="shared" ca="1" si="129"/>
        <v>367.51979166666666</v>
      </c>
      <c r="O783" s="89"/>
      <c r="P783" s="90"/>
    </row>
    <row r="784" spans="1:16" ht="14.25" customHeight="1" x14ac:dyDescent="0.25">
      <c r="A784" s="85" t="str">
        <f t="shared" si="124"/>
        <v>Ямбург</v>
      </c>
      <c r="B784" s="24" t="s">
        <v>12</v>
      </c>
      <c r="C784" s="86">
        <f t="shared" ca="1" si="125"/>
        <v>261.56666666666666</v>
      </c>
      <c r="D784" s="89">
        <v>47300</v>
      </c>
      <c r="E784" s="90">
        <v>47330</v>
      </c>
      <c r="G784" s="114">
        <f t="shared" ca="1" si="126"/>
        <v>261.56666666666666</v>
      </c>
      <c r="I784" s="6">
        <v>688</v>
      </c>
      <c r="J784" s="6">
        <v>760</v>
      </c>
      <c r="K784" s="6">
        <f t="shared" si="127"/>
        <v>4</v>
      </c>
      <c r="L784" s="6">
        <f t="shared" si="128"/>
        <v>126</v>
      </c>
      <c r="M784" s="114">
        <f t="shared" ca="1" si="129"/>
        <v>261.56666666666666</v>
      </c>
      <c r="O784" s="89"/>
      <c r="P784" s="90"/>
    </row>
    <row r="785" spans="1:16" ht="14.25" customHeight="1" x14ac:dyDescent="0.25">
      <c r="A785" s="85" t="str">
        <f t="shared" si="124"/>
        <v>Ямбург</v>
      </c>
      <c r="B785" s="84" t="s">
        <v>13</v>
      </c>
      <c r="C785" s="86">
        <f t="shared" ca="1" si="125"/>
        <v>31.302083333333332</v>
      </c>
      <c r="D785" s="93">
        <v>47300</v>
      </c>
      <c r="E785" s="94">
        <v>47330</v>
      </c>
      <c r="G785" s="114">
        <f t="shared" ca="1" si="126"/>
        <v>31.302083333333332</v>
      </c>
      <c r="I785" s="6">
        <v>689</v>
      </c>
      <c r="J785" s="6">
        <v>761</v>
      </c>
      <c r="K785" s="6">
        <f t="shared" si="127"/>
        <v>5</v>
      </c>
      <c r="L785" s="6">
        <f t="shared" si="128"/>
        <v>126</v>
      </c>
      <c r="M785" s="114">
        <f t="shared" ca="1" si="129"/>
        <v>31.302083333333332</v>
      </c>
      <c r="O785" s="93"/>
      <c r="P785" s="94"/>
    </row>
    <row r="786" spans="1:16" ht="14.25" customHeight="1" x14ac:dyDescent="0.25">
      <c r="A786" s="85" t="str">
        <f t="shared" si="124"/>
        <v>Ямбург</v>
      </c>
      <c r="B786" s="22" t="s">
        <v>8</v>
      </c>
      <c r="C786" s="86">
        <f t="shared" ca="1" si="125"/>
        <v>60.585000000000001</v>
      </c>
      <c r="D786" s="95">
        <v>47331</v>
      </c>
      <c r="E786" s="96">
        <v>47361</v>
      </c>
      <c r="G786" s="114">
        <f t="shared" ca="1" si="126"/>
        <v>60.585000000000001</v>
      </c>
      <c r="I786" s="6">
        <v>690</v>
      </c>
      <c r="J786" s="6">
        <v>762</v>
      </c>
      <c r="K786" s="6">
        <f t="shared" si="127"/>
        <v>0</v>
      </c>
      <c r="L786" s="6">
        <f t="shared" si="128"/>
        <v>127</v>
      </c>
      <c r="M786" s="114">
        <f t="shared" ca="1" si="129"/>
        <v>60.585000000000001</v>
      </c>
      <c r="O786" s="95"/>
      <c r="P786" s="96"/>
    </row>
    <row r="787" spans="1:16" ht="14.25" customHeight="1" x14ac:dyDescent="0.25">
      <c r="A787" s="85" t="str">
        <f t="shared" si="124"/>
        <v>Ямбург</v>
      </c>
      <c r="B787" s="24" t="s">
        <v>9</v>
      </c>
      <c r="C787" s="86">
        <f t="shared" ca="1" si="125"/>
        <v>208.33333333333334</v>
      </c>
      <c r="D787" s="89">
        <v>47331</v>
      </c>
      <c r="E787" s="96">
        <v>47361</v>
      </c>
      <c r="G787" s="114">
        <f t="shared" ca="1" si="126"/>
        <v>208.33333333333334</v>
      </c>
      <c r="I787" s="6">
        <v>691</v>
      </c>
      <c r="J787" s="6">
        <v>763</v>
      </c>
      <c r="K787" s="6">
        <f t="shared" si="127"/>
        <v>1</v>
      </c>
      <c r="L787" s="6">
        <f t="shared" si="128"/>
        <v>127</v>
      </c>
      <c r="M787" s="114">
        <f t="shared" ca="1" si="129"/>
        <v>208.33333333333334</v>
      </c>
      <c r="O787" s="89"/>
      <c r="P787" s="96"/>
    </row>
    <row r="788" spans="1:16" ht="14.25" customHeight="1" x14ac:dyDescent="0.25">
      <c r="A788" s="85" t="str">
        <f t="shared" si="124"/>
        <v>Ямбург</v>
      </c>
      <c r="B788" s="24" t="s">
        <v>10</v>
      </c>
      <c r="C788" s="86">
        <f t="shared" ca="1" si="125"/>
        <v>1049.953125</v>
      </c>
      <c r="D788" s="89">
        <v>47331</v>
      </c>
      <c r="E788" s="96">
        <v>47361</v>
      </c>
      <c r="G788" s="114">
        <f t="shared" ca="1" si="126"/>
        <v>1049.953125</v>
      </c>
      <c r="I788" s="6">
        <v>692</v>
      </c>
      <c r="J788" s="6">
        <v>764</v>
      </c>
      <c r="K788" s="6">
        <f t="shared" si="127"/>
        <v>2</v>
      </c>
      <c r="L788" s="6">
        <f t="shared" si="128"/>
        <v>127</v>
      </c>
      <c r="M788" s="114">
        <f t="shared" ca="1" si="129"/>
        <v>1049.953125</v>
      </c>
      <c r="O788" s="89"/>
      <c r="P788" s="96"/>
    </row>
    <row r="789" spans="1:16" ht="14.25" customHeight="1" x14ac:dyDescent="0.25">
      <c r="A789" s="85" t="str">
        <f t="shared" si="124"/>
        <v>Ямбург</v>
      </c>
      <c r="B789" s="24" t="s">
        <v>11</v>
      </c>
      <c r="C789" s="86">
        <f t="shared" ca="1" si="125"/>
        <v>367.51979166666666</v>
      </c>
      <c r="D789" s="89">
        <v>47331</v>
      </c>
      <c r="E789" s="96">
        <v>47361</v>
      </c>
      <c r="G789" s="114">
        <f t="shared" ca="1" si="126"/>
        <v>367.51979166666666</v>
      </c>
      <c r="I789" s="6">
        <v>693</v>
      </c>
      <c r="J789" s="6">
        <v>765</v>
      </c>
      <c r="K789" s="6">
        <f t="shared" si="127"/>
        <v>3</v>
      </c>
      <c r="L789" s="6">
        <f t="shared" si="128"/>
        <v>127</v>
      </c>
      <c r="M789" s="114">
        <f t="shared" ca="1" si="129"/>
        <v>367.51979166666666</v>
      </c>
      <c r="O789" s="89"/>
      <c r="P789" s="96"/>
    </row>
    <row r="790" spans="1:16" ht="14.25" customHeight="1" x14ac:dyDescent="0.25">
      <c r="A790" s="85" t="str">
        <f t="shared" si="124"/>
        <v>Ямбург</v>
      </c>
      <c r="B790" s="24" t="s">
        <v>12</v>
      </c>
      <c r="C790" s="86">
        <f t="shared" ca="1" si="125"/>
        <v>261.56666666666666</v>
      </c>
      <c r="D790" s="89">
        <v>47331</v>
      </c>
      <c r="E790" s="96">
        <v>47361</v>
      </c>
      <c r="G790" s="114">
        <f t="shared" ca="1" si="126"/>
        <v>261.56666666666666</v>
      </c>
      <c r="I790" s="6">
        <v>694</v>
      </c>
      <c r="J790" s="6">
        <v>766</v>
      </c>
      <c r="K790" s="6">
        <f t="shared" si="127"/>
        <v>4</v>
      </c>
      <c r="L790" s="6">
        <f t="shared" si="128"/>
        <v>127</v>
      </c>
      <c r="M790" s="114">
        <f t="shared" ca="1" si="129"/>
        <v>261.56666666666666</v>
      </c>
      <c r="O790" s="89"/>
      <c r="P790" s="96"/>
    </row>
    <row r="791" spans="1:16" ht="14.25" customHeight="1" x14ac:dyDescent="0.25">
      <c r="A791" s="85" t="str">
        <f t="shared" si="124"/>
        <v>Ямбург</v>
      </c>
      <c r="B791" s="84" t="s">
        <v>13</v>
      </c>
      <c r="C791" s="86">
        <f t="shared" ca="1" si="125"/>
        <v>31.302083333333332</v>
      </c>
      <c r="D791" s="93">
        <v>47331</v>
      </c>
      <c r="E791" s="96">
        <v>47361</v>
      </c>
      <c r="G791" s="114">
        <f t="shared" ca="1" si="126"/>
        <v>31.302083333333332</v>
      </c>
      <c r="I791" s="6">
        <v>695</v>
      </c>
      <c r="J791" s="6">
        <v>767</v>
      </c>
      <c r="K791" s="6">
        <f t="shared" si="127"/>
        <v>5</v>
      </c>
      <c r="L791" s="6">
        <f t="shared" si="128"/>
        <v>127</v>
      </c>
      <c r="M791" s="114">
        <f t="shared" ca="1" si="129"/>
        <v>31.302083333333332</v>
      </c>
      <c r="O791" s="93"/>
      <c r="P791" s="96"/>
    </row>
    <row r="792" spans="1:16" ht="14.25" customHeight="1" x14ac:dyDescent="0.25">
      <c r="A792" s="85" t="str">
        <f t="shared" ref="A792:A855" si="130">$A$13</f>
        <v>Ямбург</v>
      </c>
      <c r="B792" s="22" t="s">
        <v>8</v>
      </c>
      <c r="C792" s="86">
        <f t="shared" ref="C792:C855" ca="1" si="131">G792*$H$24</f>
        <v>60.585000000000001</v>
      </c>
      <c r="D792" s="95">
        <v>47362</v>
      </c>
      <c r="E792" s="96">
        <v>47391</v>
      </c>
      <c r="G792" s="114">
        <f t="shared" ref="G792:G855" ca="1" si="132">OFFSET($C$13,K792,L792)</f>
        <v>60.585000000000001</v>
      </c>
      <c r="I792" s="6">
        <v>696</v>
      </c>
      <c r="J792" s="6">
        <v>768</v>
      </c>
      <c r="K792" s="6">
        <f t="shared" ref="K792:K855" si="133">(MOD(J792,6))</f>
        <v>0</v>
      </c>
      <c r="L792" s="6">
        <f t="shared" ref="L792:L855" si="134">INT(J792/6)</f>
        <v>128</v>
      </c>
      <c r="M792" s="114">
        <f t="shared" ref="M792:M855" ca="1" si="135">OFFSET($C$13,K792,L792)</f>
        <v>60.585000000000001</v>
      </c>
      <c r="O792" s="95"/>
      <c r="P792" s="96"/>
    </row>
    <row r="793" spans="1:16" ht="14.25" customHeight="1" x14ac:dyDescent="0.25">
      <c r="A793" s="85" t="str">
        <f t="shared" si="130"/>
        <v>Ямбург</v>
      </c>
      <c r="B793" s="24" t="s">
        <v>9</v>
      </c>
      <c r="C793" s="86">
        <f t="shared" ca="1" si="131"/>
        <v>208.33333333333334</v>
      </c>
      <c r="D793" s="89">
        <v>47362</v>
      </c>
      <c r="E793" s="90">
        <v>47391</v>
      </c>
      <c r="G793" s="114">
        <f t="shared" ca="1" si="132"/>
        <v>208.33333333333334</v>
      </c>
      <c r="I793" s="6">
        <v>697</v>
      </c>
      <c r="J793" s="6">
        <v>769</v>
      </c>
      <c r="K793" s="6">
        <f t="shared" si="133"/>
        <v>1</v>
      </c>
      <c r="L793" s="6">
        <f t="shared" si="134"/>
        <v>128</v>
      </c>
      <c r="M793" s="114">
        <f t="shared" ca="1" si="135"/>
        <v>208.33333333333334</v>
      </c>
      <c r="O793" s="89"/>
      <c r="P793" s="90"/>
    </row>
    <row r="794" spans="1:16" ht="14.25" customHeight="1" x14ac:dyDescent="0.25">
      <c r="A794" s="85" t="str">
        <f t="shared" si="130"/>
        <v>Ямбург</v>
      </c>
      <c r="B794" s="24" t="s">
        <v>10</v>
      </c>
      <c r="C794" s="86">
        <f t="shared" ca="1" si="131"/>
        <v>1049.953125</v>
      </c>
      <c r="D794" s="89">
        <v>47362</v>
      </c>
      <c r="E794" s="90">
        <v>47391</v>
      </c>
      <c r="G794" s="114">
        <f t="shared" ca="1" si="132"/>
        <v>1049.953125</v>
      </c>
      <c r="I794" s="6">
        <v>698</v>
      </c>
      <c r="J794" s="6">
        <v>770</v>
      </c>
      <c r="K794" s="6">
        <f t="shared" si="133"/>
        <v>2</v>
      </c>
      <c r="L794" s="6">
        <f t="shared" si="134"/>
        <v>128</v>
      </c>
      <c r="M794" s="114">
        <f t="shared" ca="1" si="135"/>
        <v>1049.953125</v>
      </c>
      <c r="O794" s="89"/>
      <c r="P794" s="90"/>
    </row>
    <row r="795" spans="1:16" ht="14.25" customHeight="1" x14ac:dyDescent="0.25">
      <c r="A795" s="85" t="str">
        <f t="shared" si="130"/>
        <v>Ямбург</v>
      </c>
      <c r="B795" s="24" t="s">
        <v>11</v>
      </c>
      <c r="C795" s="86">
        <f t="shared" ca="1" si="131"/>
        <v>367.51979166666666</v>
      </c>
      <c r="D795" s="89">
        <v>47362</v>
      </c>
      <c r="E795" s="90">
        <v>47391</v>
      </c>
      <c r="G795" s="114">
        <f t="shared" ca="1" si="132"/>
        <v>367.51979166666666</v>
      </c>
      <c r="I795" s="6">
        <v>699</v>
      </c>
      <c r="J795" s="6">
        <v>771</v>
      </c>
      <c r="K795" s="6">
        <f t="shared" si="133"/>
        <v>3</v>
      </c>
      <c r="L795" s="6">
        <f t="shared" si="134"/>
        <v>128</v>
      </c>
      <c r="M795" s="114">
        <f t="shared" ca="1" si="135"/>
        <v>367.51979166666666</v>
      </c>
      <c r="O795" s="89"/>
      <c r="P795" s="90"/>
    </row>
    <row r="796" spans="1:16" ht="14.25" customHeight="1" x14ac:dyDescent="0.25">
      <c r="A796" s="85" t="str">
        <f t="shared" si="130"/>
        <v>Ямбург</v>
      </c>
      <c r="B796" s="24" t="s">
        <v>12</v>
      </c>
      <c r="C796" s="86">
        <f t="shared" ca="1" si="131"/>
        <v>261.56666666666666</v>
      </c>
      <c r="D796" s="89">
        <v>47362</v>
      </c>
      <c r="E796" s="90">
        <v>47391</v>
      </c>
      <c r="G796" s="114">
        <f t="shared" ca="1" si="132"/>
        <v>261.56666666666666</v>
      </c>
      <c r="I796" s="6">
        <v>700</v>
      </c>
      <c r="J796" s="6">
        <v>772</v>
      </c>
      <c r="K796" s="6">
        <f t="shared" si="133"/>
        <v>4</v>
      </c>
      <c r="L796" s="6">
        <f t="shared" si="134"/>
        <v>128</v>
      </c>
      <c r="M796" s="114">
        <f t="shared" ca="1" si="135"/>
        <v>261.56666666666666</v>
      </c>
      <c r="O796" s="89"/>
      <c r="P796" s="90"/>
    </row>
    <row r="797" spans="1:16" ht="14.25" customHeight="1" x14ac:dyDescent="0.25">
      <c r="A797" s="85" t="str">
        <f t="shared" si="130"/>
        <v>Ямбург</v>
      </c>
      <c r="B797" s="84" t="s">
        <v>13</v>
      </c>
      <c r="C797" s="86">
        <f t="shared" ca="1" si="131"/>
        <v>31.302083333333332</v>
      </c>
      <c r="D797" s="93">
        <v>47362</v>
      </c>
      <c r="E797" s="94">
        <v>47391</v>
      </c>
      <c r="G797" s="114">
        <f t="shared" ca="1" si="132"/>
        <v>31.302083333333332</v>
      </c>
      <c r="I797" s="6">
        <v>701</v>
      </c>
      <c r="J797" s="6">
        <v>773</v>
      </c>
      <c r="K797" s="6">
        <f t="shared" si="133"/>
        <v>5</v>
      </c>
      <c r="L797" s="6">
        <f t="shared" si="134"/>
        <v>128</v>
      </c>
      <c r="M797" s="114">
        <f t="shared" ca="1" si="135"/>
        <v>31.302083333333332</v>
      </c>
      <c r="O797" s="93"/>
      <c r="P797" s="94"/>
    </row>
    <row r="798" spans="1:16" ht="14.25" customHeight="1" x14ac:dyDescent="0.25">
      <c r="A798" s="85" t="str">
        <f t="shared" si="130"/>
        <v>Ямбург</v>
      </c>
      <c r="B798" s="22" t="s">
        <v>8</v>
      </c>
      <c r="C798" s="86">
        <f t="shared" ca="1" si="131"/>
        <v>60.585000000000001</v>
      </c>
      <c r="D798" s="95">
        <v>47392</v>
      </c>
      <c r="E798" s="96">
        <v>47422</v>
      </c>
      <c r="G798" s="114">
        <f t="shared" ca="1" si="132"/>
        <v>60.585000000000001</v>
      </c>
      <c r="I798" s="6">
        <v>702</v>
      </c>
      <c r="J798" s="6">
        <v>774</v>
      </c>
      <c r="K798" s="6">
        <f t="shared" si="133"/>
        <v>0</v>
      </c>
      <c r="L798" s="6">
        <f t="shared" si="134"/>
        <v>129</v>
      </c>
      <c r="M798" s="114">
        <f t="shared" ca="1" si="135"/>
        <v>60.585000000000001</v>
      </c>
      <c r="O798" s="95"/>
      <c r="P798" s="96"/>
    </row>
    <row r="799" spans="1:16" ht="14.25" customHeight="1" x14ac:dyDescent="0.25">
      <c r="A799" s="85" t="str">
        <f t="shared" si="130"/>
        <v>Ямбург</v>
      </c>
      <c r="B799" s="24" t="s">
        <v>9</v>
      </c>
      <c r="C799" s="86">
        <f t="shared" ca="1" si="131"/>
        <v>208.33333333333334</v>
      </c>
      <c r="D799" s="89">
        <v>47392</v>
      </c>
      <c r="E799" s="90">
        <v>47422</v>
      </c>
      <c r="G799" s="114">
        <f t="shared" ca="1" si="132"/>
        <v>208.33333333333334</v>
      </c>
      <c r="I799" s="6">
        <v>703</v>
      </c>
      <c r="J799" s="6">
        <v>775</v>
      </c>
      <c r="K799" s="6">
        <f t="shared" si="133"/>
        <v>1</v>
      </c>
      <c r="L799" s="6">
        <f t="shared" si="134"/>
        <v>129</v>
      </c>
      <c r="M799" s="114">
        <f t="shared" ca="1" si="135"/>
        <v>208.33333333333334</v>
      </c>
      <c r="O799" s="89"/>
      <c r="P799" s="90"/>
    </row>
    <row r="800" spans="1:16" ht="14.25" customHeight="1" x14ac:dyDescent="0.25">
      <c r="A800" s="85" t="str">
        <f t="shared" si="130"/>
        <v>Ямбург</v>
      </c>
      <c r="B800" s="24" t="s">
        <v>10</v>
      </c>
      <c r="C800" s="86">
        <f t="shared" ca="1" si="131"/>
        <v>1049.953125</v>
      </c>
      <c r="D800" s="89">
        <v>47392</v>
      </c>
      <c r="E800" s="90">
        <v>47422</v>
      </c>
      <c r="G800" s="114">
        <f t="shared" ca="1" si="132"/>
        <v>1049.953125</v>
      </c>
      <c r="I800" s="6">
        <v>704</v>
      </c>
      <c r="J800" s="6">
        <v>776</v>
      </c>
      <c r="K800" s="6">
        <f t="shared" si="133"/>
        <v>2</v>
      </c>
      <c r="L800" s="6">
        <f t="shared" si="134"/>
        <v>129</v>
      </c>
      <c r="M800" s="114">
        <f t="shared" ca="1" si="135"/>
        <v>1049.953125</v>
      </c>
      <c r="O800" s="89"/>
      <c r="P800" s="90"/>
    </row>
    <row r="801" spans="1:16" ht="14.25" customHeight="1" x14ac:dyDescent="0.25">
      <c r="A801" s="85" t="str">
        <f t="shared" si="130"/>
        <v>Ямбург</v>
      </c>
      <c r="B801" s="24" t="s">
        <v>11</v>
      </c>
      <c r="C801" s="86">
        <f t="shared" ca="1" si="131"/>
        <v>367.51979166666666</v>
      </c>
      <c r="D801" s="89">
        <v>47392</v>
      </c>
      <c r="E801" s="90">
        <v>47422</v>
      </c>
      <c r="G801" s="114">
        <f t="shared" ca="1" si="132"/>
        <v>367.51979166666666</v>
      </c>
      <c r="I801" s="6">
        <v>705</v>
      </c>
      <c r="J801" s="6">
        <v>777</v>
      </c>
      <c r="K801" s="6">
        <f t="shared" si="133"/>
        <v>3</v>
      </c>
      <c r="L801" s="6">
        <f t="shared" si="134"/>
        <v>129</v>
      </c>
      <c r="M801" s="114">
        <f t="shared" ca="1" si="135"/>
        <v>367.51979166666666</v>
      </c>
      <c r="O801" s="89"/>
      <c r="P801" s="90"/>
    </row>
    <row r="802" spans="1:16" ht="14.25" customHeight="1" x14ac:dyDescent="0.25">
      <c r="A802" s="85" t="str">
        <f t="shared" si="130"/>
        <v>Ямбург</v>
      </c>
      <c r="B802" s="24" t="s">
        <v>12</v>
      </c>
      <c r="C802" s="86">
        <f t="shared" ca="1" si="131"/>
        <v>261.56666666666666</v>
      </c>
      <c r="D802" s="89">
        <v>47392</v>
      </c>
      <c r="E802" s="90">
        <v>47422</v>
      </c>
      <c r="G802" s="114">
        <f t="shared" ca="1" si="132"/>
        <v>261.56666666666666</v>
      </c>
      <c r="I802" s="6">
        <v>706</v>
      </c>
      <c r="J802" s="6">
        <v>778</v>
      </c>
      <c r="K802" s="6">
        <f t="shared" si="133"/>
        <v>4</v>
      </c>
      <c r="L802" s="6">
        <f t="shared" si="134"/>
        <v>129</v>
      </c>
      <c r="M802" s="114">
        <f t="shared" ca="1" si="135"/>
        <v>261.56666666666666</v>
      </c>
      <c r="O802" s="89"/>
      <c r="P802" s="90"/>
    </row>
    <row r="803" spans="1:16" ht="14.25" customHeight="1" x14ac:dyDescent="0.25">
      <c r="A803" s="85" t="str">
        <f t="shared" si="130"/>
        <v>Ямбург</v>
      </c>
      <c r="B803" s="84" t="s">
        <v>13</v>
      </c>
      <c r="C803" s="86">
        <f t="shared" ca="1" si="131"/>
        <v>31.302083333333332</v>
      </c>
      <c r="D803" s="93">
        <v>47392</v>
      </c>
      <c r="E803" s="94">
        <v>47422</v>
      </c>
      <c r="G803" s="114">
        <f t="shared" ca="1" si="132"/>
        <v>31.302083333333332</v>
      </c>
      <c r="I803" s="6">
        <v>707</v>
      </c>
      <c r="J803" s="6">
        <v>779</v>
      </c>
      <c r="K803" s="6">
        <f t="shared" si="133"/>
        <v>5</v>
      </c>
      <c r="L803" s="6">
        <f t="shared" si="134"/>
        <v>129</v>
      </c>
      <c r="M803" s="114">
        <f t="shared" ca="1" si="135"/>
        <v>31.302083333333332</v>
      </c>
      <c r="O803" s="93"/>
      <c r="P803" s="94"/>
    </row>
    <row r="804" spans="1:16" ht="14.25" customHeight="1" x14ac:dyDescent="0.25">
      <c r="A804" s="85" t="str">
        <f t="shared" si="130"/>
        <v>Ямбург</v>
      </c>
      <c r="B804" s="22" t="s">
        <v>8</v>
      </c>
      <c r="C804" s="86">
        <f t="shared" ca="1" si="131"/>
        <v>60.585000000000001</v>
      </c>
      <c r="D804" s="95">
        <v>47423</v>
      </c>
      <c r="E804" s="97">
        <v>47452</v>
      </c>
      <c r="G804" s="114">
        <f t="shared" ca="1" si="132"/>
        <v>60.585000000000001</v>
      </c>
      <c r="I804" s="6">
        <v>708</v>
      </c>
      <c r="J804" s="6">
        <v>780</v>
      </c>
      <c r="K804" s="6">
        <f t="shared" si="133"/>
        <v>0</v>
      </c>
      <c r="L804" s="6">
        <f t="shared" si="134"/>
        <v>130</v>
      </c>
      <c r="M804" s="114">
        <f t="shared" ca="1" si="135"/>
        <v>60.585000000000001</v>
      </c>
      <c r="O804" s="95"/>
      <c r="P804" s="97"/>
    </row>
    <row r="805" spans="1:16" ht="14.25" customHeight="1" x14ac:dyDescent="0.25">
      <c r="A805" s="85" t="str">
        <f t="shared" si="130"/>
        <v>Ямбург</v>
      </c>
      <c r="B805" s="24" t="s">
        <v>9</v>
      </c>
      <c r="C805" s="86">
        <f t="shared" ca="1" si="131"/>
        <v>208.33333333333334</v>
      </c>
      <c r="D805" s="95">
        <v>47423</v>
      </c>
      <c r="E805" s="97">
        <v>47452</v>
      </c>
      <c r="G805" s="114">
        <f t="shared" ca="1" si="132"/>
        <v>208.33333333333334</v>
      </c>
      <c r="I805" s="6">
        <v>709</v>
      </c>
      <c r="J805" s="6">
        <v>781</v>
      </c>
      <c r="K805" s="6">
        <f t="shared" si="133"/>
        <v>1</v>
      </c>
      <c r="L805" s="6">
        <f t="shared" si="134"/>
        <v>130</v>
      </c>
      <c r="M805" s="114">
        <f t="shared" ca="1" si="135"/>
        <v>208.33333333333334</v>
      </c>
      <c r="O805" s="95"/>
      <c r="P805" s="97"/>
    </row>
    <row r="806" spans="1:16" ht="14.25" customHeight="1" x14ac:dyDescent="0.25">
      <c r="A806" s="85" t="str">
        <f t="shared" si="130"/>
        <v>Ямбург</v>
      </c>
      <c r="B806" s="24" t="s">
        <v>10</v>
      </c>
      <c r="C806" s="86">
        <f t="shared" ca="1" si="131"/>
        <v>1049.953125</v>
      </c>
      <c r="D806" s="95">
        <v>47423</v>
      </c>
      <c r="E806" s="97">
        <v>47452</v>
      </c>
      <c r="G806" s="114">
        <f t="shared" ca="1" si="132"/>
        <v>1049.953125</v>
      </c>
      <c r="I806" s="6">
        <v>710</v>
      </c>
      <c r="J806" s="6">
        <v>782</v>
      </c>
      <c r="K806" s="6">
        <f t="shared" si="133"/>
        <v>2</v>
      </c>
      <c r="L806" s="6">
        <f t="shared" si="134"/>
        <v>130</v>
      </c>
      <c r="M806" s="114">
        <f t="shared" ca="1" si="135"/>
        <v>1049.953125</v>
      </c>
      <c r="O806" s="95"/>
      <c r="P806" s="97"/>
    </row>
    <row r="807" spans="1:16" ht="14.25" customHeight="1" x14ac:dyDescent="0.25">
      <c r="A807" s="85" t="str">
        <f t="shared" si="130"/>
        <v>Ямбург</v>
      </c>
      <c r="B807" s="24" t="s">
        <v>11</v>
      </c>
      <c r="C807" s="86">
        <f t="shared" ca="1" si="131"/>
        <v>367.51979166666666</v>
      </c>
      <c r="D807" s="95">
        <v>47423</v>
      </c>
      <c r="E807" s="97">
        <v>47452</v>
      </c>
      <c r="G807" s="114">
        <f t="shared" ca="1" si="132"/>
        <v>367.51979166666666</v>
      </c>
      <c r="I807" s="6">
        <v>711</v>
      </c>
      <c r="J807" s="6">
        <v>783</v>
      </c>
      <c r="K807" s="6">
        <f t="shared" si="133"/>
        <v>3</v>
      </c>
      <c r="L807" s="6">
        <f t="shared" si="134"/>
        <v>130</v>
      </c>
      <c r="M807" s="114">
        <f t="shared" ca="1" si="135"/>
        <v>367.51979166666666</v>
      </c>
      <c r="O807" s="95"/>
      <c r="P807" s="97"/>
    </row>
    <row r="808" spans="1:16" ht="14.25" customHeight="1" x14ac:dyDescent="0.25">
      <c r="A808" s="85" t="str">
        <f t="shared" si="130"/>
        <v>Ямбург</v>
      </c>
      <c r="B808" s="24" t="s">
        <v>12</v>
      </c>
      <c r="C808" s="86">
        <f t="shared" ca="1" si="131"/>
        <v>261.56666666666666</v>
      </c>
      <c r="D808" s="95">
        <v>47423</v>
      </c>
      <c r="E808" s="97">
        <v>47452</v>
      </c>
      <c r="G808" s="114">
        <f t="shared" ca="1" si="132"/>
        <v>261.56666666666666</v>
      </c>
      <c r="I808" s="6">
        <v>712</v>
      </c>
      <c r="J808" s="6">
        <v>784</v>
      </c>
      <c r="K808" s="6">
        <f t="shared" si="133"/>
        <v>4</v>
      </c>
      <c r="L808" s="6">
        <f t="shared" si="134"/>
        <v>130</v>
      </c>
      <c r="M808" s="114">
        <f t="shared" ca="1" si="135"/>
        <v>261.56666666666666</v>
      </c>
      <c r="O808" s="95"/>
      <c r="P808" s="97"/>
    </row>
    <row r="809" spans="1:16" ht="14.25" customHeight="1" x14ac:dyDescent="0.25">
      <c r="A809" s="85" t="str">
        <f t="shared" si="130"/>
        <v>Ямбург</v>
      </c>
      <c r="B809" s="84" t="s">
        <v>13</v>
      </c>
      <c r="C809" s="86">
        <f t="shared" ca="1" si="131"/>
        <v>31.302083333333332</v>
      </c>
      <c r="D809" s="95">
        <v>47423</v>
      </c>
      <c r="E809" s="97">
        <v>47452</v>
      </c>
      <c r="G809" s="114">
        <f t="shared" ca="1" si="132"/>
        <v>31.302083333333332</v>
      </c>
      <c r="I809" s="6">
        <v>713</v>
      </c>
      <c r="J809" s="6">
        <v>785</v>
      </c>
      <c r="K809" s="6">
        <f t="shared" si="133"/>
        <v>5</v>
      </c>
      <c r="L809" s="6">
        <f t="shared" si="134"/>
        <v>130</v>
      </c>
      <c r="M809" s="114">
        <f t="shared" ca="1" si="135"/>
        <v>31.302083333333332</v>
      </c>
      <c r="O809" s="95"/>
      <c r="P809" s="97"/>
    </row>
    <row r="810" spans="1:16" ht="14.25" customHeight="1" x14ac:dyDescent="0.25">
      <c r="A810" s="85" t="str">
        <f t="shared" si="130"/>
        <v>Ямбург</v>
      </c>
      <c r="B810" s="22" t="s">
        <v>8</v>
      </c>
      <c r="C810" s="86">
        <f t="shared" ca="1" si="131"/>
        <v>60.585000000000001</v>
      </c>
      <c r="D810" s="95">
        <v>47453</v>
      </c>
      <c r="E810" s="96">
        <v>47483</v>
      </c>
      <c r="G810" s="114">
        <f t="shared" ca="1" si="132"/>
        <v>60.585000000000001</v>
      </c>
      <c r="I810" s="6">
        <v>714</v>
      </c>
      <c r="J810" s="6">
        <v>786</v>
      </c>
      <c r="K810" s="6">
        <f t="shared" si="133"/>
        <v>0</v>
      </c>
      <c r="L810" s="6">
        <f t="shared" si="134"/>
        <v>131</v>
      </c>
      <c r="M810" s="114">
        <f t="shared" ca="1" si="135"/>
        <v>60.585000000000001</v>
      </c>
      <c r="O810" s="95"/>
      <c r="P810" s="96"/>
    </row>
    <row r="811" spans="1:16" ht="14.25" customHeight="1" x14ac:dyDescent="0.25">
      <c r="A811" s="85" t="str">
        <f t="shared" si="130"/>
        <v>Ямбург</v>
      </c>
      <c r="B811" s="24" t="s">
        <v>9</v>
      </c>
      <c r="C811" s="86">
        <f t="shared" ca="1" si="131"/>
        <v>208.33333333333334</v>
      </c>
      <c r="D811" s="89">
        <v>47453</v>
      </c>
      <c r="E811" s="90">
        <v>47483</v>
      </c>
      <c r="G811" s="114">
        <f t="shared" ca="1" si="132"/>
        <v>208.33333333333334</v>
      </c>
      <c r="I811" s="6">
        <v>715</v>
      </c>
      <c r="J811" s="6">
        <v>787</v>
      </c>
      <c r="K811" s="6">
        <f t="shared" si="133"/>
        <v>1</v>
      </c>
      <c r="L811" s="6">
        <f t="shared" si="134"/>
        <v>131</v>
      </c>
      <c r="M811" s="114">
        <f t="shared" ca="1" si="135"/>
        <v>208.33333333333334</v>
      </c>
      <c r="O811" s="89"/>
      <c r="P811" s="90"/>
    </row>
    <row r="812" spans="1:16" ht="14.25" customHeight="1" x14ac:dyDescent="0.25">
      <c r="A812" s="85" t="str">
        <f t="shared" si="130"/>
        <v>Ямбург</v>
      </c>
      <c r="B812" s="24" t="s">
        <v>10</v>
      </c>
      <c r="C812" s="86">
        <f t="shared" ca="1" si="131"/>
        <v>1049.953125</v>
      </c>
      <c r="D812" s="95">
        <v>47453</v>
      </c>
      <c r="E812" s="96">
        <v>47483</v>
      </c>
      <c r="G812" s="114">
        <f t="shared" ca="1" si="132"/>
        <v>1049.953125</v>
      </c>
      <c r="I812" s="6">
        <v>716</v>
      </c>
      <c r="J812" s="6">
        <v>788</v>
      </c>
      <c r="K812" s="6">
        <f t="shared" si="133"/>
        <v>2</v>
      </c>
      <c r="L812" s="6">
        <f t="shared" si="134"/>
        <v>131</v>
      </c>
      <c r="M812" s="114">
        <f t="shared" ca="1" si="135"/>
        <v>1049.953125</v>
      </c>
      <c r="O812" s="95"/>
      <c r="P812" s="96"/>
    </row>
    <row r="813" spans="1:16" ht="14.25" customHeight="1" x14ac:dyDescent="0.25">
      <c r="A813" s="85" t="str">
        <f t="shared" si="130"/>
        <v>Ямбург</v>
      </c>
      <c r="B813" s="24" t="s">
        <v>11</v>
      </c>
      <c r="C813" s="86">
        <f t="shared" ca="1" si="131"/>
        <v>367.51979166666666</v>
      </c>
      <c r="D813" s="89">
        <v>47453</v>
      </c>
      <c r="E813" s="90">
        <v>47483</v>
      </c>
      <c r="G813" s="114">
        <f t="shared" ca="1" si="132"/>
        <v>367.51979166666666</v>
      </c>
      <c r="I813" s="6">
        <v>717</v>
      </c>
      <c r="J813" s="6">
        <v>789</v>
      </c>
      <c r="K813" s="6">
        <f t="shared" si="133"/>
        <v>3</v>
      </c>
      <c r="L813" s="6">
        <f t="shared" si="134"/>
        <v>131</v>
      </c>
      <c r="M813" s="114">
        <f t="shared" ca="1" si="135"/>
        <v>367.51979166666666</v>
      </c>
      <c r="O813" s="89"/>
      <c r="P813" s="90"/>
    </row>
    <row r="814" spans="1:16" ht="14.25" customHeight="1" x14ac:dyDescent="0.25">
      <c r="A814" s="85" t="str">
        <f t="shared" si="130"/>
        <v>Ямбург</v>
      </c>
      <c r="B814" s="24" t="s">
        <v>12</v>
      </c>
      <c r="C814" s="86">
        <f t="shared" ca="1" si="131"/>
        <v>261.56666666666666</v>
      </c>
      <c r="D814" s="95">
        <v>47453</v>
      </c>
      <c r="E814" s="96">
        <v>47483</v>
      </c>
      <c r="G814" s="114">
        <f t="shared" ca="1" si="132"/>
        <v>261.56666666666666</v>
      </c>
      <c r="I814" s="6">
        <v>718</v>
      </c>
      <c r="J814" s="6">
        <v>790</v>
      </c>
      <c r="K814" s="6">
        <f t="shared" si="133"/>
        <v>4</v>
      </c>
      <c r="L814" s="6">
        <f t="shared" si="134"/>
        <v>131</v>
      </c>
      <c r="M814" s="114">
        <f t="shared" ca="1" si="135"/>
        <v>261.56666666666666</v>
      </c>
      <c r="O814" s="95"/>
      <c r="P814" s="96"/>
    </row>
    <row r="815" spans="1:16" ht="14.25" customHeight="1" x14ac:dyDescent="0.25">
      <c r="A815" s="85" t="str">
        <f t="shared" si="130"/>
        <v>Ямбург</v>
      </c>
      <c r="B815" s="84" t="s">
        <v>13</v>
      </c>
      <c r="C815" s="86">
        <f t="shared" ca="1" si="131"/>
        <v>31.302083333333332</v>
      </c>
      <c r="D815" s="93">
        <v>47453</v>
      </c>
      <c r="E815" s="96">
        <v>47483</v>
      </c>
      <c r="G815" s="114">
        <f t="shared" ca="1" si="132"/>
        <v>31.302083333333332</v>
      </c>
      <c r="I815" s="6">
        <v>719</v>
      </c>
      <c r="J815" s="6">
        <v>791</v>
      </c>
      <c r="K815" s="6">
        <f t="shared" si="133"/>
        <v>5</v>
      </c>
      <c r="L815" s="6">
        <f t="shared" si="134"/>
        <v>131</v>
      </c>
      <c r="M815" s="114">
        <f t="shared" ca="1" si="135"/>
        <v>31.302083333333332</v>
      </c>
      <c r="O815" s="93"/>
      <c r="P815" s="96"/>
    </row>
    <row r="816" spans="1:16" ht="14.25" customHeight="1" x14ac:dyDescent="0.25">
      <c r="A816" s="85" t="str">
        <f t="shared" si="130"/>
        <v>Ямбург</v>
      </c>
      <c r="B816" s="22" t="s">
        <v>8</v>
      </c>
      <c r="C816" s="86">
        <f t="shared" ca="1" si="131"/>
        <v>60.585000000000001</v>
      </c>
      <c r="D816" s="95">
        <v>47484</v>
      </c>
      <c r="E816" s="96">
        <v>47514</v>
      </c>
      <c r="G816" s="114">
        <f t="shared" ca="1" si="132"/>
        <v>60.585000000000001</v>
      </c>
      <c r="I816" s="6">
        <v>720</v>
      </c>
      <c r="J816" s="6">
        <v>792</v>
      </c>
      <c r="K816" s="6">
        <f t="shared" si="133"/>
        <v>0</v>
      </c>
      <c r="L816" s="6">
        <f t="shared" si="134"/>
        <v>132</v>
      </c>
      <c r="M816" s="114">
        <f t="shared" ca="1" si="135"/>
        <v>60.585000000000001</v>
      </c>
      <c r="O816" s="95"/>
      <c r="P816" s="96"/>
    </row>
    <row r="817" spans="1:16" ht="14.25" customHeight="1" x14ac:dyDescent="0.25">
      <c r="A817" s="85" t="str">
        <f t="shared" si="130"/>
        <v>Ямбург</v>
      </c>
      <c r="B817" s="24" t="s">
        <v>9</v>
      </c>
      <c r="C817" s="86">
        <f t="shared" ca="1" si="131"/>
        <v>208.33333333333334</v>
      </c>
      <c r="D817" s="95">
        <v>47484</v>
      </c>
      <c r="E817" s="96">
        <v>47514</v>
      </c>
      <c r="G817" s="114">
        <f t="shared" ca="1" si="132"/>
        <v>208.33333333333334</v>
      </c>
      <c r="I817" s="6">
        <v>721</v>
      </c>
      <c r="J817" s="6">
        <v>793</v>
      </c>
      <c r="K817" s="6">
        <f t="shared" si="133"/>
        <v>1</v>
      </c>
      <c r="L817" s="6">
        <f t="shared" si="134"/>
        <v>132</v>
      </c>
      <c r="M817" s="114">
        <f t="shared" ca="1" si="135"/>
        <v>208.33333333333334</v>
      </c>
      <c r="O817" s="95"/>
      <c r="P817" s="96"/>
    </row>
    <row r="818" spans="1:16" ht="14.25" customHeight="1" x14ac:dyDescent="0.25">
      <c r="A818" s="85" t="str">
        <f t="shared" si="130"/>
        <v>Ямбург</v>
      </c>
      <c r="B818" s="24" t="s">
        <v>10</v>
      </c>
      <c r="C818" s="86">
        <f t="shared" ca="1" si="131"/>
        <v>1049.953125</v>
      </c>
      <c r="D818" s="95">
        <v>47484</v>
      </c>
      <c r="E818" s="96">
        <v>47514</v>
      </c>
      <c r="G818" s="114">
        <f t="shared" ca="1" si="132"/>
        <v>1049.953125</v>
      </c>
      <c r="I818" s="6">
        <v>722</v>
      </c>
      <c r="J818" s="6">
        <v>794</v>
      </c>
      <c r="K818" s="6">
        <f t="shared" si="133"/>
        <v>2</v>
      </c>
      <c r="L818" s="6">
        <f t="shared" si="134"/>
        <v>132</v>
      </c>
      <c r="M818" s="114">
        <f t="shared" ca="1" si="135"/>
        <v>1049.953125</v>
      </c>
      <c r="O818" s="95"/>
      <c r="P818" s="96"/>
    </row>
    <row r="819" spans="1:16" ht="14.25" customHeight="1" x14ac:dyDescent="0.25">
      <c r="A819" s="85" t="str">
        <f t="shared" si="130"/>
        <v>Ямбург</v>
      </c>
      <c r="B819" s="24" t="s">
        <v>11</v>
      </c>
      <c r="C819" s="86">
        <f t="shared" ca="1" si="131"/>
        <v>367.51979166666666</v>
      </c>
      <c r="D819" s="95">
        <v>47484</v>
      </c>
      <c r="E819" s="96">
        <v>47514</v>
      </c>
      <c r="G819" s="114">
        <f t="shared" ca="1" si="132"/>
        <v>367.51979166666666</v>
      </c>
      <c r="I819" s="6">
        <v>723</v>
      </c>
      <c r="J819" s="6">
        <v>795</v>
      </c>
      <c r="K819" s="6">
        <f t="shared" si="133"/>
        <v>3</v>
      </c>
      <c r="L819" s="6">
        <f t="shared" si="134"/>
        <v>132</v>
      </c>
      <c r="M819" s="114">
        <f t="shared" ca="1" si="135"/>
        <v>367.51979166666666</v>
      </c>
      <c r="O819" s="95"/>
      <c r="P819" s="96"/>
    </row>
    <row r="820" spans="1:16" ht="14.25" customHeight="1" x14ac:dyDescent="0.25">
      <c r="A820" s="85" t="str">
        <f t="shared" si="130"/>
        <v>Ямбург</v>
      </c>
      <c r="B820" s="24" t="s">
        <v>12</v>
      </c>
      <c r="C820" s="86">
        <f t="shared" ca="1" si="131"/>
        <v>261.56666666666666</v>
      </c>
      <c r="D820" s="95">
        <v>47484</v>
      </c>
      <c r="E820" s="96">
        <v>47514</v>
      </c>
      <c r="G820" s="114">
        <f t="shared" ca="1" si="132"/>
        <v>261.56666666666666</v>
      </c>
      <c r="I820" s="6">
        <v>724</v>
      </c>
      <c r="J820" s="6">
        <v>796</v>
      </c>
      <c r="K820" s="6">
        <f t="shared" si="133"/>
        <v>4</v>
      </c>
      <c r="L820" s="6">
        <f t="shared" si="134"/>
        <v>132</v>
      </c>
      <c r="M820" s="114">
        <f t="shared" ca="1" si="135"/>
        <v>261.56666666666666</v>
      </c>
      <c r="O820" s="95"/>
      <c r="P820" s="96"/>
    </row>
    <row r="821" spans="1:16" ht="14.25" customHeight="1" x14ac:dyDescent="0.25">
      <c r="A821" s="85" t="str">
        <f t="shared" si="130"/>
        <v>Ямбург</v>
      </c>
      <c r="B821" s="84" t="s">
        <v>13</v>
      </c>
      <c r="C821" s="86">
        <f t="shared" ca="1" si="131"/>
        <v>31.302083333333332</v>
      </c>
      <c r="D821" s="95">
        <v>47484</v>
      </c>
      <c r="E821" s="96">
        <v>47514</v>
      </c>
      <c r="G821" s="114">
        <f t="shared" ca="1" si="132"/>
        <v>31.302083333333332</v>
      </c>
      <c r="I821" s="6">
        <v>725</v>
      </c>
      <c r="J821" s="6">
        <v>797</v>
      </c>
      <c r="K821" s="6">
        <f t="shared" si="133"/>
        <v>5</v>
      </c>
      <c r="L821" s="6">
        <f t="shared" si="134"/>
        <v>132</v>
      </c>
      <c r="M821" s="114">
        <f t="shared" ca="1" si="135"/>
        <v>31.302083333333332</v>
      </c>
      <c r="O821" s="95"/>
      <c r="P821" s="96"/>
    </row>
    <row r="822" spans="1:16" ht="14.25" customHeight="1" x14ac:dyDescent="0.25">
      <c r="A822" s="85" t="str">
        <f t="shared" si="130"/>
        <v>Ямбург</v>
      </c>
      <c r="B822" s="22" t="s">
        <v>8</v>
      </c>
      <c r="C822" s="86">
        <f t="shared" ca="1" si="131"/>
        <v>60.585000000000001</v>
      </c>
      <c r="D822" s="95">
        <v>47515</v>
      </c>
      <c r="E822" s="98">
        <v>47542</v>
      </c>
      <c r="G822" s="114">
        <f t="shared" ca="1" si="132"/>
        <v>60.585000000000001</v>
      </c>
      <c r="I822" s="6">
        <v>726</v>
      </c>
      <c r="J822" s="6">
        <v>798</v>
      </c>
      <c r="K822" s="6">
        <f t="shared" si="133"/>
        <v>0</v>
      </c>
      <c r="L822" s="6">
        <f t="shared" si="134"/>
        <v>133</v>
      </c>
      <c r="M822" s="114">
        <f t="shared" ca="1" si="135"/>
        <v>60.585000000000001</v>
      </c>
      <c r="O822" s="95"/>
      <c r="P822" s="98"/>
    </row>
    <row r="823" spans="1:16" ht="14.25" customHeight="1" x14ac:dyDescent="0.25">
      <c r="A823" s="85" t="str">
        <f t="shared" si="130"/>
        <v>Ямбург</v>
      </c>
      <c r="B823" s="24" t="s">
        <v>9</v>
      </c>
      <c r="C823" s="86">
        <f t="shared" ca="1" si="131"/>
        <v>208.33333333333334</v>
      </c>
      <c r="D823" s="95">
        <v>47515</v>
      </c>
      <c r="E823" s="98">
        <v>47542</v>
      </c>
      <c r="G823" s="114">
        <f t="shared" ca="1" si="132"/>
        <v>208.33333333333334</v>
      </c>
      <c r="I823" s="6">
        <v>727</v>
      </c>
      <c r="J823" s="6">
        <v>799</v>
      </c>
      <c r="K823" s="6">
        <f t="shared" si="133"/>
        <v>1</v>
      </c>
      <c r="L823" s="6">
        <f t="shared" si="134"/>
        <v>133</v>
      </c>
      <c r="M823" s="114">
        <f t="shared" ca="1" si="135"/>
        <v>208.33333333333334</v>
      </c>
      <c r="O823" s="95"/>
      <c r="P823" s="98"/>
    </row>
    <row r="824" spans="1:16" ht="14.25" customHeight="1" x14ac:dyDescent="0.25">
      <c r="A824" s="85" t="str">
        <f t="shared" si="130"/>
        <v>Ямбург</v>
      </c>
      <c r="B824" s="24" t="s">
        <v>10</v>
      </c>
      <c r="C824" s="86">
        <f t="shared" ca="1" si="131"/>
        <v>1049.953125</v>
      </c>
      <c r="D824" s="95">
        <v>47515</v>
      </c>
      <c r="E824" s="98">
        <v>47542</v>
      </c>
      <c r="G824" s="114">
        <f t="shared" ca="1" si="132"/>
        <v>1049.953125</v>
      </c>
      <c r="I824" s="6">
        <v>728</v>
      </c>
      <c r="J824" s="6">
        <v>800</v>
      </c>
      <c r="K824" s="6">
        <f t="shared" si="133"/>
        <v>2</v>
      </c>
      <c r="L824" s="6">
        <f t="shared" si="134"/>
        <v>133</v>
      </c>
      <c r="M824" s="114">
        <f t="shared" ca="1" si="135"/>
        <v>1049.953125</v>
      </c>
      <c r="O824" s="95"/>
      <c r="P824" s="98"/>
    </row>
    <row r="825" spans="1:16" ht="14.25" customHeight="1" x14ac:dyDescent="0.25">
      <c r="A825" s="85" t="str">
        <f t="shared" si="130"/>
        <v>Ямбург</v>
      </c>
      <c r="B825" s="24" t="s">
        <v>11</v>
      </c>
      <c r="C825" s="86">
        <f t="shared" ca="1" si="131"/>
        <v>367.51979166666666</v>
      </c>
      <c r="D825" s="95">
        <v>47515</v>
      </c>
      <c r="E825" s="98">
        <v>47542</v>
      </c>
      <c r="G825" s="114">
        <f t="shared" ca="1" si="132"/>
        <v>367.51979166666666</v>
      </c>
      <c r="I825" s="6">
        <v>729</v>
      </c>
      <c r="J825" s="6">
        <v>801</v>
      </c>
      <c r="K825" s="6">
        <f t="shared" si="133"/>
        <v>3</v>
      </c>
      <c r="L825" s="6">
        <f t="shared" si="134"/>
        <v>133</v>
      </c>
      <c r="M825" s="114">
        <f t="shared" ca="1" si="135"/>
        <v>367.51979166666666</v>
      </c>
      <c r="O825" s="95"/>
      <c r="P825" s="98"/>
    </row>
    <row r="826" spans="1:16" ht="14.25" customHeight="1" x14ac:dyDescent="0.25">
      <c r="A826" s="85" t="str">
        <f t="shared" si="130"/>
        <v>Ямбург</v>
      </c>
      <c r="B826" s="24" t="s">
        <v>12</v>
      </c>
      <c r="C826" s="86">
        <f t="shared" ca="1" si="131"/>
        <v>261.56666666666666</v>
      </c>
      <c r="D826" s="95">
        <v>47515</v>
      </c>
      <c r="E826" s="98">
        <v>47542</v>
      </c>
      <c r="G826" s="114">
        <f t="shared" ca="1" si="132"/>
        <v>261.56666666666666</v>
      </c>
      <c r="I826" s="6">
        <v>730</v>
      </c>
      <c r="J826" s="6">
        <v>802</v>
      </c>
      <c r="K826" s="6">
        <f t="shared" si="133"/>
        <v>4</v>
      </c>
      <c r="L826" s="6">
        <f t="shared" si="134"/>
        <v>133</v>
      </c>
      <c r="M826" s="114">
        <f t="shared" ca="1" si="135"/>
        <v>261.56666666666666</v>
      </c>
      <c r="O826" s="95"/>
      <c r="P826" s="98"/>
    </row>
    <row r="827" spans="1:16" ht="14.25" customHeight="1" x14ac:dyDescent="0.25">
      <c r="A827" s="85" t="str">
        <f t="shared" si="130"/>
        <v>Ямбург</v>
      </c>
      <c r="B827" s="84" t="s">
        <v>13</v>
      </c>
      <c r="C827" s="86">
        <f t="shared" ca="1" si="131"/>
        <v>31.302083333333332</v>
      </c>
      <c r="D827" s="95">
        <v>47515</v>
      </c>
      <c r="E827" s="98">
        <v>47542</v>
      </c>
      <c r="G827" s="114">
        <f t="shared" ca="1" si="132"/>
        <v>31.302083333333332</v>
      </c>
      <c r="I827" s="6">
        <v>731</v>
      </c>
      <c r="J827" s="6">
        <v>803</v>
      </c>
      <c r="K827" s="6">
        <f t="shared" si="133"/>
        <v>5</v>
      </c>
      <c r="L827" s="6">
        <f t="shared" si="134"/>
        <v>133</v>
      </c>
      <c r="M827" s="114">
        <f t="shared" ca="1" si="135"/>
        <v>31.302083333333332</v>
      </c>
      <c r="O827" s="95"/>
      <c r="P827" s="98"/>
    </row>
    <row r="828" spans="1:16" ht="14.25" customHeight="1" x14ac:dyDescent="0.25">
      <c r="A828" s="85" t="str">
        <f t="shared" si="130"/>
        <v>Ямбург</v>
      </c>
      <c r="B828" s="22" t="s">
        <v>8</v>
      </c>
      <c r="C828" s="86">
        <f t="shared" ca="1" si="131"/>
        <v>60.585000000000001</v>
      </c>
      <c r="D828" s="95">
        <v>47543</v>
      </c>
      <c r="E828" s="96">
        <v>47573</v>
      </c>
      <c r="G828" s="114">
        <f t="shared" ca="1" si="132"/>
        <v>60.585000000000001</v>
      </c>
      <c r="I828" s="6">
        <v>732</v>
      </c>
      <c r="J828" s="6">
        <v>804</v>
      </c>
      <c r="K828" s="6">
        <f t="shared" si="133"/>
        <v>0</v>
      </c>
      <c r="L828" s="6">
        <f t="shared" si="134"/>
        <v>134</v>
      </c>
      <c r="M828" s="114">
        <f t="shared" ca="1" si="135"/>
        <v>60.585000000000001</v>
      </c>
      <c r="O828" s="95"/>
      <c r="P828" s="96"/>
    </row>
    <row r="829" spans="1:16" ht="14.25" customHeight="1" x14ac:dyDescent="0.25">
      <c r="A829" s="85" t="str">
        <f t="shared" si="130"/>
        <v>Ямбург</v>
      </c>
      <c r="B829" s="24" t="s">
        <v>9</v>
      </c>
      <c r="C829" s="86">
        <f t="shared" ca="1" si="131"/>
        <v>208.33333333333334</v>
      </c>
      <c r="D829" s="89">
        <v>47543</v>
      </c>
      <c r="E829" s="90">
        <v>47573</v>
      </c>
      <c r="G829" s="114">
        <f t="shared" ca="1" si="132"/>
        <v>208.33333333333334</v>
      </c>
      <c r="I829" s="6">
        <v>733</v>
      </c>
      <c r="J829" s="6">
        <v>805</v>
      </c>
      <c r="K829" s="6">
        <f t="shared" si="133"/>
        <v>1</v>
      </c>
      <c r="L829" s="6">
        <f t="shared" si="134"/>
        <v>134</v>
      </c>
      <c r="M829" s="114">
        <f t="shared" ca="1" si="135"/>
        <v>208.33333333333334</v>
      </c>
      <c r="O829" s="89"/>
      <c r="P829" s="90"/>
    </row>
    <row r="830" spans="1:16" ht="14.25" customHeight="1" x14ac:dyDescent="0.25">
      <c r="A830" s="85" t="str">
        <f t="shared" si="130"/>
        <v>Ямбург</v>
      </c>
      <c r="B830" s="24" t="s">
        <v>10</v>
      </c>
      <c r="C830" s="86">
        <f t="shared" ca="1" si="131"/>
        <v>1049.953125</v>
      </c>
      <c r="D830" s="89">
        <v>47543</v>
      </c>
      <c r="E830" s="90">
        <v>47573</v>
      </c>
      <c r="G830" s="114">
        <f t="shared" ca="1" si="132"/>
        <v>1049.953125</v>
      </c>
      <c r="I830" s="6">
        <v>734</v>
      </c>
      <c r="J830" s="6">
        <v>806</v>
      </c>
      <c r="K830" s="6">
        <f t="shared" si="133"/>
        <v>2</v>
      </c>
      <c r="L830" s="6">
        <f t="shared" si="134"/>
        <v>134</v>
      </c>
      <c r="M830" s="114">
        <f t="shared" ca="1" si="135"/>
        <v>1049.953125</v>
      </c>
      <c r="O830" s="89"/>
      <c r="P830" s="90"/>
    </row>
    <row r="831" spans="1:16" ht="14.25" customHeight="1" x14ac:dyDescent="0.25">
      <c r="A831" s="85" t="str">
        <f t="shared" si="130"/>
        <v>Ямбург</v>
      </c>
      <c r="B831" s="24" t="s">
        <v>11</v>
      </c>
      <c r="C831" s="86">
        <f t="shared" ca="1" si="131"/>
        <v>367.51979166666666</v>
      </c>
      <c r="D831" s="89">
        <v>47543</v>
      </c>
      <c r="E831" s="90">
        <v>47573</v>
      </c>
      <c r="G831" s="114">
        <f t="shared" ca="1" si="132"/>
        <v>367.51979166666666</v>
      </c>
      <c r="I831" s="6">
        <v>735</v>
      </c>
      <c r="J831" s="6">
        <v>807</v>
      </c>
      <c r="K831" s="6">
        <f t="shared" si="133"/>
        <v>3</v>
      </c>
      <c r="L831" s="6">
        <f t="shared" si="134"/>
        <v>134</v>
      </c>
      <c r="M831" s="114">
        <f t="shared" ca="1" si="135"/>
        <v>367.51979166666666</v>
      </c>
      <c r="O831" s="89"/>
      <c r="P831" s="90"/>
    </row>
    <row r="832" spans="1:16" ht="14.25" customHeight="1" x14ac:dyDescent="0.25">
      <c r="A832" s="85" t="str">
        <f t="shared" si="130"/>
        <v>Ямбург</v>
      </c>
      <c r="B832" s="24" t="s">
        <v>12</v>
      </c>
      <c r="C832" s="86">
        <f t="shared" ca="1" si="131"/>
        <v>261.56666666666666</v>
      </c>
      <c r="D832" s="89">
        <v>47543</v>
      </c>
      <c r="E832" s="90">
        <v>47573</v>
      </c>
      <c r="G832" s="114">
        <f t="shared" ca="1" si="132"/>
        <v>261.56666666666666</v>
      </c>
      <c r="I832" s="6">
        <v>736</v>
      </c>
      <c r="J832" s="6">
        <v>808</v>
      </c>
      <c r="K832" s="6">
        <f t="shared" si="133"/>
        <v>4</v>
      </c>
      <c r="L832" s="6">
        <f t="shared" si="134"/>
        <v>134</v>
      </c>
      <c r="M832" s="114">
        <f t="shared" ca="1" si="135"/>
        <v>261.56666666666666</v>
      </c>
      <c r="O832" s="89"/>
      <c r="P832" s="90"/>
    </row>
    <row r="833" spans="1:16" ht="14.25" customHeight="1" x14ac:dyDescent="0.25">
      <c r="A833" s="85" t="str">
        <f t="shared" si="130"/>
        <v>Ямбург</v>
      </c>
      <c r="B833" s="84" t="s">
        <v>13</v>
      </c>
      <c r="C833" s="86">
        <f t="shared" ca="1" si="131"/>
        <v>31.302083333333332</v>
      </c>
      <c r="D833" s="93">
        <v>47543</v>
      </c>
      <c r="E833" s="94">
        <v>47573</v>
      </c>
      <c r="G833" s="114">
        <f t="shared" ca="1" si="132"/>
        <v>31.302083333333332</v>
      </c>
      <c r="I833" s="6">
        <v>737</v>
      </c>
      <c r="J833" s="6">
        <v>809</v>
      </c>
      <c r="K833" s="6">
        <f t="shared" si="133"/>
        <v>5</v>
      </c>
      <c r="L833" s="6">
        <f t="shared" si="134"/>
        <v>134</v>
      </c>
      <c r="M833" s="114">
        <f t="shared" ca="1" si="135"/>
        <v>31.302083333333332</v>
      </c>
      <c r="O833" s="93"/>
      <c r="P833" s="94"/>
    </row>
    <row r="834" spans="1:16" ht="14.25" customHeight="1" x14ac:dyDescent="0.25">
      <c r="A834" s="85" t="str">
        <f t="shared" si="130"/>
        <v>Ямбург</v>
      </c>
      <c r="B834" s="22" t="s">
        <v>8</v>
      </c>
      <c r="C834" s="86">
        <f t="shared" ca="1" si="131"/>
        <v>60.585000000000001</v>
      </c>
      <c r="D834" s="95">
        <v>47574</v>
      </c>
      <c r="E834" s="96">
        <v>47603</v>
      </c>
      <c r="G834" s="114">
        <f t="shared" ca="1" si="132"/>
        <v>60.585000000000001</v>
      </c>
      <c r="I834" s="6">
        <v>738</v>
      </c>
      <c r="J834" s="6">
        <v>810</v>
      </c>
      <c r="K834" s="6">
        <f t="shared" si="133"/>
        <v>0</v>
      </c>
      <c r="L834" s="6">
        <f t="shared" si="134"/>
        <v>135</v>
      </c>
      <c r="M834" s="114">
        <f t="shared" ca="1" si="135"/>
        <v>60.585000000000001</v>
      </c>
      <c r="O834" s="95"/>
      <c r="P834" s="96"/>
    </row>
    <row r="835" spans="1:16" ht="14.25" customHeight="1" x14ac:dyDescent="0.25">
      <c r="A835" s="85" t="str">
        <f t="shared" si="130"/>
        <v>Ямбург</v>
      </c>
      <c r="B835" s="24" t="s">
        <v>9</v>
      </c>
      <c r="C835" s="86">
        <f t="shared" ca="1" si="131"/>
        <v>208.33333333333334</v>
      </c>
      <c r="D835" s="89">
        <v>47574</v>
      </c>
      <c r="E835" s="90">
        <v>47603</v>
      </c>
      <c r="G835" s="114">
        <f t="shared" ca="1" si="132"/>
        <v>208.33333333333334</v>
      </c>
      <c r="I835" s="6">
        <v>739</v>
      </c>
      <c r="J835" s="6">
        <v>811</v>
      </c>
      <c r="K835" s="6">
        <f t="shared" si="133"/>
        <v>1</v>
      </c>
      <c r="L835" s="6">
        <f t="shared" si="134"/>
        <v>135</v>
      </c>
      <c r="M835" s="114">
        <f t="shared" ca="1" si="135"/>
        <v>208.33333333333334</v>
      </c>
      <c r="O835" s="89"/>
      <c r="P835" s="90"/>
    </row>
    <row r="836" spans="1:16" ht="14.25" customHeight="1" x14ac:dyDescent="0.25">
      <c r="A836" s="85" t="str">
        <f t="shared" si="130"/>
        <v>Ямбург</v>
      </c>
      <c r="B836" s="24" t="s">
        <v>10</v>
      </c>
      <c r="C836" s="86">
        <f t="shared" ca="1" si="131"/>
        <v>1049.953125</v>
      </c>
      <c r="D836" s="89">
        <v>47574</v>
      </c>
      <c r="E836" s="90">
        <v>47603</v>
      </c>
      <c r="G836" s="114">
        <f t="shared" ca="1" si="132"/>
        <v>1049.953125</v>
      </c>
      <c r="I836" s="6">
        <v>740</v>
      </c>
      <c r="J836" s="6">
        <v>812</v>
      </c>
      <c r="K836" s="6">
        <f t="shared" si="133"/>
        <v>2</v>
      </c>
      <c r="L836" s="6">
        <f t="shared" si="134"/>
        <v>135</v>
      </c>
      <c r="M836" s="114">
        <f t="shared" ca="1" si="135"/>
        <v>1049.953125</v>
      </c>
      <c r="O836" s="89"/>
      <c r="P836" s="90"/>
    </row>
    <row r="837" spans="1:16" ht="14.25" customHeight="1" x14ac:dyDescent="0.25">
      <c r="A837" s="85" t="str">
        <f t="shared" si="130"/>
        <v>Ямбург</v>
      </c>
      <c r="B837" s="24" t="s">
        <v>11</v>
      </c>
      <c r="C837" s="86">
        <f t="shared" ca="1" si="131"/>
        <v>367.51979166666666</v>
      </c>
      <c r="D837" s="89">
        <v>47574</v>
      </c>
      <c r="E837" s="90">
        <v>47603</v>
      </c>
      <c r="G837" s="114">
        <f t="shared" ca="1" si="132"/>
        <v>367.51979166666666</v>
      </c>
      <c r="I837" s="6">
        <v>741</v>
      </c>
      <c r="J837" s="6">
        <v>813</v>
      </c>
      <c r="K837" s="6">
        <f t="shared" si="133"/>
        <v>3</v>
      </c>
      <c r="L837" s="6">
        <f t="shared" si="134"/>
        <v>135</v>
      </c>
      <c r="M837" s="114">
        <f t="shared" ca="1" si="135"/>
        <v>367.51979166666666</v>
      </c>
      <c r="O837" s="89"/>
      <c r="P837" s="90"/>
    </row>
    <row r="838" spans="1:16" ht="14.25" customHeight="1" x14ac:dyDescent="0.25">
      <c r="A838" s="85" t="str">
        <f t="shared" si="130"/>
        <v>Ямбург</v>
      </c>
      <c r="B838" s="24" t="s">
        <v>12</v>
      </c>
      <c r="C838" s="86">
        <f t="shared" ca="1" si="131"/>
        <v>261.56666666666666</v>
      </c>
      <c r="D838" s="89">
        <v>47574</v>
      </c>
      <c r="E838" s="90">
        <v>47603</v>
      </c>
      <c r="G838" s="114">
        <f t="shared" ca="1" si="132"/>
        <v>261.56666666666666</v>
      </c>
      <c r="I838" s="6">
        <v>742</v>
      </c>
      <c r="J838" s="6">
        <v>814</v>
      </c>
      <c r="K838" s="6">
        <f t="shared" si="133"/>
        <v>4</v>
      </c>
      <c r="L838" s="6">
        <f t="shared" si="134"/>
        <v>135</v>
      </c>
      <c r="M838" s="114">
        <f t="shared" ca="1" si="135"/>
        <v>261.56666666666666</v>
      </c>
      <c r="O838" s="89"/>
      <c r="P838" s="90"/>
    </row>
    <row r="839" spans="1:16" ht="14.25" customHeight="1" x14ac:dyDescent="0.25">
      <c r="A839" s="85" t="str">
        <f t="shared" si="130"/>
        <v>Ямбург</v>
      </c>
      <c r="B839" s="84" t="s">
        <v>13</v>
      </c>
      <c r="C839" s="86">
        <f t="shared" ca="1" si="131"/>
        <v>31.302083333333332</v>
      </c>
      <c r="D839" s="93">
        <v>47574</v>
      </c>
      <c r="E839" s="94">
        <v>47603</v>
      </c>
      <c r="G839" s="114">
        <f t="shared" ca="1" si="132"/>
        <v>31.302083333333332</v>
      </c>
      <c r="I839" s="6">
        <v>743</v>
      </c>
      <c r="J839" s="6">
        <v>815</v>
      </c>
      <c r="K839" s="6">
        <f t="shared" si="133"/>
        <v>5</v>
      </c>
      <c r="L839" s="6">
        <f t="shared" si="134"/>
        <v>135</v>
      </c>
      <c r="M839" s="114">
        <f t="shared" ca="1" si="135"/>
        <v>31.302083333333332</v>
      </c>
      <c r="O839" s="93"/>
      <c r="P839" s="94"/>
    </row>
    <row r="840" spans="1:16" ht="14.25" customHeight="1" x14ac:dyDescent="0.25">
      <c r="A840" s="85" t="str">
        <f t="shared" si="130"/>
        <v>Ямбург</v>
      </c>
      <c r="B840" s="22" t="s">
        <v>8</v>
      </c>
      <c r="C840" s="86">
        <f t="shared" ca="1" si="131"/>
        <v>60.585000000000001</v>
      </c>
      <c r="D840" s="95">
        <v>47604</v>
      </c>
      <c r="E840" s="96">
        <v>47634</v>
      </c>
      <c r="G840" s="114">
        <f t="shared" ca="1" si="132"/>
        <v>60.585000000000001</v>
      </c>
      <c r="I840" s="6">
        <v>744</v>
      </c>
      <c r="J840" s="6">
        <v>816</v>
      </c>
      <c r="K840" s="6">
        <f t="shared" si="133"/>
        <v>0</v>
      </c>
      <c r="L840" s="6">
        <f t="shared" si="134"/>
        <v>136</v>
      </c>
      <c r="M840" s="114">
        <f t="shared" ca="1" si="135"/>
        <v>60.585000000000001</v>
      </c>
      <c r="O840" s="95"/>
      <c r="P840" s="96"/>
    </row>
    <row r="841" spans="1:16" ht="14.25" customHeight="1" x14ac:dyDescent="0.25">
      <c r="A841" s="85" t="str">
        <f t="shared" si="130"/>
        <v>Ямбург</v>
      </c>
      <c r="B841" s="24" t="s">
        <v>9</v>
      </c>
      <c r="C841" s="86">
        <f t="shared" ca="1" si="131"/>
        <v>208.33333333333334</v>
      </c>
      <c r="D841" s="89">
        <v>47604</v>
      </c>
      <c r="E841" s="90">
        <v>47634</v>
      </c>
      <c r="G841" s="114">
        <f t="shared" ca="1" si="132"/>
        <v>208.33333333333334</v>
      </c>
      <c r="I841" s="6">
        <v>745</v>
      </c>
      <c r="J841" s="6">
        <v>817</v>
      </c>
      <c r="K841" s="6">
        <f t="shared" si="133"/>
        <v>1</v>
      </c>
      <c r="L841" s="6">
        <f t="shared" si="134"/>
        <v>136</v>
      </c>
      <c r="M841" s="114">
        <f t="shared" ca="1" si="135"/>
        <v>208.33333333333334</v>
      </c>
      <c r="O841" s="89"/>
      <c r="P841" s="90"/>
    </row>
    <row r="842" spans="1:16" ht="14.25" customHeight="1" x14ac:dyDescent="0.25">
      <c r="A842" s="85" t="str">
        <f t="shared" si="130"/>
        <v>Ямбург</v>
      </c>
      <c r="B842" s="24" t="s">
        <v>10</v>
      </c>
      <c r="C842" s="86">
        <f t="shared" ca="1" si="131"/>
        <v>1049.953125</v>
      </c>
      <c r="D842" s="89">
        <v>47604</v>
      </c>
      <c r="E842" s="90">
        <v>47634</v>
      </c>
      <c r="G842" s="114">
        <f t="shared" ca="1" si="132"/>
        <v>1049.953125</v>
      </c>
      <c r="I842" s="6">
        <v>746</v>
      </c>
      <c r="J842" s="6">
        <v>818</v>
      </c>
      <c r="K842" s="6">
        <f t="shared" si="133"/>
        <v>2</v>
      </c>
      <c r="L842" s="6">
        <f t="shared" si="134"/>
        <v>136</v>
      </c>
      <c r="M842" s="114">
        <f t="shared" ca="1" si="135"/>
        <v>1049.953125</v>
      </c>
      <c r="O842" s="89"/>
      <c r="P842" s="90"/>
    </row>
    <row r="843" spans="1:16" ht="14.25" customHeight="1" x14ac:dyDescent="0.25">
      <c r="A843" s="85" t="str">
        <f t="shared" si="130"/>
        <v>Ямбург</v>
      </c>
      <c r="B843" s="24" t="s">
        <v>11</v>
      </c>
      <c r="C843" s="86">
        <f t="shared" ca="1" si="131"/>
        <v>367.51979166666666</v>
      </c>
      <c r="D843" s="89">
        <v>47604</v>
      </c>
      <c r="E843" s="90">
        <v>47634</v>
      </c>
      <c r="G843" s="114">
        <f t="shared" ca="1" si="132"/>
        <v>367.51979166666666</v>
      </c>
      <c r="I843" s="6">
        <v>747</v>
      </c>
      <c r="J843" s="6">
        <v>819</v>
      </c>
      <c r="K843" s="6">
        <f t="shared" si="133"/>
        <v>3</v>
      </c>
      <c r="L843" s="6">
        <f t="shared" si="134"/>
        <v>136</v>
      </c>
      <c r="M843" s="114">
        <f t="shared" ca="1" si="135"/>
        <v>367.51979166666666</v>
      </c>
      <c r="O843" s="89"/>
      <c r="P843" s="90"/>
    </row>
    <row r="844" spans="1:16" ht="14.25" customHeight="1" x14ac:dyDescent="0.25">
      <c r="A844" s="85" t="str">
        <f t="shared" si="130"/>
        <v>Ямбург</v>
      </c>
      <c r="B844" s="24" t="s">
        <v>12</v>
      </c>
      <c r="C844" s="86">
        <f t="shared" ca="1" si="131"/>
        <v>261.56666666666666</v>
      </c>
      <c r="D844" s="89">
        <v>47604</v>
      </c>
      <c r="E844" s="90">
        <v>47634</v>
      </c>
      <c r="G844" s="114">
        <f t="shared" ca="1" si="132"/>
        <v>261.56666666666666</v>
      </c>
      <c r="I844" s="6">
        <v>748</v>
      </c>
      <c r="J844" s="6">
        <v>820</v>
      </c>
      <c r="K844" s="6">
        <f t="shared" si="133"/>
        <v>4</v>
      </c>
      <c r="L844" s="6">
        <f t="shared" si="134"/>
        <v>136</v>
      </c>
      <c r="M844" s="114">
        <f t="shared" ca="1" si="135"/>
        <v>261.56666666666666</v>
      </c>
      <c r="O844" s="89"/>
      <c r="P844" s="90"/>
    </row>
    <row r="845" spans="1:16" ht="14.25" customHeight="1" x14ac:dyDescent="0.25">
      <c r="A845" s="85" t="str">
        <f t="shared" si="130"/>
        <v>Ямбург</v>
      </c>
      <c r="B845" s="84" t="s">
        <v>13</v>
      </c>
      <c r="C845" s="86">
        <f t="shared" ca="1" si="131"/>
        <v>31.302083333333332</v>
      </c>
      <c r="D845" s="93">
        <v>47604</v>
      </c>
      <c r="E845" s="94">
        <v>47634</v>
      </c>
      <c r="G845" s="114">
        <f t="shared" ca="1" si="132"/>
        <v>31.302083333333332</v>
      </c>
      <c r="I845" s="6">
        <v>749</v>
      </c>
      <c r="J845" s="6">
        <v>821</v>
      </c>
      <c r="K845" s="6">
        <f t="shared" si="133"/>
        <v>5</v>
      </c>
      <c r="L845" s="6">
        <f t="shared" si="134"/>
        <v>136</v>
      </c>
      <c r="M845" s="114">
        <f t="shared" ca="1" si="135"/>
        <v>31.302083333333332</v>
      </c>
      <c r="O845" s="93"/>
      <c r="P845" s="94"/>
    </row>
    <row r="846" spans="1:16" ht="14.25" customHeight="1" x14ac:dyDescent="0.25">
      <c r="A846" s="85" t="str">
        <f t="shared" si="130"/>
        <v>Ямбург</v>
      </c>
      <c r="B846" s="22" t="s">
        <v>8</v>
      </c>
      <c r="C846" s="86">
        <f t="shared" ca="1" si="131"/>
        <v>60.585000000000001</v>
      </c>
      <c r="D846" s="95">
        <v>47635</v>
      </c>
      <c r="E846" s="96">
        <v>47664</v>
      </c>
      <c r="G846" s="114">
        <f t="shared" ca="1" si="132"/>
        <v>60.585000000000001</v>
      </c>
      <c r="I846" s="6">
        <v>750</v>
      </c>
      <c r="J846" s="6">
        <v>822</v>
      </c>
      <c r="K846" s="6">
        <f t="shared" si="133"/>
        <v>0</v>
      </c>
      <c r="L846" s="6">
        <f t="shared" si="134"/>
        <v>137</v>
      </c>
      <c r="M846" s="114">
        <f t="shared" ca="1" si="135"/>
        <v>60.585000000000001</v>
      </c>
      <c r="O846" s="95"/>
      <c r="P846" s="96"/>
    </row>
    <row r="847" spans="1:16" ht="14.25" customHeight="1" x14ac:dyDescent="0.25">
      <c r="A847" s="85" t="str">
        <f t="shared" si="130"/>
        <v>Ямбург</v>
      </c>
      <c r="B847" s="24" t="s">
        <v>9</v>
      </c>
      <c r="C847" s="86">
        <f t="shared" ca="1" si="131"/>
        <v>208.33333333333334</v>
      </c>
      <c r="D847" s="89">
        <v>47635</v>
      </c>
      <c r="E847" s="90">
        <v>47664</v>
      </c>
      <c r="G847" s="114">
        <f t="shared" ca="1" si="132"/>
        <v>208.33333333333334</v>
      </c>
      <c r="I847" s="6">
        <v>751</v>
      </c>
      <c r="J847" s="6">
        <v>823</v>
      </c>
      <c r="K847" s="6">
        <f t="shared" si="133"/>
        <v>1</v>
      </c>
      <c r="L847" s="6">
        <f t="shared" si="134"/>
        <v>137</v>
      </c>
      <c r="M847" s="114">
        <f t="shared" ca="1" si="135"/>
        <v>208.33333333333334</v>
      </c>
      <c r="O847" s="89"/>
      <c r="P847" s="90"/>
    </row>
    <row r="848" spans="1:16" ht="14.25" customHeight="1" x14ac:dyDescent="0.25">
      <c r="A848" s="85" t="str">
        <f t="shared" si="130"/>
        <v>Ямбург</v>
      </c>
      <c r="B848" s="24" t="s">
        <v>10</v>
      </c>
      <c r="C848" s="86">
        <f t="shared" ca="1" si="131"/>
        <v>1049.953125</v>
      </c>
      <c r="D848" s="89">
        <v>47635</v>
      </c>
      <c r="E848" s="90">
        <v>47664</v>
      </c>
      <c r="G848" s="114">
        <f t="shared" ca="1" si="132"/>
        <v>1049.953125</v>
      </c>
      <c r="I848" s="6">
        <v>752</v>
      </c>
      <c r="J848" s="6">
        <v>824</v>
      </c>
      <c r="K848" s="6">
        <f t="shared" si="133"/>
        <v>2</v>
      </c>
      <c r="L848" s="6">
        <f t="shared" si="134"/>
        <v>137</v>
      </c>
      <c r="M848" s="114">
        <f t="shared" ca="1" si="135"/>
        <v>1049.953125</v>
      </c>
      <c r="O848" s="89"/>
      <c r="P848" s="90"/>
    </row>
    <row r="849" spans="1:16" ht="14.25" customHeight="1" x14ac:dyDescent="0.25">
      <c r="A849" s="85" t="str">
        <f t="shared" si="130"/>
        <v>Ямбург</v>
      </c>
      <c r="B849" s="24" t="s">
        <v>11</v>
      </c>
      <c r="C849" s="86">
        <f t="shared" ca="1" si="131"/>
        <v>367.51979166666666</v>
      </c>
      <c r="D849" s="89">
        <v>47635</v>
      </c>
      <c r="E849" s="90">
        <v>47664</v>
      </c>
      <c r="G849" s="114">
        <f t="shared" ca="1" si="132"/>
        <v>367.51979166666666</v>
      </c>
      <c r="I849" s="6">
        <v>753</v>
      </c>
      <c r="J849" s="6">
        <v>825</v>
      </c>
      <c r="K849" s="6">
        <f t="shared" si="133"/>
        <v>3</v>
      </c>
      <c r="L849" s="6">
        <f t="shared" si="134"/>
        <v>137</v>
      </c>
      <c r="M849" s="114">
        <f t="shared" ca="1" si="135"/>
        <v>367.51979166666666</v>
      </c>
      <c r="O849" s="89"/>
      <c r="P849" s="90"/>
    </row>
    <row r="850" spans="1:16" ht="14.25" customHeight="1" x14ac:dyDescent="0.25">
      <c r="A850" s="85" t="str">
        <f t="shared" si="130"/>
        <v>Ямбург</v>
      </c>
      <c r="B850" s="24" t="s">
        <v>12</v>
      </c>
      <c r="C850" s="86">
        <f t="shared" ca="1" si="131"/>
        <v>261.56666666666666</v>
      </c>
      <c r="D850" s="89">
        <v>47635</v>
      </c>
      <c r="E850" s="90">
        <v>47664</v>
      </c>
      <c r="G850" s="114">
        <f t="shared" ca="1" si="132"/>
        <v>261.56666666666666</v>
      </c>
      <c r="I850" s="6">
        <v>754</v>
      </c>
      <c r="J850" s="6">
        <v>826</v>
      </c>
      <c r="K850" s="6">
        <f t="shared" si="133"/>
        <v>4</v>
      </c>
      <c r="L850" s="6">
        <f t="shared" si="134"/>
        <v>137</v>
      </c>
      <c r="M850" s="114">
        <f t="shared" ca="1" si="135"/>
        <v>261.56666666666666</v>
      </c>
      <c r="O850" s="89"/>
      <c r="P850" s="90"/>
    </row>
    <row r="851" spans="1:16" ht="14.25" customHeight="1" x14ac:dyDescent="0.25">
      <c r="A851" s="85" t="str">
        <f t="shared" si="130"/>
        <v>Ямбург</v>
      </c>
      <c r="B851" s="84" t="s">
        <v>13</v>
      </c>
      <c r="C851" s="86">
        <f t="shared" ca="1" si="131"/>
        <v>31.302083333333332</v>
      </c>
      <c r="D851" s="93">
        <v>47635</v>
      </c>
      <c r="E851" s="94">
        <v>47664</v>
      </c>
      <c r="G851" s="114">
        <f t="shared" ca="1" si="132"/>
        <v>31.302083333333332</v>
      </c>
      <c r="I851" s="6">
        <v>755</v>
      </c>
      <c r="J851" s="6">
        <v>827</v>
      </c>
      <c r="K851" s="6">
        <f t="shared" si="133"/>
        <v>5</v>
      </c>
      <c r="L851" s="6">
        <f t="shared" si="134"/>
        <v>137</v>
      </c>
      <c r="M851" s="114">
        <f t="shared" ca="1" si="135"/>
        <v>31.302083333333332</v>
      </c>
      <c r="O851" s="93"/>
      <c r="P851" s="94"/>
    </row>
    <row r="852" spans="1:16" ht="14.25" customHeight="1" x14ac:dyDescent="0.25">
      <c r="A852" s="85" t="str">
        <f t="shared" si="130"/>
        <v>Ямбург</v>
      </c>
      <c r="B852" s="22" t="s">
        <v>8</v>
      </c>
      <c r="C852" s="86">
        <f t="shared" ca="1" si="131"/>
        <v>60.585000000000001</v>
      </c>
      <c r="D852" s="95">
        <v>47665</v>
      </c>
      <c r="E852" s="96">
        <v>47695</v>
      </c>
      <c r="G852" s="114">
        <f t="shared" ca="1" si="132"/>
        <v>60.585000000000001</v>
      </c>
      <c r="I852" s="6">
        <v>756</v>
      </c>
      <c r="J852" s="6">
        <v>828</v>
      </c>
      <c r="K852" s="6">
        <f t="shared" si="133"/>
        <v>0</v>
      </c>
      <c r="L852" s="6">
        <f t="shared" si="134"/>
        <v>138</v>
      </c>
      <c r="M852" s="114">
        <f t="shared" ca="1" si="135"/>
        <v>60.585000000000001</v>
      </c>
      <c r="O852" s="95"/>
      <c r="P852" s="96"/>
    </row>
    <row r="853" spans="1:16" ht="14.25" customHeight="1" x14ac:dyDescent="0.25">
      <c r="A853" s="85" t="str">
        <f t="shared" si="130"/>
        <v>Ямбург</v>
      </c>
      <c r="B853" s="24" t="s">
        <v>9</v>
      </c>
      <c r="C853" s="86">
        <f t="shared" ca="1" si="131"/>
        <v>208.33333333333334</v>
      </c>
      <c r="D853" s="89">
        <v>47665</v>
      </c>
      <c r="E853" s="90">
        <v>47695</v>
      </c>
      <c r="G853" s="114">
        <f t="shared" ca="1" si="132"/>
        <v>208.33333333333334</v>
      </c>
      <c r="I853" s="6">
        <v>757</v>
      </c>
      <c r="J853" s="6">
        <v>829</v>
      </c>
      <c r="K853" s="6">
        <f t="shared" si="133"/>
        <v>1</v>
      </c>
      <c r="L853" s="6">
        <f t="shared" si="134"/>
        <v>138</v>
      </c>
      <c r="M853" s="114">
        <f t="shared" ca="1" si="135"/>
        <v>208.33333333333334</v>
      </c>
      <c r="O853" s="89"/>
      <c r="P853" s="90"/>
    </row>
    <row r="854" spans="1:16" ht="14.25" customHeight="1" x14ac:dyDescent="0.25">
      <c r="A854" s="85" t="str">
        <f t="shared" si="130"/>
        <v>Ямбург</v>
      </c>
      <c r="B854" s="24" t="s">
        <v>10</v>
      </c>
      <c r="C854" s="86">
        <f t="shared" ca="1" si="131"/>
        <v>1049.953125</v>
      </c>
      <c r="D854" s="89">
        <v>47665</v>
      </c>
      <c r="E854" s="90">
        <v>47695</v>
      </c>
      <c r="G854" s="114">
        <f t="shared" ca="1" si="132"/>
        <v>1049.953125</v>
      </c>
      <c r="I854" s="6">
        <v>758</v>
      </c>
      <c r="J854" s="6">
        <v>830</v>
      </c>
      <c r="K854" s="6">
        <f t="shared" si="133"/>
        <v>2</v>
      </c>
      <c r="L854" s="6">
        <f t="shared" si="134"/>
        <v>138</v>
      </c>
      <c r="M854" s="114">
        <f t="shared" ca="1" si="135"/>
        <v>1049.953125</v>
      </c>
      <c r="O854" s="89"/>
      <c r="P854" s="90"/>
    </row>
    <row r="855" spans="1:16" ht="14.25" customHeight="1" x14ac:dyDescent="0.25">
      <c r="A855" s="85" t="str">
        <f t="shared" si="130"/>
        <v>Ямбург</v>
      </c>
      <c r="B855" s="24" t="s">
        <v>11</v>
      </c>
      <c r="C855" s="86">
        <f t="shared" ca="1" si="131"/>
        <v>367.51979166666666</v>
      </c>
      <c r="D855" s="89">
        <v>47665</v>
      </c>
      <c r="E855" s="90">
        <v>47695</v>
      </c>
      <c r="G855" s="114">
        <f t="shared" ca="1" si="132"/>
        <v>367.51979166666666</v>
      </c>
      <c r="I855" s="6">
        <v>759</v>
      </c>
      <c r="J855" s="6">
        <v>831</v>
      </c>
      <c r="K855" s="6">
        <f t="shared" si="133"/>
        <v>3</v>
      </c>
      <c r="L855" s="6">
        <f t="shared" si="134"/>
        <v>138</v>
      </c>
      <c r="M855" s="114">
        <f t="shared" ca="1" si="135"/>
        <v>367.51979166666666</v>
      </c>
      <c r="O855" s="89"/>
      <c r="P855" s="90"/>
    </row>
    <row r="856" spans="1:16" ht="14.25" customHeight="1" x14ac:dyDescent="0.25">
      <c r="A856" s="85" t="str">
        <f t="shared" ref="A856:A919" si="136">$A$13</f>
        <v>Ямбург</v>
      </c>
      <c r="B856" s="24" t="s">
        <v>12</v>
      </c>
      <c r="C856" s="86">
        <f t="shared" ref="C856:C919" ca="1" si="137">G856*$H$24</f>
        <v>261.56666666666666</v>
      </c>
      <c r="D856" s="89">
        <v>47665</v>
      </c>
      <c r="E856" s="90">
        <v>47695</v>
      </c>
      <c r="G856" s="114">
        <f t="shared" ref="G856:G919" ca="1" si="138">OFFSET($C$13,K856,L856)</f>
        <v>261.56666666666666</v>
      </c>
      <c r="I856" s="6">
        <v>760</v>
      </c>
      <c r="J856" s="6">
        <v>832</v>
      </c>
      <c r="K856" s="6">
        <f t="shared" ref="K856:K919" si="139">(MOD(J856,6))</f>
        <v>4</v>
      </c>
      <c r="L856" s="6">
        <f t="shared" ref="L856:L919" si="140">INT(J856/6)</f>
        <v>138</v>
      </c>
      <c r="M856" s="114">
        <f t="shared" ref="M856:M919" ca="1" si="141">OFFSET($C$13,K856,L856)</f>
        <v>261.56666666666666</v>
      </c>
      <c r="O856" s="89"/>
      <c r="P856" s="90"/>
    </row>
    <row r="857" spans="1:16" ht="14.25" customHeight="1" x14ac:dyDescent="0.25">
      <c r="A857" s="85" t="str">
        <f t="shared" si="136"/>
        <v>Ямбург</v>
      </c>
      <c r="B857" s="84" t="s">
        <v>13</v>
      </c>
      <c r="C857" s="86">
        <f t="shared" ca="1" si="137"/>
        <v>31.302083333333332</v>
      </c>
      <c r="D857" s="93">
        <v>47665</v>
      </c>
      <c r="E857" s="94">
        <v>47695</v>
      </c>
      <c r="G857" s="114">
        <f t="shared" ca="1" si="138"/>
        <v>31.302083333333332</v>
      </c>
      <c r="I857" s="6">
        <v>761</v>
      </c>
      <c r="J857" s="6">
        <v>833</v>
      </c>
      <c r="K857" s="6">
        <f t="shared" si="139"/>
        <v>5</v>
      </c>
      <c r="L857" s="6">
        <f t="shared" si="140"/>
        <v>138</v>
      </c>
      <c r="M857" s="114">
        <f t="shared" ca="1" si="141"/>
        <v>31.302083333333332</v>
      </c>
      <c r="O857" s="93"/>
      <c r="P857" s="94"/>
    </row>
    <row r="858" spans="1:16" ht="14.25" customHeight="1" x14ac:dyDescent="0.25">
      <c r="A858" s="85" t="str">
        <f t="shared" si="136"/>
        <v>Ямбург</v>
      </c>
      <c r="B858" s="22" t="s">
        <v>8</v>
      </c>
      <c r="C858" s="86">
        <f t="shared" ca="1" si="137"/>
        <v>60.585000000000001</v>
      </c>
      <c r="D858" s="95">
        <v>47696</v>
      </c>
      <c r="E858" s="96">
        <v>47726</v>
      </c>
      <c r="G858" s="114">
        <f t="shared" ca="1" si="138"/>
        <v>60.585000000000001</v>
      </c>
      <c r="I858" s="6">
        <v>762</v>
      </c>
      <c r="J858" s="6">
        <v>834</v>
      </c>
      <c r="K858" s="6">
        <f t="shared" si="139"/>
        <v>0</v>
      </c>
      <c r="L858" s="6">
        <f t="shared" si="140"/>
        <v>139</v>
      </c>
      <c r="M858" s="114">
        <f t="shared" ca="1" si="141"/>
        <v>60.585000000000001</v>
      </c>
      <c r="O858" s="95"/>
      <c r="P858" s="96"/>
    </row>
    <row r="859" spans="1:16" ht="14.25" customHeight="1" x14ac:dyDescent="0.25">
      <c r="A859" s="85" t="str">
        <f t="shared" si="136"/>
        <v>Ямбург</v>
      </c>
      <c r="B859" s="24" t="s">
        <v>9</v>
      </c>
      <c r="C859" s="86">
        <f t="shared" ca="1" si="137"/>
        <v>208.33333333333334</v>
      </c>
      <c r="D859" s="89">
        <v>47696</v>
      </c>
      <c r="E859" s="96">
        <v>47726</v>
      </c>
      <c r="G859" s="114">
        <f t="shared" ca="1" si="138"/>
        <v>208.33333333333334</v>
      </c>
      <c r="I859" s="6">
        <v>763</v>
      </c>
      <c r="J859" s="6">
        <v>835</v>
      </c>
      <c r="K859" s="6">
        <f t="shared" si="139"/>
        <v>1</v>
      </c>
      <c r="L859" s="6">
        <f t="shared" si="140"/>
        <v>139</v>
      </c>
      <c r="M859" s="114">
        <f t="shared" ca="1" si="141"/>
        <v>208.33333333333334</v>
      </c>
      <c r="O859" s="89"/>
      <c r="P859" s="96"/>
    </row>
    <row r="860" spans="1:16" ht="14.25" customHeight="1" x14ac:dyDescent="0.25">
      <c r="A860" s="85" t="str">
        <f t="shared" si="136"/>
        <v>Ямбург</v>
      </c>
      <c r="B860" s="24" t="s">
        <v>10</v>
      </c>
      <c r="C860" s="86">
        <f t="shared" ca="1" si="137"/>
        <v>1049.953125</v>
      </c>
      <c r="D860" s="89">
        <v>47696</v>
      </c>
      <c r="E860" s="96">
        <v>47726</v>
      </c>
      <c r="G860" s="114">
        <f t="shared" ca="1" si="138"/>
        <v>1049.953125</v>
      </c>
      <c r="I860" s="6">
        <v>764</v>
      </c>
      <c r="J860" s="6">
        <v>836</v>
      </c>
      <c r="K860" s="6">
        <f t="shared" si="139"/>
        <v>2</v>
      </c>
      <c r="L860" s="6">
        <f t="shared" si="140"/>
        <v>139</v>
      </c>
      <c r="M860" s="114">
        <f t="shared" ca="1" si="141"/>
        <v>1049.953125</v>
      </c>
      <c r="O860" s="89"/>
      <c r="P860" s="96"/>
    </row>
    <row r="861" spans="1:16" ht="14.25" customHeight="1" x14ac:dyDescent="0.25">
      <c r="A861" s="85" t="str">
        <f t="shared" si="136"/>
        <v>Ямбург</v>
      </c>
      <c r="B861" s="24" t="s">
        <v>11</v>
      </c>
      <c r="C861" s="86">
        <f t="shared" ca="1" si="137"/>
        <v>367.51979166666666</v>
      </c>
      <c r="D861" s="89">
        <v>47696</v>
      </c>
      <c r="E861" s="96">
        <v>47726</v>
      </c>
      <c r="G861" s="114">
        <f t="shared" ca="1" si="138"/>
        <v>367.51979166666666</v>
      </c>
      <c r="I861" s="6">
        <v>765</v>
      </c>
      <c r="J861" s="6">
        <v>837</v>
      </c>
      <c r="K861" s="6">
        <f t="shared" si="139"/>
        <v>3</v>
      </c>
      <c r="L861" s="6">
        <f t="shared" si="140"/>
        <v>139</v>
      </c>
      <c r="M861" s="114">
        <f t="shared" ca="1" si="141"/>
        <v>367.51979166666666</v>
      </c>
      <c r="O861" s="89"/>
      <c r="P861" s="96"/>
    </row>
    <row r="862" spans="1:16" ht="14.25" customHeight="1" x14ac:dyDescent="0.25">
      <c r="A862" s="85" t="str">
        <f t="shared" si="136"/>
        <v>Ямбург</v>
      </c>
      <c r="B862" s="24" t="s">
        <v>12</v>
      </c>
      <c r="C862" s="86">
        <f t="shared" ca="1" si="137"/>
        <v>261.56666666666666</v>
      </c>
      <c r="D862" s="89">
        <v>47696</v>
      </c>
      <c r="E862" s="96">
        <v>47726</v>
      </c>
      <c r="G862" s="114">
        <f t="shared" ca="1" si="138"/>
        <v>261.56666666666666</v>
      </c>
      <c r="I862" s="6">
        <v>766</v>
      </c>
      <c r="J862" s="6">
        <v>838</v>
      </c>
      <c r="K862" s="6">
        <f t="shared" si="139"/>
        <v>4</v>
      </c>
      <c r="L862" s="6">
        <f t="shared" si="140"/>
        <v>139</v>
      </c>
      <c r="M862" s="114">
        <f t="shared" ca="1" si="141"/>
        <v>261.56666666666666</v>
      </c>
      <c r="O862" s="89"/>
      <c r="P862" s="96"/>
    </row>
    <row r="863" spans="1:16" ht="14.25" customHeight="1" x14ac:dyDescent="0.25">
      <c r="A863" s="85" t="str">
        <f t="shared" si="136"/>
        <v>Ямбург</v>
      </c>
      <c r="B863" s="84" t="s">
        <v>13</v>
      </c>
      <c r="C863" s="86">
        <f t="shared" ca="1" si="137"/>
        <v>31.302083333333332</v>
      </c>
      <c r="D863" s="93">
        <v>47696</v>
      </c>
      <c r="E863" s="96">
        <v>47726</v>
      </c>
      <c r="G863" s="114">
        <f t="shared" ca="1" si="138"/>
        <v>31.302083333333332</v>
      </c>
      <c r="I863" s="6">
        <v>767</v>
      </c>
      <c r="J863" s="6">
        <v>839</v>
      </c>
      <c r="K863" s="6">
        <f t="shared" si="139"/>
        <v>5</v>
      </c>
      <c r="L863" s="6">
        <f t="shared" si="140"/>
        <v>139</v>
      </c>
      <c r="M863" s="114">
        <f t="shared" ca="1" si="141"/>
        <v>31.302083333333332</v>
      </c>
      <c r="O863" s="93"/>
      <c r="P863" s="96"/>
    </row>
    <row r="864" spans="1:16" ht="14.25" customHeight="1" x14ac:dyDescent="0.25">
      <c r="A864" s="85" t="str">
        <f t="shared" si="136"/>
        <v>Ямбург</v>
      </c>
      <c r="B864" s="22" t="s">
        <v>8</v>
      </c>
      <c r="C864" s="86">
        <f t="shared" ca="1" si="137"/>
        <v>60.585000000000001</v>
      </c>
      <c r="D864" s="95">
        <v>47727</v>
      </c>
      <c r="E864" s="96">
        <v>47756</v>
      </c>
      <c r="G864" s="114">
        <f t="shared" ca="1" si="138"/>
        <v>60.585000000000001</v>
      </c>
      <c r="I864" s="6">
        <v>768</v>
      </c>
      <c r="J864" s="6">
        <v>840</v>
      </c>
      <c r="K864" s="6">
        <f t="shared" si="139"/>
        <v>0</v>
      </c>
      <c r="L864" s="6">
        <f t="shared" si="140"/>
        <v>140</v>
      </c>
      <c r="M864" s="114">
        <f t="shared" ca="1" si="141"/>
        <v>60.585000000000001</v>
      </c>
      <c r="O864" s="95"/>
      <c r="P864" s="96"/>
    </row>
    <row r="865" spans="1:16" ht="14.25" customHeight="1" x14ac:dyDescent="0.25">
      <c r="A865" s="85" t="str">
        <f t="shared" si="136"/>
        <v>Ямбург</v>
      </c>
      <c r="B865" s="24" t="s">
        <v>9</v>
      </c>
      <c r="C865" s="86">
        <f t="shared" ca="1" si="137"/>
        <v>208.33333333333334</v>
      </c>
      <c r="D865" s="89">
        <v>47727</v>
      </c>
      <c r="E865" s="90">
        <v>47756</v>
      </c>
      <c r="G865" s="114">
        <f t="shared" ca="1" si="138"/>
        <v>208.33333333333334</v>
      </c>
      <c r="I865" s="6">
        <v>769</v>
      </c>
      <c r="J865" s="6">
        <v>841</v>
      </c>
      <c r="K865" s="6">
        <f t="shared" si="139"/>
        <v>1</v>
      </c>
      <c r="L865" s="6">
        <f t="shared" si="140"/>
        <v>140</v>
      </c>
      <c r="M865" s="114">
        <f t="shared" ca="1" si="141"/>
        <v>208.33333333333334</v>
      </c>
      <c r="O865" s="89"/>
      <c r="P865" s="90"/>
    </row>
    <row r="866" spans="1:16" ht="14.25" customHeight="1" x14ac:dyDescent="0.25">
      <c r="A866" s="85" t="str">
        <f t="shared" si="136"/>
        <v>Ямбург</v>
      </c>
      <c r="B866" s="24" t="s">
        <v>10</v>
      </c>
      <c r="C866" s="86">
        <f t="shared" ca="1" si="137"/>
        <v>1049.953125</v>
      </c>
      <c r="D866" s="89">
        <v>47727</v>
      </c>
      <c r="E866" s="90">
        <v>47756</v>
      </c>
      <c r="G866" s="114">
        <f t="shared" ca="1" si="138"/>
        <v>1049.953125</v>
      </c>
      <c r="I866" s="6">
        <v>770</v>
      </c>
      <c r="J866" s="6">
        <v>842</v>
      </c>
      <c r="K866" s="6">
        <f t="shared" si="139"/>
        <v>2</v>
      </c>
      <c r="L866" s="6">
        <f t="shared" si="140"/>
        <v>140</v>
      </c>
      <c r="M866" s="114">
        <f t="shared" ca="1" si="141"/>
        <v>1049.953125</v>
      </c>
      <c r="O866" s="89"/>
      <c r="P866" s="90"/>
    </row>
    <row r="867" spans="1:16" ht="14.25" customHeight="1" x14ac:dyDescent="0.25">
      <c r="A867" s="85" t="str">
        <f t="shared" si="136"/>
        <v>Ямбург</v>
      </c>
      <c r="B867" s="24" t="s">
        <v>11</v>
      </c>
      <c r="C867" s="86">
        <f t="shared" ca="1" si="137"/>
        <v>367.51979166666666</v>
      </c>
      <c r="D867" s="89">
        <v>47727</v>
      </c>
      <c r="E867" s="90">
        <v>47756</v>
      </c>
      <c r="G867" s="114">
        <f t="shared" ca="1" si="138"/>
        <v>367.51979166666666</v>
      </c>
      <c r="I867" s="6">
        <v>771</v>
      </c>
      <c r="J867" s="6">
        <v>843</v>
      </c>
      <c r="K867" s="6">
        <f t="shared" si="139"/>
        <v>3</v>
      </c>
      <c r="L867" s="6">
        <f t="shared" si="140"/>
        <v>140</v>
      </c>
      <c r="M867" s="114">
        <f t="shared" ca="1" si="141"/>
        <v>367.51979166666666</v>
      </c>
      <c r="O867" s="89"/>
      <c r="P867" s="90"/>
    </row>
    <row r="868" spans="1:16" ht="14.25" customHeight="1" x14ac:dyDescent="0.25">
      <c r="A868" s="85" t="str">
        <f t="shared" si="136"/>
        <v>Ямбург</v>
      </c>
      <c r="B868" s="24" t="s">
        <v>12</v>
      </c>
      <c r="C868" s="86">
        <f t="shared" ca="1" si="137"/>
        <v>261.56666666666666</v>
      </c>
      <c r="D868" s="89">
        <v>47727</v>
      </c>
      <c r="E868" s="90">
        <v>47756</v>
      </c>
      <c r="G868" s="114">
        <f t="shared" ca="1" si="138"/>
        <v>261.56666666666666</v>
      </c>
      <c r="I868" s="6">
        <v>772</v>
      </c>
      <c r="J868" s="6">
        <v>844</v>
      </c>
      <c r="K868" s="6">
        <f t="shared" si="139"/>
        <v>4</v>
      </c>
      <c r="L868" s="6">
        <f t="shared" si="140"/>
        <v>140</v>
      </c>
      <c r="M868" s="114">
        <f t="shared" ca="1" si="141"/>
        <v>261.56666666666666</v>
      </c>
      <c r="O868" s="89"/>
      <c r="P868" s="90"/>
    </row>
    <row r="869" spans="1:16" ht="14.25" customHeight="1" x14ac:dyDescent="0.25">
      <c r="A869" s="85" t="str">
        <f t="shared" si="136"/>
        <v>Ямбург</v>
      </c>
      <c r="B869" s="84" t="s">
        <v>13</v>
      </c>
      <c r="C869" s="86">
        <f t="shared" ca="1" si="137"/>
        <v>31.302083333333332</v>
      </c>
      <c r="D869" s="93">
        <v>47727</v>
      </c>
      <c r="E869" s="94">
        <v>47756</v>
      </c>
      <c r="G869" s="114">
        <f t="shared" ca="1" si="138"/>
        <v>31.302083333333332</v>
      </c>
      <c r="I869" s="6">
        <v>773</v>
      </c>
      <c r="J869" s="6">
        <v>845</v>
      </c>
      <c r="K869" s="6">
        <f t="shared" si="139"/>
        <v>5</v>
      </c>
      <c r="L869" s="6">
        <f t="shared" si="140"/>
        <v>140</v>
      </c>
      <c r="M869" s="114">
        <f t="shared" ca="1" si="141"/>
        <v>31.302083333333332</v>
      </c>
      <c r="O869" s="93"/>
      <c r="P869" s="94"/>
    </row>
    <row r="870" spans="1:16" ht="14.25" customHeight="1" x14ac:dyDescent="0.25">
      <c r="A870" s="85" t="str">
        <f t="shared" si="136"/>
        <v>Ямбург</v>
      </c>
      <c r="B870" s="22" t="s">
        <v>8</v>
      </c>
      <c r="C870" s="86">
        <f t="shared" ca="1" si="137"/>
        <v>60.585000000000001</v>
      </c>
      <c r="D870" s="95">
        <v>47757</v>
      </c>
      <c r="E870" s="96">
        <v>47787</v>
      </c>
      <c r="G870" s="114">
        <f t="shared" ca="1" si="138"/>
        <v>60.585000000000001</v>
      </c>
      <c r="I870" s="6">
        <v>774</v>
      </c>
      <c r="J870" s="6">
        <v>846</v>
      </c>
      <c r="K870" s="6">
        <f t="shared" si="139"/>
        <v>0</v>
      </c>
      <c r="L870" s="6">
        <f t="shared" si="140"/>
        <v>141</v>
      </c>
      <c r="M870" s="114">
        <f t="shared" ca="1" si="141"/>
        <v>60.585000000000001</v>
      </c>
      <c r="O870" s="95"/>
      <c r="P870" s="96"/>
    </row>
    <row r="871" spans="1:16" ht="14.25" customHeight="1" x14ac:dyDescent="0.25">
      <c r="A871" s="85" t="str">
        <f t="shared" si="136"/>
        <v>Ямбург</v>
      </c>
      <c r="B871" s="24" t="s">
        <v>9</v>
      </c>
      <c r="C871" s="86">
        <f t="shared" ca="1" si="137"/>
        <v>208.33333333333334</v>
      </c>
      <c r="D871" s="89">
        <v>47757</v>
      </c>
      <c r="E871" s="90">
        <v>47787</v>
      </c>
      <c r="G871" s="114">
        <f t="shared" ca="1" si="138"/>
        <v>208.33333333333334</v>
      </c>
      <c r="I871" s="6">
        <v>775</v>
      </c>
      <c r="J871" s="6">
        <v>847</v>
      </c>
      <c r="K871" s="6">
        <f t="shared" si="139"/>
        <v>1</v>
      </c>
      <c r="L871" s="6">
        <f t="shared" si="140"/>
        <v>141</v>
      </c>
      <c r="M871" s="114">
        <f t="shared" ca="1" si="141"/>
        <v>208.33333333333334</v>
      </c>
      <c r="O871" s="89"/>
      <c r="P871" s="90"/>
    </row>
    <row r="872" spans="1:16" ht="14.25" customHeight="1" x14ac:dyDescent="0.25">
      <c r="A872" s="85" t="str">
        <f t="shared" si="136"/>
        <v>Ямбург</v>
      </c>
      <c r="B872" s="24" t="s">
        <v>10</v>
      </c>
      <c r="C872" s="86">
        <f t="shared" ca="1" si="137"/>
        <v>1049.953125</v>
      </c>
      <c r="D872" s="89">
        <v>47757</v>
      </c>
      <c r="E872" s="90">
        <v>47787</v>
      </c>
      <c r="G872" s="114">
        <f t="shared" ca="1" si="138"/>
        <v>1049.953125</v>
      </c>
      <c r="I872" s="6">
        <v>776</v>
      </c>
      <c r="J872" s="6">
        <v>848</v>
      </c>
      <c r="K872" s="6">
        <f t="shared" si="139"/>
        <v>2</v>
      </c>
      <c r="L872" s="6">
        <f t="shared" si="140"/>
        <v>141</v>
      </c>
      <c r="M872" s="114">
        <f t="shared" ca="1" si="141"/>
        <v>1049.953125</v>
      </c>
      <c r="O872" s="89"/>
      <c r="P872" s="90"/>
    </row>
    <row r="873" spans="1:16" ht="14.25" customHeight="1" x14ac:dyDescent="0.25">
      <c r="A873" s="85" t="str">
        <f t="shared" si="136"/>
        <v>Ямбург</v>
      </c>
      <c r="B873" s="24" t="s">
        <v>11</v>
      </c>
      <c r="C873" s="86">
        <f t="shared" ca="1" si="137"/>
        <v>367.51979166666666</v>
      </c>
      <c r="D873" s="89">
        <v>47757</v>
      </c>
      <c r="E873" s="90">
        <v>47787</v>
      </c>
      <c r="G873" s="114">
        <f t="shared" ca="1" si="138"/>
        <v>367.51979166666666</v>
      </c>
      <c r="I873" s="6">
        <v>777</v>
      </c>
      <c r="J873" s="6">
        <v>849</v>
      </c>
      <c r="K873" s="6">
        <f t="shared" si="139"/>
        <v>3</v>
      </c>
      <c r="L873" s="6">
        <f t="shared" si="140"/>
        <v>141</v>
      </c>
      <c r="M873" s="114">
        <f t="shared" ca="1" si="141"/>
        <v>367.51979166666666</v>
      </c>
      <c r="O873" s="89"/>
      <c r="P873" s="90"/>
    </row>
    <row r="874" spans="1:16" ht="14.25" customHeight="1" x14ac:dyDescent="0.25">
      <c r="A874" s="85" t="str">
        <f t="shared" si="136"/>
        <v>Ямбург</v>
      </c>
      <c r="B874" s="24" t="s">
        <v>12</v>
      </c>
      <c r="C874" s="86">
        <f t="shared" ca="1" si="137"/>
        <v>261.56666666666666</v>
      </c>
      <c r="D874" s="89">
        <v>47757</v>
      </c>
      <c r="E874" s="90">
        <v>47787</v>
      </c>
      <c r="G874" s="114">
        <f t="shared" ca="1" si="138"/>
        <v>261.56666666666666</v>
      </c>
      <c r="I874" s="6">
        <v>778</v>
      </c>
      <c r="J874" s="6">
        <v>850</v>
      </c>
      <c r="K874" s="6">
        <f t="shared" si="139"/>
        <v>4</v>
      </c>
      <c r="L874" s="6">
        <f t="shared" si="140"/>
        <v>141</v>
      </c>
      <c r="M874" s="114">
        <f t="shared" ca="1" si="141"/>
        <v>261.56666666666666</v>
      </c>
      <c r="O874" s="89"/>
      <c r="P874" s="90"/>
    </row>
    <row r="875" spans="1:16" ht="14.25" customHeight="1" x14ac:dyDescent="0.25">
      <c r="A875" s="85" t="str">
        <f t="shared" si="136"/>
        <v>Ямбург</v>
      </c>
      <c r="B875" s="84" t="s">
        <v>13</v>
      </c>
      <c r="C875" s="86">
        <f t="shared" ca="1" si="137"/>
        <v>31.302083333333332</v>
      </c>
      <c r="D875" s="93">
        <v>47757</v>
      </c>
      <c r="E875" s="94">
        <v>47787</v>
      </c>
      <c r="G875" s="114">
        <f t="shared" ca="1" si="138"/>
        <v>31.302083333333332</v>
      </c>
      <c r="I875" s="6">
        <v>779</v>
      </c>
      <c r="J875" s="6">
        <v>851</v>
      </c>
      <c r="K875" s="6">
        <f t="shared" si="139"/>
        <v>5</v>
      </c>
      <c r="L875" s="6">
        <f t="shared" si="140"/>
        <v>141</v>
      </c>
      <c r="M875" s="114">
        <f t="shared" ca="1" si="141"/>
        <v>31.302083333333332</v>
      </c>
      <c r="O875" s="93"/>
      <c r="P875" s="94"/>
    </row>
    <row r="876" spans="1:16" ht="14.25" customHeight="1" x14ac:dyDescent="0.25">
      <c r="A876" s="85" t="str">
        <f t="shared" si="136"/>
        <v>Ямбург</v>
      </c>
      <c r="B876" s="22" t="s">
        <v>8</v>
      </c>
      <c r="C876" s="86">
        <f t="shared" ca="1" si="137"/>
        <v>60.585000000000001</v>
      </c>
      <c r="D876" s="95">
        <v>47788</v>
      </c>
      <c r="E876" s="97">
        <v>47817</v>
      </c>
      <c r="G876" s="114">
        <f t="shared" ca="1" si="138"/>
        <v>60.585000000000001</v>
      </c>
      <c r="I876" s="6">
        <v>780</v>
      </c>
      <c r="J876" s="6">
        <v>852</v>
      </c>
      <c r="K876" s="6">
        <f t="shared" si="139"/>
        <v>0</v>
      </c>
      <c r="L876" s="6">
        <f t="shared" si="140"/>
        <v>142</v>
      </c>
      <c r="M876" s="114">
        <f t="shared" ca="1" si="141"/>
        <v>60.585000000000001</v>
      </c>
      <c r="O876" s="95"/>
      <c r="P876" s="97"/>
    </row>
    <row r="877" spans="1:16" ht="14.25" customHeight="1" x14ac:dyDescent="0.25">
      <c r="A877" s="85" t="str">
        <f t="shared" si="136"/>
        <v>Ямбург</v>
      </c>
      <c r="B877" s="24" t="s">
        <v>9</v>
      </c>
      <c r="C877" s="86">
        <f t="shared" ca="1" si="137"/>
        <v>208.33333333333334</v>
      </c>
      <c r="D877" s="95">
        <v>47788</v>
      </c>
      <c r="E877" s="97">
        <v>47817</v>
      </c>
      <c r="G877" s="114">
        <f t="shared" ca="1" si="138"/>
        <v>208.33333333333334</v>
      </c>
      <c r="I877" s="6">
        <v>781</v>
      </c>
      <c r="J877" s="6">
        <v>853</v>
      </c>
      <c r="K877" s="6">
        <f t="shared" si="139"/>
        <v>1</v>
      </c>
      <c r="L877" s="6">
        <f t="shared" si="140"/>
        <v>142</v>
      </c>
      <c r="M877" s="114">
        <f t="shared" ca="1" si="141"/>
        <v>208.33333333333334</v>
      </c>
      <c r="O877" s="95"/>
      <c r="P877" s="97"/>
    </row>
    <row r="878" spans="1:16" ht="14.25" customHeight="1" x14ac:dyDescent="0.25">
      <c r="A878" s="85" t="str">
        <f t="shared" si="136"/>
        <v>Ямбург</v>
      </c>
      <c r="B878" s="24" t="s">
        <v>10</v>
      </c>
      <c r="C878" s="86">
        <f t="shared" ca="1" si="137"/>
        <v>1049.953125</v>
      </c>
      <c r="D878" s="95">
        <v>47788</v>
      </c>
      <c r="E878" s="97">
        <v>47817</v>
      </c>
      <c r="G878" s="114">
        <f t="shared" ca="1" si="138"/>
        <v>1049.953125</v>
      </c>
      <c r="I878" s="6">
        <v>782</v>
      </c>
      <c r="J878" s="6">
        <v>854</v>
      </c>
      <c r="K878" s="6">
        <f t="shared" si="139"/>
        <v>2</v>
      </c>
      <c r="L878" s="6">
        <f t="shared" si="140"/>
        <v>142</v>
      </c>
      <c r="M878" s="114">
        <f t="shared" ca="1" si="141"/>
        <v>1049.953125</v>
      </c>
      <c r="O878" s="95"/>
      <c r="P878" s="97"/>
    </row>
    <row r="879" spans="1:16" ht="14.25" customHeight="1" x14ac:dyDescent="0.25">
      <c r="A879" s="85" t="str">
        <f t="shared" si="136"/>
        <v>Ямбург</v>
      </c>
      <c r="B879" s="24" t="s">
        <v>11</v>
      </c>
      <c r="C879" s="86">
        <f t="shared" ca="1" si="137"/>
        <v>367.51979166666666</v>
      </c>
      <c r="D879" s="95">
        <v>47788</v>
      </c>
      <c r="E879" s="97">
        <v>47817</v>
      </c>
      <c r="G879" s="114">
        <f t="shared" ca="1" si="138"/>
        <v>367.51979166666666</v>
      </c>
      <c r="I879" s="6">
        <v>783</v>
      </c>
      <c r="J879" s="6">
        <v>855</v>
      </c>
      <c r="K879" s="6">
        <f t="shared" si="139"/>
        <v>3</v>
      </c>
      <c r="L879" s="6">
        <f t="shared" si="140"/>
        <v>142</v>
      </c>
      <c r="M879" s="114">
        <f t="shared" ca="1" si="141"/>
        <v>367.51979166666666</v>
      </c>
      <c r="O879" s="95"/>
      <c r="P879" s="97"/>
    </row>
    <row r="880" spans="1:16" ht="14.25" customHeight="1" x14ac:dyDescent="0.25">
      <c r="A880" s="85" t="str">
        <f t="shared" si="136"/>
        <v>Ямбург</v>
      </c>
      <c r="B880" s="24" t="s">
        <v>12</v>
      </c>
      <c r="C880" s="86">
        <f t="shared" ca="1" si="137"/>
        <v>261.56666666666666</v>
      </c>
      <c r="D880" s="95">
        <v>47788</v>
      </c>
      <c r="E880" s="97">
        <v>47817</v>
      </c>
      <c r="G880" s="114">
        <f t="shared" ca="1" si="138"/>
        <v>261.56666666666666</v>
      </c>
      <c r="I880" s="6">
        <v>784</v>
      </c>
      <c r="J880" s="6">
        <v>856</v>
      </c>
      <c r="K880" s="6">
        <f t="shared" si="139"/>
        <v>4</v>
      </c>
      <c r="L880" s="6">
        <f t="shared" si="140"/>
        <v>142</v>
      </c>
      <c r="M880" s="114">
        <f t="shared" ca="1" si="141"/>
        <v>261.56666666666666</v>
      </c>
      <c r="O880" s="95"/>
      <c r="P880" s="97"/>
    </row>
    <row r="881" spans="1:16" ht="14.25" customHeight="1" x14ac:dyDescent="0.25">
      <c r="A881" s="85" t="str">
        <f t="shared" si="136"/>
        <v>Ямбург</v>
      </c>
      <c r="B881" s="84" t="s">
        <v>13</v>
      </c>
      <c r="C881" s="86">
        <f t="shared" ca="1" si="137"/>
        <v>31.302083333333332</v>
      </c>
      <c r="D881" s="95">
        <v>47788</v>
      </c>
      <c r="E881" s="97">
        <v>47817</v>
      </c>
      <c r="G881" s="114">
        <f t="shared" ca="1" si="138"/>
        <v>31.302083333333332</v>
      </c>
      <c r="I881" s="6">
        <v>785</v>
      </c>
      <c r="J881" s="6">
        <v>857</v>
      </c>
      <c r="K881" s="6">
        <f t="shared" si="139"/>
        <v>5</v>
      </c>
      <c r="L881" s="6">
        <f t="shared" si="140"/>
        <v>142</v>
      </c>
      <c r="M881" s="114">
        <f t="shared" ca="1" si="141"/>
        <v>31.302083333333332</v>
      </c>
      <c r="O881" s="95"/>
      <c r="P881" s="97"/>
    </row>
    <row r="882" spans="1:16" ht="14.25" customHeight="1" x14ac:dyDescent="0.25">
      <c r="A882" s="85" t="str">
        <f t="shared" si="136"/>
        <v>Ямбург</v>
      </c>
      <c r="B882" s="22" t="s">
        <v>8</v>
      </c>
      <c r="C882" s="86">
        <f t="shared" ca="1" si="137"/>
        <v>60.585000000000001</v>
      </c>
      <c r="D882" s="95">
        <v>47818</v>
      </c>
      <c r="E882" s="96">
        <v>47848</v>
      </c>
      <c r="G882" s="114">
        <f t="shared" ca="1" si="138"/>
        <v>60.585000000000001</v>
      </c>
      <c r="I882" s="6">
        <v>786</v>
      </c>
      <c r="J882" s="6">
        <v>858</v>
      </c>
      <c r="K882" s="6">
        <f t="shared" si="139"/>
        <v>0</v>
      </c>
      <c r="L882" s="6">
        <f t="shared" si="140"/>
        <v>143</v>
      </c>
      <c r="M882" s="114">
        <f t="shared" ca="1" si="141"/>
        <v>60.585000000000001</v>
      </c>
      <c r="O882" s="95"/>
      <c r="P882" s="96"/>
    </row>
    <row r="883" spans="1:16" ht="14.25" customHeight="1" x14ac:dyDescent="0.25">
      <c r="A883" s="85" t="str">
        <f t="shared" si="136"/>
        <v>Ямбург</v>
      </c>
      <c r="B883" s="24" t="s">
        <v>9</v>
      </c>
      <c r="C883" s="86">
        <f t="shared" ca="1" si="137"/>
        <v>208.33333333333334</v>
      </c>
      <c r="D883" s="89">
        <v>47818</v>
      </c>
      <c r="E883" s="90">
        <v>47848</v>
      </c>
      <c r="G883" s="114">
        <f t="shared" ca="1" si="138"/>
        <v>208.33333333333334</v>
      </c>
      <c r="I883" s="6">
        <v>787</v>
      </c>
      <c r="J883" s="6">
        <v>859</v>
      </c>
      <c r="K883" s="6">
        <f t="shared" si="139"/>
        <v>1</v>
      </c>
      <c r="L883" s="6">
        <f t="shared" si="140"/>
        <v>143</v>
      </c>
      <c r="M883" s="114">
        <f t="shared" ca="1" si="141"/>
        <v>208.33333333333334</v>
      </c>
      <c r="O883" s="89"/>
      <c r="P883" s="90"/>
    </row>
    <row r="884" spans="1:16" ht="14.25" customHeight="1" x14ac:dyDescent="0.25">
      <c r="A884" s="85" t="str">
        <f t="shared" si="136"/>
        <v>Ямбург</v>
      </c>
      <c r="B884" s="24" t="s">
        <v>10</v>
      </c>
      <c r="C884" s="86">
        <f t="shared" ca="1" si="137"/>
        <v>1049.953125</v>
      </c>
      <c r="D884" s="95">
        <v>47818</v>
      </c>
      <c r="E884" s="96">
        <v>47848</v>
      </c>
      <c r="G884" s="114">
        <f t="shared" ca="1" si="138"/>
        <v>1049.953125</v>
      </c>
      <c r="I884" s="6">
        <v>788</v>
      </c>
      <c r="J884" s="6">
        <v>860</v>
      </c>
      <c r="K884" s="6">
        <f t="shared" si="139"/>
        <v>2</v>
      </c>
      <c r="L884" s="6">
        <f t="shared" si="140"/>
        <v>143</v>
      </c>
      <c r="M884" s="114">
        <f t="shared" ca="1" si="141"/>
        <v>1049.953125</v>
      </c>
      <c r="O884" s="95"/>
      <c r="P884" s="96"/>
    </row>
    <row r="885" spans="1:16" ht="14.25" customHeight="1" x14ac:dyDescent="0.25">
      <c r="A885" s="85" t="str">
        <f t="shared" si="136"/>
        <v>Ямбург</v>
      </c>
      <c r="B885" s="24" t="s">
        <v>11</v>
      </c>
      <c r="C885" s="86">
        <f t="shared" ca="1" si="137"/>
        <v>367.51979166666666</v>
      </c>
      <c r="D885" s="89">
        <v>47818</v>
      </c>
      <c r="E885" s="90">
        <v>47848</v>
      </c>
      <c r="G885" s="114">
        <f t="shared" ca="1" si="138"/>
        <v>367.51979166666666</v>
      </c>
      <c r="I885" s="6">
        <v>789</v>
      </c>
      <c r="J885" s="6">
        <v>861</v>
      </c>
      <c r="K885" s="6">
        <f t="shared" si="139"/>
        <v>3</v>
      </c>
      <c r="L885" s="6">
        <f t="shared" si="140"/>
        <v>143</v>
      </c>
      <c r="M885" s="114">
        <f t="shared" ca="1" si="141"/>
        <v>367.51979166666666</v>
      </c>
      <c r="O885" s="89"/>
      <c r="P885" s="90"/>
    </row>
    <row r="886" spans="1:16" ht="14.25" customHeight="1" x14ac:dyDescent="0.25">
      <c r="A886" s="85" t="str">
        <f t="shared" si="136"/>
        <v>Ямбург</v>
      </c>
      <c r="B886" s="24" t="s">
        <v>12</v>
      </c>
      <c r="C886" s="86">
        <f t="shared" ca="1" si="137"/>
        <v>261.56666666666666</v>
      </c>
      <c r="D886" s="95">
        <v>47818</v>
      </c>
      <c r="E886" s="96">
        <v>47848</v>
      </c>
      <c r="G886" s="114">
        <f t="shared" ca="1" si="138"/>
        <v>261.56666666666666</v>
      </c>
      <c r="I886" s="6">
        <v>790</v>
      </c>
      <c r="J886" s="6">
        <v>862</v>
      </c>
      <c r="K886" s="6">
        <f t="shared" si="139"/>
        <v>4</v>
      </c>
      <c r="L886" s="6">
        <f t="shared" si="140"/>
        <v>143</v>
      </c>
      <c r="M886" s="114">
        <f t="shared" ca="1" si="141"/>
        <v>261.56666666666666</v>
      </c>
      <c r="O886" s="95"/>
      <c r="P886" s="96"/>
    </row>
    <row r="887" spans="1:16" ht="14.25" customHeight="1" x14ac:dyDescent="0.25">
      <c r="A887" s="85" t="str">
        <f t="shared" si="136"/>
        <v>Ямбург</v>
      </c>
      <c r="B887" s="84" t="s">
        <v>13</v>
      </c>
      <c r="C887" s="86">
        <f t="shared" ca="1" si="137"/>
        <v>31.302083333333332</v>
      </c>
      <c r="D887" s="93">
        <v>47818</v>
      </c>
      <c r="E887" s="96">
        <v>47848</v>
      </c>
      <c r="G887" s="114">
        <f t="shared" ca="1" si="138"/>
        <v>31.302083333333332</v>
      </c>
      <c r="I887" s="6">
        <v>791</v>
      </c>
      <c r="J887" s="6">
        <v>863</v>
      </c>
      <c r="K887" s="6">
        <f t="shared" si="139"/>
        <v>5</v>
      </c>
      <c r="L887" s="6">
        <f t="shared" si="140"/>
        <v>143</v>
      </c>
      <c r="M887" s="114">
        <f t="shared" ca="1" si="141"/>
        <v>31.302083333333332</v>
      </c>
      <c r="O887" s="93"/>
      <c r="P887" s="96"/>
    </row>
    <row r="888" spans="1:16" ht="14.25" customHeight="1" x14ac:dyDescent="0.25">
      <c r="A888" s="85" t="str">
        <f t="shared" si="136"/>
        <v>Ямбург</v>
      </c>
      <c r="B888" s="22" t="s">
        <v>8</v>
      </c>
      <c r="C888" s="86">
        <f t="shared" ca="1" si="137"/>
        <v>60.585000000000001</v>
      </c>
      <c r="D888" s="95">
        <v>47849</v>
      </c>
      <c r="E888" s="96">
        <v>47879</v>
      </c>
      <c r="G888" s="114">
        <f t="shared" ca="1" si="138"/>
        <v>60.585000000000001</v>
      </c>
      <c r="I888" s="6">
        <v>792</v>
      </c>
      <c r="J888" s="6">
        <v>864</v>
      </c>
      <c r="K888" s="6">
        <f t="shared" si="139"/>
        <v>0</v>
      </c>
      <c r="L888" s="6">
        <f t="shared" si="140"/>
        <v>144</v>
      </c>
      <c r="M888" s="114">
        <f t="shared" ca="1" si="141"/>
        <v>60.585000000000001</v>
      </c>
      <c r="O888" s="95"/>
      <c r="P888" s="96"/>
    </row>
    <row r="889" spans="1:16" ht="14.25" customHeight="1" x14ac:dyDescent="0.25">
      <c r="A889" s="85" t="str">
        <f t="shared" si="136"/>
        <v>Ямбург</v>
      </c>
      <c r="B889" s="24" t="s">
        <v>9</v>
      </c>
      <c r="C889" s="86">
        <f t="shared" ca="1" si="137"/>
        <v>208.33333333333334</v>
      </c>
      <c r="D889" s="95">
        <v>47849</v>
      </c>
      <c r="E889" s="96">
        <v>47879</v>
      </c>
      <c r="G889" s="114">
        <f t="shared" ca="1" si="138"/>
        <v>208.33333333333334</v>
      </c>
      <c r="I889" s="6">
        <v>793</v>
      </c>
      <c r="J889" s="6">
        <v>865</v>
      </c>
      <c r="K889" s="6">
        <f t="shared" si="139"/>
        <v>1</v>
      </c>
      <c r="L889" s="6">
        <f t="shared" si="140"/>
        <v>144</v>
      </c>
      <c r="M889" s="114">
        <f t="shared" ca="1" si="141"/>
        <v>208.33333333333334</v>
      </c>
      <c r="O889" s="95"/>
      <c r="P889" s="96"/>
    </row>
    <row r="890" spans="1:16" ht="14.25" customHeight="1" x14ac:dyDescent="0.25">
      <c r="A890" s="85" t="str">
        <f t="shared" si="136"/>
        <v>Ямбург</v>
      </c>
      <c r="B890" s="24" t="s">
        <v>10</v>
      </c>
      <c r="C890" s="86">
        <f t="shared" ca="1" si="137"/>
        <v>1049.953125</v>
      </c>
      <c r="D890" s="95">
        <v>47849</v>
      </c>
      <c r="E890" s="96">
        <v>47879</v>
      </c>
      <c r="G890" s="114">
        <f t="shared" ca="1" si="138"/>
        <v>1049.953125</v>
      </c>
      <c r="I890" s="6">
        <v>794</v>
      </c>
      <c r="J890" s="6">
        <v>866</v>
      </c>
      <c r="K890" s="6">
        <f t="shared" si="139"/>
        <v>2</v>
      </c>
      <c r="L890" s="6">
        <f t="shared" si="140"/>
        <v>144</v>
      </c>
      <c r="M890" s="114">
        <f t="shared" ca="1" si="141"/>
        <v>1049.953125</v>
      </c>
      <c r="O890" s="95"/>
      <c r="P890" s="96"/>
    </row>
    <row r="891" spans="1:16" ht="14.25" customHeight="1" x14ac:dyDescent="0.25">
      <c r="A891" s="85" t="str">
        <f t="shared" si="136"/>
        <v>Ямбург</v>
      </c>
      <c r="B891" s="24" t="s">
        <v>11</v>
      </c>
      <c r="C891" s="86">
        <f t="shared" ca="1" si="137"/>
        <v>367.51979166666666</v>
      </c>
      <c r="D891" s="95">
        <v>47849</v>
      </c>
      <c r="E891" s="96">
        <v>47879</v>
      </c>
      <c r="G891" s="114">
        <f t="shared" ca="1" si="138"/>
        <v>367.51979166666666</v>
      </c>
      <c r="I891" s="6">
        <v>795</v>
      </c>
      <c r="J891" s="6">
        <v>867</v>
      </c>
      <c r="K891" s="6">
        <f t="shared" si="139"/>
        <v>3</v>
      </c>
      <c r="L891" s="6">
        <f t="shared" si="140"/>
        <v>144</v>
      </c>
      <c r="M891" s="114">
        <f t="shared" ca="1" si="141"/>
        <v>367.51979166666666</v>
      </c>
      <c r="O891" s="95"/>
      <c r="P891" s="96"/>
    </row>
    <row r="892" spans="1:16" ht="14.25" customHeight="1" x14ac:dyDescent="0.25">
      <c r="A892" s="85" t="str">
        <f t="shared" si="136"/>
        <v>Ямбург</v>
      </c>
      <c r="B892" s="24" t="s">
        <v>12</v>
      </c>
      <c r="C892" s="86">
        <f t="shared" ca="1" si="137"/>
        <v>261.56666666666666</v>
      </c>
      <c r="D892" s="95">
        <v>47849</v>
      </c>
      <c r="E892" s="96">
        <v>47879</v>
      </c>
      <c r="G892" s="114">
        <f t="shared" ca="1" si="138"/>
        <v>261.56666666666666</v>
      </c>
      <c r="I892" s="6">
        <v>796</v>
      </c>
      <c r="J892" s="6">
        <v>868</v>
      </c>
      <c r="K892" s="6">
        <f t="shared" si="139"/>
        <v>4</v>
      </c>
      <c r="L892" s="6">
        <f t="shared" si="140"/>
        <v>144</v>
      </c>
      <c r="M892" s="114">
        <f t="shared" ca="1" si="141"/>
        <v>261.56666666666666</v>
      </c>
      <c r="O892" s="95"/>
      <c r="P892" s="96"/>
    </row>
    <row r="893" spans="1:16" ht="14.25" customHeight="1" x14ac:dyDescent="0.25">
      <c r="A893" s="85" t="str">
        <f t="shared" si="136"/>
        <v>Ямбург</v>
      </c>
      <c r="B893" s="84" t="s">
        <v>13</v>
      </c>
      <c r="C893" s="86">
        <f t="shared" ca="1" si="137"/>
        <v>31.302083333333332</v>
      </c>
      <c r="D893" s="95">
        <v>47849</v>
      </c>
      <c r="E893" s="96">
        <v>47879</v>
      </c>
      <c r="G893" s="114">
        <f t="shared" ca="1" si="138"/>
        <v>31.302083333333332</v>
      </c>
      <c r="I893" s="6">
        <v>797</v>
      </c>
      <c r="J893" s="6">
        <v>869</v>
      </c>
      <c r="K893" s="6">
        <f t="shared" si="139"/>
        <v>5</v>
      </c>
      <c r="L893" s="6">
        <f t="shared" si="140"/>
        <v>144</v>
      </c>
      <c r="M893" s="114">
        <f t="shared" ca="1" si="141"/>
        <v>31.302083333333332</v>
      </c>
      <c r="O893" s="95"/>
      <c r="P893" s="96"/>
    </row>
    <row r="894" spans="1:16" ht="14.25" customHeight="1" x14ac:dyDescent="0.25">
      <c r="A894" s="85" t="str">
        <f t="shared" si="136"/>
        <v>Ямбург</v>
      </c>
      <c r="B894" s="22" t="s">
        <v>8</v>
      </c>
      <c r="C894" s="86">
        <f t="shared" ca="1" si="137"/>
        <v>60.585000000000001</v>
      </c>
      <c r="D894" s="95">
        <v>47880</v>
      </c>
      <c r="E894" s="98">
        <v>47907</v>
      </c>
      <c r="G894" s="114">
        <f t="shared" ca="1" si="138"/>
        <v>60.585000000000001</v>
      </c>
      <c r="I894" s="6">
        <v>798</v>
      </c>
      <c r="J894" s="6">
        <v>870</v>
      </c>
      <c r="K894" s="6">
        <f t="shared" si="139"/>
        <v>0</v>
      </c>
      <c r="L894" s="6">
        <f t="shared" si="140"/>
        <v>145</v>
      </c>
      <c r="M894" s="114">
        <f t="shared" ca="1" si="141"/>
        <v>60.585000000000001</v>
      </c>
      <c r="O894" s="95"/>
      <c r="P894" s="98"/>
    </row>
    <row r="895" spans="1:16" ht="14.25" customHeight="1" x14ac:dyDescent="0.25">
      <c r="A895" s="85" t="str">
        <f t="shared" si="136"/>
        <v>Ямбург</v>
      </c>
      <c r="B895" s="24" t="s">
        <v>9</v>
      </c>
      <c r="C895" s="86">
        <f t="shared" ca="1" si="137"/>
        <v>208.33333333333334</v>
      </c>
      <c r="D895" s="95">
        <v>47880</v>
      </c>
      <c r="E895" s="98">
        <v>47907</v>
      </c>
      <c r="G895" s="114">
        <f t="shared" ca="1" si="138"/>
        <v>208.33333333333334</v>
      </c>
      <c r="I895" s="6">
        <v>799</v>
      </c>
      <c r="J895" s="6">
        <v>871</v>
      </c>
      <c r="K895" s="6">
        <f t="shared" si="139"/>
        <v>1</v>
      </c>
      <c r="L895" s="6">
        <f t="shared" si="140"/>
        <v>145</v>
      </c>
      <c r="M895" s="114">
        <f t="shared" ca="1" si="141"/>
        <v>208.33333333333334</v>
      </c>
      <c r="O895" s="95"/>
      <c r="P895" s="98"/>
    </row>
    <row r="896" spans="1:16" ht="14.25" customHeight="1" x14ac:dyDescent="0.25">
      <c r="A896" s="85" t="str">
        <f t="shared" si="136"/>
        <v>Ямбург</v>
      </c>
      <c r="B896" s="24" t="s">
        <v>10</v>
      </c>
      <c r="C896" s="86">
        <f t="shared" ca="1" si="137"/>
        <v>1049.953125</v>
      </c>
      <c r="D896" s="95">
        <v>47880</v>
      </c>
      <c r="E896" s="98">
        <v>47907</v>
      </c>
      <c r="G896" s="114">
        <f t="shared" ca="1" si="138"/>
        <v>1049.953125</v>
      </c>
      <c r="I896" s="6">
        <v>800</v>
      </c>
      <c r="J896" s="6">
        <v>872</v>
      </c>
      <c r="K896" s="6">
        <f t="shared" si="139"/>
        <v>2</v>
      </c>
      <c r="L896" s="6">
        <f t="shared" si="140"/>
        <v>145</v>
      </c>
      <c r="M896" s="114">
        <f t="shared" ca="1" si="141"/>
        <v>1049.953125</v>
      </c>
      <c r="O896" s="95"/>
      <c r="P896" s="98"/>
    </row>
    <row r="897" spans="1:16" ht="14.25" customHeight="1" x14ac:dyDescent="0.25">
      <c r="A897" s="85" t="str">
        <f t="shared" si="136"/>
        <v>Ямбург</v>
      </c>
      <c r="B897" s="24" t="s">
        <v>11</v>
      </c>
      <c r="C897" s="86">
        <f t="shared" ca="1" si="137"/>
        <v>367.51979166666666</v>
      </c>
      <c r="D897" s="95">
        <v>47880</v>
      </c>
      <c r="E897" s="98">
        <v>47907</v>
      </c>
      <c r="G897" s="114">
        <f t="shared" ca="1" si="138"/>
        <v>367.51979166666666</v>
      </c>
      <c r="I897" s="6">
        <v>801</v>
      </c>
      <c r="J897" s="6">
        <v>873</v>
      </c>
      <c r="K897" s="6">
        <f t="shared" si="139"/>
        <v>3</v>
      </c>
      <c r="L897" s="6">
        <f t="shared" si="140"/>
        <v>145</v>
      </c>
      <c r="M897" s="114">
        <f t="shared" ca="1" si="141"/>
        <v>367.51979166666666</v>
      </c>
      <c r="O897" s="95"/>
      <c r="P897" s="98"/>
    </row>
    <row r="898" spans="1:16" ht="14.25" customHeight="1" x14ac:dyDescent="0.25">
      <c r="A898" s="85" t="str">
        <f t="shared" si="136"/>
        <v>Ямбург</v>
      </c>
      <c r="B898" s="24" t="s">
        <v>12</v>
      </c>
      <c r="C898" s="86">
        <f t="shared" ca="1" si="137"/>
        <v>261.56666666666666</v>
      </c>
      <c r="D898" s="95">
        <v>47880</v>
      </c>
      <c r="E898" s="98">
        <v>47907</v>
      </c>
      <c r="G898" s="114">
        <f t="shared" ca="1" si="138"/>
        <v>261.56666666666666</v>
      </c>
      <c r="I898" s="6">
        <v>802</v>
      </c>
      <c r="J898" s="6">
        <v>874</v>
      </c>
      <c r="K898" s="6">
        <f t="shared" si="139"/>
        <v>4</v>
      </c>
      <c r="L898" s="6">
        <f t="shared" si="140"/>
        <v>145</v>
      </c>
      <c r="M898" s="114">
        <f t="shared" ca="1" si="141"/>
        <v>261.56666666666666</v>
      </c>
      <c r="O898" s="95"/>
      <c r="P898" s="98"/>
    </row>
    <row r="899" spans="1:16" ht="14.25" customHeight="1" x14ac:dyDescent="0.25">
      <c r="A899" s="85" t="str">
        <f t="shared" si="136"/>
        <v>Ямбург</v>
      </c>
      <c r="B899" s="84" t="s">
        <v>13</v>
      </c>
      <c r="C899" s="86">
        <f t="shared" ca="1" si="137"/>
        <v>31.302083333333332</v>
      </c>
      <c r="D899" s="95">
        <v>47880</v>
      </c>
      <c r="E899" s="98">
        <v>47907</v>
      </c>
      <c r="G899" s="114">
        <f t="shared" ca="1" si="138"/>
        <v>31.302083333333332</v>
      </c>
      <c r="I899" s="6">
        <v>803</v>
      </c>
      <c r="J899" s="6">
        <v>875</v>
      </c>
      <c r="K899" s="6">
        <f t="shared" si="139"/>
        <v>5</v>
      </c>
      <c r="L899" s="6">
        <f t="shared" si="140"/>
        <v>145</v>
      </c>
      <c r="M899" s="114">
        <f t="shared" ca="1" si="141"/>
        <v>31.302083333333332</v>
      </c>
      <c r="O899" s="95"/>
      <c r="P899" s="98"/>
    </row>
    <row r="900" spans="1:16" ht="14.25" customHeight="1" x14ac:dyDescent="0.25">
      <c r="A900" s="85" t="str">
        <f t="shared" si="136"/>
        <v>Ямбург</v>
      </c>
      <c r="B900" s="22" t="s">
        <v>8</v>
      </c>
      <c r="C900" s="86">
        <f t="shared" ca="1" si="137"/>
        <v>60.585000000000001</v>
      </c>
      <c r="D900" s="95">
        <v>47908</v>
      </c>
      <c r="E900" s="96">
        <v>47938</v>
      </c>
      <c r="G900" s="114">
        <f t="shared" ca="1" si="138"/>
        <v>60.585000000000001</v>
      </c>
      <c r="I900" s="6">
        <v>804</v>
      </c>
      <c r="J900" s="6">
        <v>876</v>
      </c>
      <c r="K900" s="6">
        <f t="shared" si="139"/>
        <v>0</v>
      </c>
      <c r="L900" s="6">
        <f t="shared" si="140"/>
        <v>146</v>
      </c>
      <c r="M900" s="114">
        <f t="shared" ca="1" si="141"/>
        <v>60.585000000000001</v>
      </c>
      <c r="O900" s="95"/>
      <c r="P900" s="96"/>
    </row>
    <row r="901" spans="1:16" ht="14.25" customHeight="1" x14ac:dyDescent="0.25">
      <c r="A901" s="85" t="str">
        <f t="shared" si="136"/>
        <v>Ямбург</v>
      </c>
      <c r="B901" s="24" t="s">
        <v>9</v>
      </c>
      <c r="C901" s="86">
        <f t="shared" ca="1" si="137"/>
        <v>208.33333333333334</v>
      </c>
      <c r="D901" s="89">
        <v>47908</v>
      </c>
      <c r="E901" s="90">
        <v>47938</v>
      </c>
      <c r="G901" s="114">
        <f t="shared" ca="1" si="138"/>
        <v>208.33333333333334</v>
      </c>
      <c r="I901" s="6">
        <v>805</v>
      </c>
      <c r="J901" s="6">
        <v>877</v>
      </c>
      <c r="K901" s="6">
        <f t="shared" si="139"/>
        <v>1</v>
      </c>
      <c r="L901" s="6">
        <f t="shared" si="140"/>
        <v>146</v>
      </c>
      <c r="M901" s="114">
        <f t="shared" ca="1" si="141"/>
        <v>208.33333333333334</v>
      </c>
      <c r="O901" s="89"/>
      <c r="P901" s="90"/>
    </row>
    <row r="902" spans="1:16" ht="14.25" customHeight="1" x14ac:dyDescent="0.25">
      <c r="A902" s="85" t="str">
        <f t="shared" si="136"/>
        <v>Ямбург</v>
      </c>
      <c r="B902" s="24" t="s">
        <v>10</v>
      </c>
      <c r="C902" s="86">
        <f t="shared" ca="1" si="137"/>
        <v>1049.953125</v>
      </c>
      <c r="D902" s="89">
        <v>47908</v>
      </c>
      <c r="E902" s="90">
        <v>47938</v>
      </c>
      <c r="G902" s="114">
        <f t="shared" ca="1" si="138"/>
        <v>1049.953125</v>
      </c>
      <c r="I902" s="6">
        <v>806</v>
      </c>
      <c r="J902" s="6">
        <v>878</v>
      </c>
      <c r="K902" s="6">
        <f t="shared" si="139"/>
        <v>2</v>
      </c>
      <c r="L902" s="6">
        <f t="shared" si="140"/>
        <v>146</v>
      </c>
      <c r="M902" s="114">
        <f t="shared" ca="1" si="141"/>
        <v>1049.953125</v>
      </c>
      <c r="O902" s="89"/>
      <c r="P902" s="90"/>
    </row>
    <row r="903" spans="1:16" ht="14.25" customHeight="1" x14ac:dyDescent="0.25">
      <c r="A903" s="85" t="str">
        <f t="shared" si="136"/>
        <v>Ямбург</v>
      </c>
      <c r="B903" s="24" t="s">
        <v>11</v>
      </c>
      <c r="C903" s="86">
        <f t="shared" ca="1" si="137"/>
        <v>367.51979166666666</v>
      </c>
      <c r="D903" s="89">
        <v>47908</v>
      </c>
      <c r="E903" s="90">
        <v>47938</v>
      </c>
      <c r="G903" s="114">
        <f t="shared" ca="1" si="138"/>
        <v>367.51979166666666</v>
      </c>
      <c r="I903" s="6">
        <v>807</v>
      </c>
      <c r="J903" s="6">
        <v>879</v>
      </c>
      <c r="K903" s="6">
        <f t="shared" si="139"/>
        <v>3</v>
      </c>
      <c r="L903" s="6">
        <f t="shared" si="140"/>
        <v>146</v>
      </c>
      <c r="M903" s="114">
        <f t="shared" ca="1" si="141"/>
        <v>367.51979166666666</v>
      </c>
      <c r="O903" s="89"/>
      <c r="P903" s="90"/>
    </row>
    <row r="904" spans="1:16" ht="14.25" customHeight="1" x14ac:dyDescent="0.25">
      <c r="A904" s="85" t="str">
        <f t="shared" si="136"/>
        <v>Ямбург</v>
      </c>
      <c r="B904" s="24" t="s">
        <v>12</v>
      </c>
      <c r="C904" s="86">
        <f t="shared" ca="1" si="137"/>
        <v>261.56666666666666</v>
      </c>
      <c r="D904" s="89">
        <v>47908</v>
      </c>
      <c r="E904" s="90">
        <v>47938</v>
      </c>
      <c r="G904" s="114">
        <f t="shared" ca="1" si="138"/>
        <v>261.56666666666666</v>
      </c>
      <c r="I904" s="6">
        <v>808</v>
      </c>
      <c r="J904" s="6">
        <v>880</v>
      </c>
      <c r="K904" s="6">
        <f t="shared" si="139"/>
        <v>4</v>
      </c>
      <c r="L904" s="6">
        <f t="shared" si="140"/>
        <v>146</v>
      </c>
      <c r="M904" s="114">
        <f t="shared" ca="1" si="141"/>
        <v>261.56666666666666</v>
      </c>
      <c r="O904" s="89"/>
      <c r="P904" s="90"/>
    </row>
    <row r="905" spans="1:16" ht="14.25" customHeight="1" x14ac:dyDescent="0.25">
      <c r="A905" s="85" t="str">
        <f t="shared" si="136"/>
        <v>Ямбург</v>
      </c>
      <c r="B905" s="84" t="s">
        <v>13</v>
      </c>
      <c r="C905" s="86">
        <f t="shared" ca="1" si="137"/>
        <v>31.302083333333332</v>
      </c>
      <c r="D905" s="93">
        <v>47908</v>
      </c>
      <c r="E905" s="94">
        <v>47938</v>
      </c>
      <c r="G905" s="114">
        <f t="shared" ca="1" si="138"/>
        <v>31.302083333333332</v>
      </c>
      <c r="I905" s="6">
        <v>809</v>
      </c>
      <c r="J905" s="6">
        <v>881</v>
      </c>
      <c r="K905" s="6">
        <f t="shared" si="139"/>
        <v>5</v>
      </c>
      <c r="L905" s="6">
        <f t="shared" si="140"/>
        <v>146</v>
      </c>
      <c r="M905" s="114">
        <f t="shared" ca="1" si="141"/>
        <v>31.302083333333332</v>
      </c>
      <c r="O905" s="93"/>
      <c r="P905" s="94"/>
    </row>
    <row r="906" spans="1:16" ht="14.25" customHeight="1" x14ac:dyDescent="0.25">
      <c r="A906" s="85" t="str">
        <f t="shared" si="136"/>
        <v>Ямбург</v>
      </c>
      <c r="B906" s="22" t="s">
        <v>8</v>
      </c>
      <c r="C906" s="86">
        <f t="shared" ca="1" si="137"/>
        <v>60.585000000000001</v>
      </c>
      <c r="D906" s="95">
        <v>47939</v>
      </c>
      <c r="E906" s="96">
        <v>47968</v>
      </c>
      <c r="G906" s="114">
        <f t="shared" ca="1" si="138"/>
        <v>60.585000000000001</v>
      </c>
      <c r="I906" s="6">
        <v>810</v>
      </c>
      <c r="J906" s="6">
        <v>882</v>
      </c>
      <c r="K906" s="6">
        <f t="shared" si="139"/>
        <v>0</v>
      </c>
      <c r="L906" s="6">
        <f t="shared" si="140"/>
        <v>147</v>
      </c>
      <c r="M906" s="114">
        <f t="shared" ca="1" si="141"/>
        <v>60.585000000000001</v>
      </c>
      <c r="O906" s="95"/>
      <c r="P906" s="96"/>
    </row>
    <row r="907" spans="1:16" ht="14.25" customHeight="1" x14ac:dyDescent="0.25">
      <c r="A907" s="85" t="str">
        <f t="shared" si="136"/>
        <v>Ямбург</v>
      </c>
      <c r="B907" s="24" t="s">
        <v>9</v>
      </c>
      <c r="C907" s="86">
        <f t="shared" ca="1" si="137"/>
        <v>208.33333333333334</v>
      </c>
      <c r="D907" s="89">
        <v>47939</v>
      </c>
      <c r="E907" s="90">
        <v>47968</v>
      </c>
      <c r="G907" s="114">
        <f t="shared" ca="1" si="138"/>
        <v>208.33333333333334</v>
      </c>
      <c r="I907" s="6">
        <v>811</v>
      </c>
      <c r="J907" s="6">
        <v>883</v>
      </c>
      <c r="K907" s="6">
        <f t="shared" si="139"/>
        <v>1</v>
      </c>
      <c r="L907" s="6">
        <f t="shared" si="140"/>
        <v>147</v>
      </c>
      <c r="M907" s="114">
        <f t="shared" ca="1" si="141"/>
        <v>208.33333333333334</v>
      </c>
      <c r="O907" s="89"/>
      <c r="P907" s="90"/>
    </row>
    <row r="908" spans="1:16" ht="14.25" customHeight="1" x14ac:dyDescent="0.25">
      <c r="A908" s="85" t="str">
        <f t="shared" si="136"/>
        <v>Ямбург</v>
      </c>
      <c r="B908" s="24" t="s">
        <v>10</v>
      </c>
      <c r="C908" s="86">
        <f t="shared" ca="1" si="137"/>
        <v>1049.953125</v>
      </c>
      <c r="D908" s="89">
        <v>47939</v>
      </c>
      <c r="E908" s="90">
        <v>47968</v>
      </c>
      <c r="G908" s="114">
        <f t="shared" ca="1" si="138"/>
        <v>1049.953125</v>
      </c>
      <c r="I908" s="6">
        <v>812</v>
      </c>
      <c r="J908" s="6">
        <v>884</v>
      </c>
      <c r="K908" s="6">
        <f t="shared" si="139"/>
        <v>2</v>
      </c>
      <c r="L908" s="6">
        <f t="shared" si="140"/>
        <v>147</v>
      </c>
      <c r="M908" s="114">
        <f t="shared" ca="1" si="141"/>
        <v>1049.953125</v>
      </c>
      <c r="O908" s="89"/>
      <c r="P908" s="90"/>
    </row>
    <row r="909" spans="1:16" ht="14.25" customHeight="1" x14ac:dyDescent="0.25">
      <c r="A909" s="85" t="str">
        <f t="shared" si="136"/>
        <v>Ямбург</v>
      </c>
      <c r="B909" s="24" t="s">
        <v>11</v>
      </c>
      <c r="C909" s="86">
        <f t="shared" ca="1" si="137"/>
        <v>367.51979166666666</v>
      </c>
      <c r="D909" s="89">
        <v>47939</v>
      </c>
      <c r="E909" s="90">
        <v>47968</v>
      </c>
      <c r="G909" s="114">
        <f t="shared" ca="1" si="138"/>
        <v>367.51979166666666</v>
      </c>
      <c r="I909" s="6">
        <v>813</v>
      </c>
      <c r="J909" s="6">
        <v>885</v>
      </c>
      <c r="K909" s="6">
        <f t="shared" si="139"/>
        <v>3</v>
      </c>
      <c r="L909" s="6">
        <f t="shared" si="140"/>
        <v>147</v>
      </c>
      <c r="M909" s="114">
        <f t="shared" ca="1" si="141"/>
        <v>367.51979166666666</v>
      </c>
      <c r="O909" s="89"/>
      <c r="P909" s="90"/>
    </row>
    <row r="910" spans="1:16" ht="14.25" customHeight="1" x14ac:dyDescent="0.25">
      <c r="A910" s="85" t="str">
        <f t="shared" si="136"/>
        <v>Ямбург</v>
      </c>
      <c r="B910" s="24" t="s">
        <v>12</v>
      </c>
      <c r="C910" s="86">
        <f t="shared" ca="1" si="137"/>
        <v>261.56666666666666</v>
      </c>
      <c r="D910" s="89">
        <v>47939</v>
      </c>
      <c r="E910" s="90">
        <v>47968</v>
      </c>
      <c r="G910" s="114">
        <f t="shared" ca="1" si="138"/>
        <v>261.56666666666666</v>
      </c>
      <c r="I910" s="6">
        <v>814</v>
      </c>
      <c r="J910" s="6">
        <v>886</v>
      </c>
      <c r="K910" s="6">
        <f t="shared" si="139"/>
        <v>4</v>
      </c>
      <c r="L910" s="6">
        <f t="shared" si="140"/>
        <v>147</v>
      </c>
      <c r="M910" s="114">
        <f t="shared" ca="1" si="141"/>
        <v>261.56666666666666</v>
      </c>
      <c r="O910" s="89"/>
      <c r="P910" s="90"/>
    </row>
    <row r="911" spans="1:16" ht="14.25" customHeight="1" x14ac:dyDescent="0.25">
      <c r="A911" s="85" t="str">
        <f t="shared" si="136"/>
        <v>Ямбург</v>
      </c>
      <c r="B911" s="84" t="s">
        <v>13</v>
      </c>
      <c r="C911" s="86">
        <f t="shared" ca="1" si="137"/>
        <v>31.302083333333332</v>
      </c>
      <c r="D911" s="93">
        <v>47939</v>
      </c>
      <c r="E911" s="94">
        <v>47968</v>
      </c>
      <c r="G911" s="114">
        <f t="shared" ca="1" si="138"/>
        <v>31.302083333333332</v>
      </c>
      <c r="I911" s="6">
        <v>815</v>
      </c>
      <c r="J911" s="6">
        <v>887</v>
      </c>
      <c r="K911" s="6">
        <f t="shared" si="139"/>
        <v>5</v>
      </c>
      <c r="L911" s="6">
        <f t="shared" si="140"/>
        <v>147</v>
      </c>
      <c r="M911" s="114">
        <f t="shared" ca="1" si="141"/>
        <v>31.302083333333332</v>
      </c>
      <c r="O911" s="93"/>
      <c r="P911" s="94"/>
    </row>
    <row r="912" spans="1:16" ht="14.25" customHeight="1" x14ac:dyDescent="0.25">
      <c r="A912" s="85" t="str">
        <f t="shared" si="136"/>
        <v>Ямбург</v>
      </c>
      <c r="B912" s="22" t="s">
        <v>8</v>
      </c>
      <c r="C912" s="86">
        <f t="shared" ca="1" si="137"/>
        <v>60.585000000000001</v>
      </c>
      <c r="D912" s="95">
        <v>47969</v>
      </c>
      <c r="E912" s="96">
        <v>47999</v>
      </c>
      <c r="G912" s="114">
        <f t="shared" ca="1" si="138"/>
        <v>60.585000000000001</v>
      </c>
      <c r="I912" s="6">
        <v>816</v>
      </c>
      <c r="J912" s="6">
        <v>888</v>
      </c>
      <c r="K912" s="6">
        <f t="shared" si="139"/>
        <v>0</v>
      </c>
      <c r="L912" s="6">
        <f t="shared" si="140"/>
        <v>148</v>
      </c>
      <c r="M912" s="114">
        <f t="shared" ca="1" si="141"/>
        <v>60.585000000000001</v>
      </c>
      <c r="O912" s="95"/>
      <c r="P912" s="96"/>
    </row>
    <row r="913" spans="1:16" ht="14.25" customHeight="1" x14ac:dyDescent="0.25">
      <c r="A913" s="85" t="str">
        <f t="shared" si="136"/>
        <v>Ямбург</v>
      </c>
      <c r="B913" s="24" t="s">
        <v>9</v>
      </c>
      <c r="C913" s="86">
        <f t="shared" ca="1" si="137"/>
        <v>208.33333333333334</v>
      </c>
      <c r="D913" s="89">
        <v>47969</v>
      </c>
      <c r="E913" s="90">
        <v>47999</v>
      </c>
      <c r="G913" s="114">
        <f t="shared" ca="1" si="138"/>
        <v>208.33333333333334</v>
      </c>
      <c r="I913" s="6">
        <v>817</v>
      </c>
      <c r="J913" s="6">
        <v>889</v>
      </c>
      <c r="K913" s="6">
        <f t="shared" si="139"/>
        <v>1</v>
      </c>
      <c r="L913" s="6">
        <f t="shared" si="140"/>
        <v>148</v>
      </c>
      <c r="M913" s="114">
        <f t="shared" ca="1" si="141"/>
        <v>208.33333333333334</v>
      </c>
      <c r="O913" s="89"/>
      <c r="P913" s="90"/>
    </row>
    <row r="914" spans="1:16" ht="14.25" customHeight="1" x14ac:dyDescent="0.25">
      <c r="A914" s="85" t="str">
        <f t="shared" si="136"/>
        <v>Ямбург</v>
      </c>
      <c r="B914" s="24" t="s">
        <v>10</v>
      </c>
      <c r="C914" s="86">
        <f t="shared" ca="1" si="137"/>
        <v>1049.953125</v>
      </c>
      <c r="D914" s="89">
        <v>47969</v>
      </c>
      <c r="E914" s="90">
        <v>47999</v>
      </c>
      <c r="G914" s="114">
        <f t="shared" ca="1" si="138"/>
        <v>1049.953125</v>
      </c>
      <c r="I914" s="6">
        <v>818</v>
      </c>
      <c r="J914" s="6">
        <v>890</v>
      </c>
      <c r="K914" s="6">
        <f t="shared" si="139"/>
        <v>2</v>
      </c>
      <c r="L914" s="6">
        <f t="shared" si="140"/>
        <v>148</v>
      </c>
      <c r="M914" s="114">
        <f t="shared" ca="1" si="141"/>
        <v>1049.953125</v>
      </c>
      <c r="O914" s="89"/>
      <c r="P914" s="90"/>
    </row>
    <row r="915" spans="1:16" ht="14.25" customHeight="1" x14ac:dyDescent="0.25">
      <c r="A915" s="85" t="str">
        <f t="shared" si="136"/>
        <v>Ямбург</v>
      </c>
      <c r="B915" s="24" t="s">
        <v>11</v>
      </c>
      <c r="C915" s="86">
        <f t="shared" ca="1" si="137"/>
        <v>367.51979166666666</v>
      </c>
      <c r="D915" s="89">
        <v>47969</v>
      </c>
      <c r="E915" s="90">
        <v>47999</v>
      </c>
      <c r="G915" s="114">
        <f t="shared" ca="1" si="138"/>
        <v>367.51979166666666</v>
      </c>
      <c r="I915" s="6">
        <v>819</v>
      </c>
      <c r="J915" s="6">
        <v>891</v>
      </c>
      <c r="K915" s="6">
        <f t="shared" si="139"/>
        <v>3</v>
      </c>
      <c r="L915" s="6">
        <f t="shared" si="140"/>
        <v>148</v>
      </c>
      <c r="M915" s="114">
        <f t="shared" ca="1" si="141"/>
        <v>367.51979166666666</v>
      </c>
      <c r="O915" s="89"/>
      <c r="P915" s="90"/>
    </row>
    <row r="916" spans="1:16" ht="14.25" customHeight="1" x14ac:dyDescent="0.25">
      <c r="A916" s="85" t="str">
        <f t="shared" si="136"/>
        <v>Ямбург</v>
      </c>
      <c r="B916" s="24" t="s">
        <v>12</v>
      </c>
      <c r="C916" s="86">
        <f t="shared" ca="1" si="137"/>
        <v>261.56666666666666</v>
      </c>
      <c r="D916" s="89">
        <v>47969</v>
      </c>
      <c r="E916" s="90">
        <v>47999</v>
      </c>
      <c r="G916" s="114">
        <f t="shared" ca="1" si="138"/>
        <v>261.56666666666666</v>
      </c>
      <c r="I916" s="6">
        <v>820</v>
      </c>
      <c r="J916" s="6">
        <v>892</v>
      </c>
      <c r="K916" s="6">
        <f t="shared" si="139"/>
        <v>4</v>
      </c>
      <c r="L916" s="6">
        <f t="shared" si="140"/>
        <v>148</v>
      </c>
      <c r="M916" s="114">
        <f t="shared" ca="1" si="141"/>
        <v>261.56666666666666</v>
      </c>
      <c r="O916" s="89"/>
      <c r="P916" s="90"/>
    </row>
    <row r="917" spans="1:16" ht="14.25" customHeight="1" x14ac:dyDescent="0.25">
      <c r="A917" s="85" t="str">
        <f t="shared" si="136"/>
        <v>Ямбург</v>
      </c>
      <c r="B917" s="84" t="s">
        <v>13</v>
      </c>
      <c r="C917" s="86">
        <f t="shared" ca="1" si="137"/>
        <v>31.302083333333332</v>
      </c>
      <c r="D917" s="93">
        <v>47969</v>
      </c>
      <c r="E917" s="94">
        <v>47999</v>
      </c>
      <c r="G917" s="114">
        <f t="shared" ca="1" si="138"/>
        <v>31.302083333333332</v>
      </c>
      <c r="I917" s="6">
        <v>821</v>
      </c>
      <c r="J917" s="6">
        <v>893</v>
      </c>
      <c r="K917" s="6">
        <f t="shared" si="139"/>
        <v>5</v>
      </c>
      <c r="L917" s="6">
        <f t="shared" si="140"/>
        <v>148</v>
      </c>
      <c r="M917" s="114">
        <f t="shared" ca="1" si="141"/>
        <v>31.302083333333332</v>
      </c>
      <c r="O917" s="93"/>
      <c r="P917" s="94"/>
    </row>
    <row r="918" spans="1:16" ht="14.25" customHeight="1" x14ac:dyDescent="0.25">
      <c r="A918" s="85" t="str">
        <f t="shared" si="136"/>
        <v>Ямбург</v>
      </c>
      <c r="B918" s="22" t="s">
        <v>8</v>
      </c>
      <c r="C918" s="86">
        <f t="shared" ca="1" si="137"/>
        <v>60.585000000000001</v>
      </c>
      <c r="D918" s="95">
        <v>48000</v>
      </c>
      <c r="E918" s="96">
        <v>48029</v>
      </c>
      <c r="G918" s="114">
        <f t="shared" ca="1" si="138"/>
        <v>60.585000000000001</v>
      </c>
      <c r="I918" s="6">
        <v>822</v>
      </c>
      <c r="J918" s="6">
        <v>894</v>
      </c>
      <c r="K918" s="6">
        <f t="shared" si="139"/>
        <v>0</v>
      </c>
      <c r="L918" s="6">
        <f t="shared" si="140"/>
        <v>149</v>
      </c>
      <c r="M918" s="114">
        <f t="shared" ca="1" si="141"/>
        <v>60.585000000000001</v>
      </c>
      <c r="O918" s="95"/>
      <c r="P918" s="96"/>
    </row>
    <row r="919" spans="1:16" ht="14.25" customHeight="1" x14ac:dyDescent="0.25">
      <c r="A919" s="85" t="str">
        <f t="shared" si="136"/>
        <v>Ямбург</v>
      </c>
      <c r="B919" s="24" t="s">
        <v>9</v>
      </c>
      <c r="C919" s="86">
        <f t="shared" ca="1" si="137"/>
        <v>208.33333333333334</v>
      </c>
      <c r="D919" s="89">
        <v>48000</v>
      </c>
      <c r="E919" s="90">
        <v>48029</v>
      </c>
      <c r="G919" s="114">
        <f t="shared" ca="1" si="138"/>
        <v>208.33333333333334</v>
      </c>
      <c r="I919" s="6">
        <v>823</v>
      </c>
      <c r="J919" s="6">
        <v>895</v>
      </c>
      <c r="K919" s="6">
        <f t="shared" si="139"/>
        <v>1</v>
      </c>
      <c r="L919" s="6">
        <f t="shared" si="140"/>
        <v>149</v>
      </c>
      <c r="M919" s="114">
        <f t="shared" ca="1" si="141"/>
        <v>208.33333333333334</v>
      </c>
      <c r="O919" s="89"/>
      <c r="P919" s="90"/>
    </row>
    <row r="920" spans="1:16" ht="14.25" customHeight="1" x14ac:dyDescent="0.25">
      <c r="A920" s="85" t="str">
        <f t="shared" ref="A920:A983" si="142">$A$13</f>
        <v>Ямбург</v>
      </c>
      <c r="B920" s="24" t="s">
        <v>10</v>
      </c>
      <c r="C920" s="86">
        <f t="shared" ref="C920:C983" ca="1" si="143">G920*$H$24</f>
        <v>1049.953125</v>
      </c>
      <c r="D920" s="89">
        <v>48000</v>
      </c>
      <c r="E920" s="90">
        <v>48029</v>
      </c>
      <c r="G920" s="114">
        <f t="shared" ref="G920:G983" ca="1" si="144">OFFSET($C$13,K920,L920)</f>
        <v>1049.953125</v>
      </c>
      <c r="I920" s="6">
        <v>824</v>
      </c>
      <c r="J920" s="6">
        <v>896</v>
      </c>
      <c r="K920" s="6">
        <f t="shared" ref="K920:K983" si="145">(MOD(J920,6))</f>
        <v>2</v>
      </c>
      <c r="L920" s="6">
        <f t="shared" ref="L920:L983" si="146">INT(J920/6)</f>
        <v>149</v>
      </c>
      <c r="M920" s="114">
        <f t="shared" ref="M920:M983" ca="1" si="147">OFFSET($C$13,K920,L920)</f>
        <v>1049.953125</v>
      </c>
      <c r="O920" s="89"/>
      <c r="P920" s="90"/>
    </row>
    <row r="921" spans="1:16" ht="14.25" customHeight="1" x14ac:dyDescent="0.25">
      <c r="A921" s="85" t="str">
        <f t="shared" si="142"/>
        <v>Ямбург</v>
      </c>
      <c r="B921" s="24" t="s">
        <v>11</v>
      </c>
      <c r="C921" s="86">
        <f t="shared" ca="1" si="143"/>
        <v>367.51979166666666</v>
      </c>
      <c r="D921" s="89">
        <v>48000</v>
      </c>
      <c r="E921" s="90">
        <v>48029</v>
      </c>
      <c r="G921" s="114">
        <f t="shared" ca="1" si="144"/>
        <v>367.51979166666666</v>
      </c>
      <c r="I921" s="6">
        <v>825</v>
      </c>
      <c r="J921" s="6">
        <v>897</v>
      </c>
      <c r="K921" s="6">
        <f t="shared" si="145"/>
        <v>3</v>
      </c>
      <c r="L921" s="6">
        <f t="shared" si="146"/>
        <v>149</v>
      </c>
      <c r="M921" s="114">
        <f t="shared" ca="1" si="147"/>
        <v>367.51979166666666</v>
      </c>
      <c r="O921" s="89"/>
      <c r="P921" s="90"/>
    </row>
    <row r="922" spans="1:16" ht="14.25" customHeight="1" x14ac:dyDescent="0.25">
      <c r="A922" s="85" t="str">
        <f t="shared" si="142"/>
        <v>Ямбург</v>
      </c>
      <c r="B922" s="24" t="s">
        <v>12</v>
      </c>
      <c r="C922" s="86">
        <f t="shared" ca="1" si="143"/>
        <v>261.56666666666666</v>
      </c>
      <c r="D922" s="89">
        <v>48000</v>
      </c>
      <c r="E922" s="90">
        <v>48029</v>
      </c>
      <c r="G922" s="114">
        <f t="shared" ca="1" si="144"/>
        <v>261.56666666666666</v>
      </c>
      <c r="I922" s="6">
        <v>826</v>
      </c>
      <c r="J922" s="6">
        <v>898</v>
      </c>
      <c r="K922" s="6">
        <f t="shared" si="145"/>
        <v>4</v>
      </c>
      <c r="L922" s="6">
        <f t="shared" si="146"/>
        <v>149</v>
      </c>
      <c r="M922" s="114">
        <f t="shared" ca="1" si="147"/>
        <v>261.56666666666666</v>
      </c>
      <c r="O922" s="89"/>
      <c r="P922" s="90"/>
    </row>
    <row r="923" spans="1:16" ht="14.25" customHeight="1" x14ac:dyDescent="0.25">
      <c r="A923" s="85" t="str">
        <f t="shared" si="142"/>
        <v>Ямбург</v>
      </c>
      <c r="B923" s="84" t="s">
        <v>13</v>
      </c>
      <c r="C923" s="86">
        <f t="shared" ca="1" si="143"/>
        <v>31.302083333333332</v>
      </c>
      <c r="D923" s="93">
        <v>48000</v>
      </c>
      <c r="E923" s="94">
        <v>48029</v>
      </c>
      <c r="G923" s="114">
        <f t="shared" ca="1" si="144"/>
        <v>31.302083333333332</v>
      </c>
      <c r="I923" s="6">
        <v>827</v>
      </c>
      <c r="J923" s="6">
        <v>899</v>
      </c>
      <c r="K923" s="6">
        <f t="shared" si="145"/>
        <v>5</v>
      </c>
      <c r="L923" s="6">
        <f t="shared" si="146"/>
        <v>149</v>
      </c>
      <c r="M923" s="114">
        <f t="shared" ca="1" si="147"/>
        <v>31.302083333333332</v>
      </c>
      <c r="O923" s="93"/>
      <c r="P923" s="94"/>
    </row>
    <row r="924" spans="1:16" ht="14.25" customHeight="1" x14ac:dyDescent="0.25">
      <c r="A924" s="85" t="str">
        <f t="shared" si="142"/>
        <v>Ямбург</v>
      </c>
      <c r="B924" s="22" t="s">
        <v>8</v>
      </c>
      <c r="C924" s="86">
        <f t="shared" ca="1" si="143"/>
        <v>60.585000000000001</v>
      </c>
      <c r="D924" s="95">
        <v>48030</v>
      </c>
      <c r="E924" s="96">
        <v>48060</v>
      </c>
      <c r="G924" s="114">
        <f t="shared" ca="1" si="144"/>
        <v>60.585000000000001</v>
      </c>
      <c r="I924" s="6">
        <v>828</v>
      </c>
      <c r="J924" s="6">
        <v>900</v>
      </c>
      <c r="K924" s="6">
        <f t="shared" si="145"/>
        <v>0</v>
      </c>
      <c r="L924" s="6">
        <f t="shared" si="146"/>
        <v>150</v>
      </c>
      <c r="M924" s="114">
        <f t="shared" ca="1" si="147"/>
        <v>60.585000000000001</v>
      </c>
      <c r="O924" s="95"/>
      <c r="P924" s="96"/>
    </row>
    <row r="925" spans="1:16" ht="14.25" customHeight="1" x14ac:dyDescent="0.25">
      <c r="A925" s="85" t="str">
        <f t="shared" si="142"/>
        <v>Ямбург</v>
      </c>
      <c r="B925" s="24" t="s">
        <v>9</v>
      </c>
      <c r="C925" s="86">
        <f t="shared" ca="1" si="143"/>
        <v>208.33333333333334</v>
      </c>
      <c r="D925" s="89">
        <v>48030</v>
      </c>
      <c r="E925" s="90">
        <v>48060</v>
      </c>
      <c r="G925" s="114">
        <f t="shared" ca="1" si="144"/>
        <v>208.33333333333334</v>
      </c>
      <c r="I925" s="6">
        <v>829</v>
      </c>
      <c r="J925" s="6">
        <v>901</v>
      </c>
      <c r="K925" s="6">
        <f t="shared" si="145"/>
        <v>1</v>
      </c>
      <c r="L925" s="6">
        <f t="shared" si="146"/>
        <v>150</v>
      </c>
      <c r="M925" s="114">
        <f t="shared" ca="1" si="147"/>
        <v>208.33333333333334</v>
      </c>
      <c r="O925" s="89"/>
      <c r="P925" s="90"/>
    </row>
    <row r="926" spans="1:16" ht="14.25" customHeight="1" x14ac:dyDescent="0.25">
      <c r="A926" s="85" t="str">
        <f t="shared" si="142"/>
        <v>Ямбург</v>
      </c>
      <c r="B926" s="24" t="s">
        <v>10</v>
      </c>
      <c r="C926" s="86">
        <f t="shared" ca="1" si="143"/>
        <v>1049.953125</v>
      </c>
      <c r="D926" s="89">
        <v>48030</v>
      </c>
      <c r="E926" s="90">
        <v>48060</v>
      </c>
      <c r="G926" s="114">
        <f t="shared" ca="1" si="144"/>
        <v>1049.953125</v>
      </c>
      <c r="I926" s="6">
        <v>830</v>
      </c>
      <c r="J926" s="6">
        <v>902</v>
      </c>
      <c r="K926" s="6">
        <f t="shared" si="145"/>
        <v>2</v>
      </c>
      <c r="L926" s="6">
        <f t="shared" si="146"/>
        <v>150</v>
      </c>
      <c r="M926" s="114">
        <f t="shared" ca="1" si="147"/>
        <v>1049.953125</v>
      </c>
      <c r="O926" s="89"/>
      <c r="P926" s="90"/>
    </row>
    <row r="927" spans="1:16" ht="14.25" customHeight="1" x14ac:dyDescent="0.25">
      <c r="A927" s="85" t="str">
        <f t="shared" si="142"/>
        <v>Ямбург</v>
      </c>
      <c r="B927" s="24" t="s">
        <v>11</v>
      </c>
      <c r="C927" s="86">
        <f t="shared" ca="1" si="143"/>
        <v>367.51979166666666</v>
      </c>
      <c r="D927" s="89">
        <v>48030</v>
      </c>
      <c r="E927" s="90">
        <v>48060</v>
      </c>
      <c r="G927" s="114">
        <f t="shared" ca="1" si="144"/>
        <v>367.51979166666666</v>
      </c>
      <c r="I927" s="6">
        <v>831</v>
      </c>
      <c r="J927" s="6">
        <v>903</v>
      </c>
      <c r="K927" s="6">
        <f t="shared" si="145"/>
        <v>3</v>
      </c>
      <c r="L927" s="6">
        <f t="shared" si="146"/>
        <v>150</v>
      </c>
      <c r="M927" s="114">
        <f t="shared" ca="1" si="147"/>
        <v>367.51979166666666</v>
      </c>
      <c r="O927" s="89"/>
      <c r="P927" s="90"/>
    </row>
    <row r="928" spans="1:16" ht="14.25" customHeight="1" x14ac:dyDescent="0.25">
      <c r="A928" s="85" t="str">
        <f t="shared" si="142"/>
        <v>Ямбург</v>
      </c>
      <c r="B928" s="24" t="s">
        <v>12</v>
      </c>
      <c r="C928" s="86">
        <f t="shared" ca="1" si="143"/>
        <v>261.56666666666666</v>
      </c>
      <c r="D928" s="89">
        <v>48030</v>
      </c>
      <c r="E928" s="90">
        <v>48060</v>
      </c>
      <c r="G928" s="114">
        <f t="shared" ca="1" si="144"/>
        <v>261.56666666666666</v>
      </c>
      <c r="I928" s="6">
        <v>832</v>
      </c>
      <c r="J928" s="6">
        <v>904</v>
      </c>
      <c r="K928" s="6">
        <f t="shared" si="145"/>
        <v>4</v>
      </c>
      <c r="L928" s="6">
        <f t="shared" si="146"/>
        <v>150</v>
      </c>
      <c r="M928" s="114">
        <f t="shared" ca="1" si="147"/>
        <v>261.56666666666666</v>
      </c>
      <c r="O928" s="89"/>
      <c r="P928" s="90"/>
    </row>
    <row r="929" spans="1:16" ht="14.25" customHeight="1" x14ac:dyDescent="0.25">
      <c r="A929" s="85" t="str">
        <f t="shared" si="142"/>
        <v>Ямбург</v>
      </c>
      <c r="B929" s="84" t="s">
        <v>13</v>
      </c>
      <c r="C929" s="86">
        <f t="shared" ca="1" si="143"/>
        <v>31.302083333333332</v>
      </c>
      <c r="D929" s="93">
        <v>48030</v>
      </c>
      <c r="E929" s="94">
        <v>48060</v>
      </c>
      <c r="G929" s="114">
        <f t="shared" ca="1" si="144"/>
        <v>31.302083333333332</v>
      </c>
      <c r="I929" s="6">
        <v>833</v>
      </c>
      <c r="J929" s="6">
        <v>905</v>
      </c>
      <c r="K929" s="6">
        <f t="shared" si="145"/>
        <v>5</v>
      </c>
      <c r="L929" s="6">
        <f t="shared" si="146"/>
        <v>150</v>
      </c>
      <c r="M929" s="114">
        <f t="shared" ca="1" si="147"/>
        <v>31.302083333333332</v>
      </c>
      <c r="O929" s="93"/>
      <c r="P929" s="94"/>
    </row>
    <row r="930" spans="1:16" ht="14.25" customHeight="1" x14ac:dyDescent="0.25">
      <c r="A930" s="85" t="str">
        <f t="shared" si="142"/>
        <v>Ямбург</v>
      </c>
      <c r="B930" s="22" t="s">
        <v>8</v>
      </c>
      <c r="C930" s="86">
        <f t="shared" ca="1" si="143"/>
        <v>60.585000000000001</v>
      </c>
      <c r="D930" s="95">
        <v>48061</v>
      </c>
      <c r="E930" s="96">
        <v>48091</v>
      </c>
      <c r="G930" s="114">
        <f t="shared" ca="1" si="144"/>
        <v>60.585000000000001</v>
      </c>
      <c r="I930" s="6">
        <v>834</v>
      </c>
      <c r="J930" s="6">
        <v>906</v>
      </c>
      <c r="K930" s="6">
        <f t="shared" si="145"/>
        <v>0</v>
      </c>
      <c r="L930" s="6">
        <f t="shared" si="146"/>
        <v>151</v>
      </c>
      <c r="M930" s="114">
        <f t="shared" ca="1" si="147"/>
        <v>60.585000000000001</v>
      </c>
      <c r="O930" s="95"/>
      <c r="P930" s="96"/>
    </row>
    <row r="931" spans="1:16" ht="14.25" customHeight="1" x14ac:dyDescent="0.25">
      <c r="A931" s="85" t="str">
        <f t="shared" si="142"/>
        <v>Ямбург</v>
      </c>
      <c r="B931" s="24" t="s">
        <v>9</v>
      </c>
      <c r="C931" s="86">
        <f t="shared" ca="1" si="143"/>
        <v>208.33333333333334</v>
      </c>
      <c r="D931" s="89">
        <v>48061</v>
      </c>
      <c r="E931" s="96">
        <v>48091</v>
      </c>
      <c r="G931" s="114">
        <f t="shared" ca="1" si="144"/>
        <v>208.33333333333334</v>
      </c>
      <c r="I931" s="6">
        <v>835</v>
      </c>
      <c r="J931" s="6">
        <v>907</v>
      </c>
      <c r="K931" s="6">
        <f t="shared" si="145"/>
        <v>1</v>
      </c>
      <c r="L931" s="6">
        <f t="shared" si="146"/>
        <v>151</v>
      </c>
      <c r="M931" s="114">
        <f t="shared" ca="1" si="147"/>
        <v>208.33333333333334</v>
      </c>
      <c r="O931" s="89"/>
      <c r="P931" s="96"/>
    </row>
    <row r="932" spans="1:16" ht="14.25" customHeight="1" x14ac:dyDescent="0.25">
      <c r="A932" s="85" t="str">
        <f t="shared" si="142"/>
        <v>Ямбург</v>
      </c>
      <c r="B932" s="24" t="s">
        <v>10</v>
      </c>
      <c r="C932" s="86">
        <f t="shared" ca="1" si="143"/>
        <v>1049.953125</v>
      </c>
      <c r="D932" s="89">
        <v>48061</v>
      </c>
      <c r="E932" s="96">
        <v>48091</v>
      </c>
      <c r="G932" s="114">
        <f t="shared" ca="1" si="144"/>
        <v>1049.953125</v>
      </c>
      <c r="I932" s="6">
        <v>836</v>
      </c>
      <c r="J932" s="6">
        <v>908</v>
      </c>
      <c r="K932" s="6">
        <f t="shared" si="145"/>
        <v>2</v>
      </c>
      <c r="L932" s="6">
        <f t="shared" si="146"/>
        <v>151</v>
      </c>
      <c r="M932" s="114">
        <f t="shared" ca="1" si="147"/>
        <v>1049.953125</v>
      </c>
      <c r="O932" s="89"/>
      <c r="P932" s="96"/>
    </row>
    <row r="933" spans="1:16" ht="14.25" customHeight="1" x14ac:dyDescent="0.25">
      <c r="A933" s="85" t="str">
        <f t="shared" si="142"/>
        <v>Ямбург</v>
      </c>
      <c r="B933" s="24" t="s">
        <v>11</v>
      </c>
      <c r="C933" s="86">
        <f t="shared" ca="1" si="143"/>
        <v>367.51979166666666</v>
      </c>
      <c r="D933" s="89">
        <v>48061</v>
      </c>
      <c r="E933" s="96">
        <v>48091</v>
      </c>
      <c r="G933" s="114">
        <f t="shared" ca="1" si="144"/>
        <v>367.51979166666666</v>
      </c>
      <c r="I933" s="6">
        <v>837</v>
      </c>
      <c r="J933" s="6">
        <v>909</v>
      </c>
      <c r="K933" s="6">
        <f t="shared" si="145"/>
        <v>3</v>
      </c>
      <c r="L933" s="6">
        <f t="shared" si="146"/>
        <v>151</v>
      </c>
      <c r="M933" s="114">
        <f t="shared" ca="1" si="147"/>
        <v>367.51979166666666</v>
      </c>
      <c r="O933" s="89"/>
      <c r="P933" s="96"/>
    </row>
    <row r="934" spans="1:16" ht="14.25" customHeight="1" x14ac:dyDescent="0.25">
      <c r="A934" s="85" t="str">
        <f t="shared" si="142"/>
        <v>Ямбург</v>
      </c>
      <c r="B934" s="24" t="s">
        <v>12</v>
      </c>
      <c r="C934" s="86">
        <f t="shared" ca="1" si="143"/>
        <v>261.56666666666666</v>
      </c>
      <c r="D934" s="89">
        <v>48061</v>
      </c>
      <c r="E934" s="96">
        <v>48091</v>
      </c>
      <c r="G934" s="114">
        <f t="shared" ca="1" si="144"/>
        <v>261.56666666666666</v>
      </c>
      <c r="I934" s="6">
        <v>838</v>
      </c>
      <c r="J934" s="6">
        <v>910</v>
      </c>
      <c r="K934" s="6">
        <f t="shared" si="145"/>
        <v>4</v>
      </c>
      <c r="L934" s="6">
        <f t="shared" si="146"/>
        <v>151</v>
      </c>
      <c r="M934" s="114">
        <f t="shared" ca="1" si="147"/>
        <v>261.56666666666666</v>
      </c>
      <c r="O934" s="89"/>
      <c r="P934" s="96"/>
    </row>
    <row r="935" spans="1:16" ht="14.25" customHeight="1" x14ac:dyDescent="0.25">
      <c r="A935" s="85" t="str">
        <f t="shared" si="142"/>
        <v>Ямбург</v>
      </c>
      <c r="B935" s="84" t="s">
        <v>13</v>
      </c>
      <c r="C935" s="86">
        <f t="shared" ca="1" si="143"/>
        <v>31.302083333333332</v>
      </c>
      <c r="D935" s="93">
        <v>48061</v>
      </c>
      <c r="E935" s="96">
        <v>48091</v>
      </c>
      <c r="G935" s="114">
        <f t="shared" ca="1" si="144"/>
        <v>31.302083333333332</v>
      </c>
      <c r="I935" s="6">
        <v>839</v>
      </c>
      <c r="J935" s="6">
        <v>911</v>
      </c>
      <c r="K935" s="6">
        <f t="shared" si="145"/>
        <v>5</v>
      </c>
      <c r="L935" s="6">
        <f t="shared" si="146"/>
        <v>151</v>
      </c>
      <c r="M935" s="114">
        <f t="shared" ca="1" si="147"/>
        <v>31.302083333333332</v>
      </c>
      <c r="O935" s="93"/>
      <c r="P935" s="96"/>
    </row>
    <row r="936" spans="1:16" ht="14.25" customHeight="1" x14ac:dyDescent="0.25">
      <c r="A936" s="85" t="str">
        <f t="shared" si="142"/>
        <v>Ямбург</v>
      </c>
      <c r="B936" s="22" t="s">
        <v>8</v>
      </c>
      <c r="C936" s="86">
        <f t="shared" ca="1" si="143"/>
        <v>60.585000000000001</v>
      </c>
      <c r="D936" s="95">
        <v>48092</v>
      </c>
      <c r="E936" s="96">
        <v>48121</v>
      </c>
      <c r="G936" s="114">
        <f t="shared" ca="1" si="144"/>
        <v>60.585000000000001</v>
      </c>
      <c r="I936" s="6">
        <v>840</v>
      </c>
      <c r="J936" s="6">
        <v>912</v>
      </c>
      <c r="K936" s="6">
        <f t="shared" si="145"/>
        <v>0</v>
      </c>
      <c r="L936" s="6">
        <f t="shared" si="146"/>
        <v>152</v>
      </c>
      <c r="M936" s="114">
        <f t="shared" ca="1" si="147"/>
        <v>60.585000000000001</v>
      </c>
      <c r="O936" s="95"/>
      <c r="P936" s="96"/>
    </row>
    <row r="937" spans="1:16" ht="14.25" customHeight="1" x14ac:dyDescent="0.25">
      <c r="A937" s="85" t="str">
        <f t="shared" si="142"/>
        <v>Ямбург</v>
      </c>
      <c r="B937" s="24" t="s">
        <v>9</v>
      </c>
      <c r="C937" s="86">
        <f t="shared" ca="1" si="143"/>
        <v>208.33333333333334</v>
      </c>
      <c r="D937" s="89">
        <v>48092</v>
      </c>
      <c r="E937" s="90">
        <v>48121</v>
      </c>
      <c r="G937" s="114">
        <f t="shared" ca="1" si="144"/>
        <v>208.33333333333334</v>
      </c>
      <c r="I937" s="6">
        <v>841</v>
      </c>
      <c r="J937" s="6">
        <v>913</v>
      </c>
      <c r="K937" s="6">
        <f t="shared" si="145"/>
        <v>1</v>
      </c>
      <c r="L937" s="6">
        <f t="shared" si="146"/>
        <v>152</v>
      </c>
      <c r="M937" s="114">
        <f t="shared" ca="1" si="147"/>
        <v>208.33333333333334</v>
      </c>
      <c r="O937" s="89"/>
      <c r="P937" s="90"/>
    </row>
    <row r="938" spans="1:16" ht="14.25" customHeight="1" x14ac:dyDescent="0.25">
      <c r="A938" s="85" t="str">
        <f t="shared" si="142"/>
        <v>Ямбург</v>
      </c>
      <c r="B938" s="24" t="s">
        <v>10</v>
      </c>
      <c r="C938" s="86">
        <f t="shared" ca="1" si="143"/>
        <v>1049.953125</v>
      </c>
      <c r="D938" s="89">
        <v>48092</v>
      </c>
      <c r="E938" s="90">
        <v>48121</v>
      </c>
      <c r="G938" s="114">
        <f t="shared" ca="1" si="144"/>
        <v>1049.953125</v>
      </c>
      <c r="I938" s="6">
        <v>842</v>
      </c>
      <c r="J938" s="6">
        <v>914</v>
      </c>
      <c r="K938" s="6">
        <f t="shared" si="145"/>
        <v>2</v>
      </c>
      <c r="L938" s="6">
        <f t="shared" si="146"/>
        <v>152</v>
      </c>
      <c r="M938" s="114">
        <f t="shared" ca="1" si="147"/>
        <v>1049.953125</v>
      </c>
      <c r="O938" s="89"/>
      <c r="P938" s="90"/>
    </row>
    <row r="939" spans="1:16" ht="14.25" customHeight="1" x14ac:dyDescent="0.25">
      <c r="A939" s="85" t="str">
        <f t="shared" si="142"/>
        <v>Ямбург</v>
      </c>
      <c r="B939" s="24" t="s">
        <v>11</v>
      </c>
      <c r="C939" s="86">
        <f t="shared" ca="1" si="143"/>
        <v>367.51979166666666</v>
      </c>
      <c r="D939" s="89">
        <v>48092</v>
      </c>
      <c r="E939" s="90">
        <v>48121</v>
      </c>
      <c r="G939" s="114">
        <f t="shared" ca="1" si="144"/>
        <v>367.51979166666666</v>
      </c>
      <c r="I939" s="6">
        <v>843</v>
      </c>
      <c r="J939" s="6">
        <v>915</v>
      </c>
      <c r="K939" s="6">
        <f t="shared" si="145"/>
        <v>3</v>
      </c>
      <c r="L939" s="6">
        <f t="shared" si="146"/>
        <v>152</v>
      </c>
      <c r="M939" s="114">
        <f t="shared" ca="1" si="147"/>
        <v>367.51979166666666</v>
      </c>
      <c r="O939" s="89"/>
      <c r="P939" s="90"/>
    </row>
    <row r="940" spans="1:16" ht="14.25" customHeight="1" x14ac:dyDescent="0.25">
      <c r="A940" s="85" t="str">
        <f t="shared" si="142"/>
        <v>Ямбург</v>
      </c>
      <c r="B940" s="24" t="s">
        <v>12</v>
      </c>
      <c r="C940" s="86">
        <f t="shared" ca="1" si="143"/>
        <v>261.56666666666666</v>
      </c>
      <c r="D940" s="89">
        <v>48092</v>
      </c>
      <c r="E940" s="90">
        <v>48121</v>
      </c>
      <c r="G940" s="114">
        <f t="shared" ca="1" si="144"/>
        <v>261.56666666666666</v>
      </c>
      <c r="I940" s="6">
        <v>844</v>
      </c>
      <c r="J940" s="6">
        <v>916</v>
      </c>
      <c r="K940" s="6">
        <f t="shared" si="145"/>
        <v>4</v>
      </c>
      <c r="L940" s="6">
        <f t="shared" si="146"/>
        <v>152</v>
      </c>
      <c r="M940" s="114">
        <f t="shared" ca="1" si="147"/>
        <v>261.56666666666666</v>
      </c>
      <c r="O940" s="89"/>
      <c r="P940" s="90"/>
    </row>
    <row r="941" spans="1:16" ht="14.25" customHeight="1" x14ac:dyDescent="0.25">
      <c r="A941" s="85" t="str">
        <f t="shared" si="142"/>
        <v>Ямбург</v>
      </c>
      <c r="B941" s="84" t="s">
        <v>13</v>
      </c>
      <c r="C941" s="86">
        <f t="shared" ca="1" si="143"/>
        <v>31.302083333333332</v>
      </c>
      <c r="D941" s="93">
        <v>48092</v>
      </c>
      <c r="E941" s="94">
        <v>48121</v>
      </c>
      <c r="G941" s="114">
        <f t="shared" ca="1" si="144"/>
        <v>31.302083333333332</v>
      </c>
      <c r="I941" s="6">
        <v>845</v>
      </c>
      <c r="J941" s="6">
        <v>917</v>
      </c>
      <c r="K941" s="6">
        <f t="shared" si="145"/>
        <v>5</v>
      </c>
      <c r="L941" s="6">
        <f t="shared" si="146"/>
        <v>152</v>
      </c>
      <c r="M941" s="114">
        <f t="shared" ca="1" si="147"/>
        <v>31.302083333333332</v>
      </c>
      <c r="O941" s="93"/>
      <c r="P941" s="94"/>
    </row>
    <row r="942" spans="1:16" ht="14.25" customHeight="1" x14ac:dyDescent="0.25">
      <c r="A942" s="85" t="str">
        <f t="shared" si="142"/>
        <v>Ямбург</v>
      </c>
      <c r="B942" s="22" t="s">
        <v>8</v>
      </c>
      <c r="C942" s="86">
        <f t="shared" ca="1" si="143"/>
        <v>60.585000000000001</v>
      </c>
      <c r="D942" s="95">
        <v>48122</v>
      </c>
      <c r="E942" s="96">
        <v>48152</v>
      </c>
      <c r="G942" s="114">
        <f t="shared" ca="1" si="144"/>
        <v>60.585000000000001</v>
      </c>
      <c r="I942" s="6">
        <v>846</v>
      </c>
      <c r="J942" s="6">
        <v>918</v>
      </c>
      <c r="K942" s="6">
        <f t="shared" si="145"/>
        <v>0</v>
      </c>
      <c r="L942" s="6">
        <f t="shared" si="146"/>
        <v>153</v>
      </c>
      <c r="M942" s="114">
        <f t="shared" ca="1" si="147"/>
        <v>60.585000000000001</v>
      </c>
      <c r="O942" s="95"/>
      <c r="P942" s="96"/>
    </row>
    <row r="943" spans="1:16" ht="14.25" customHeight="1" x14ac:dyDescent="0.25">
      <c r="A943" s="85" t="str">
        <f t="shared" si="142"/>
        <v>Ямбург</v>
      </c>
      <c r="B943" s="24" t="s">
        <v>9</v>
      </c>
      <c r="C943" s="86">
        <f t="shared" ca="1" si="143"/>
        <v>208.33333333333334</v>
      </c>
      <c r="D943" s="89">
        <v>48122</v>
      </c>
      <c r="E943" s="90">
        <v>48152</v>
      </c>
      <c r="G943" s="114">
        <f t="shared" ca="1" si="144"/>
        <v>208.33333333333334</v>
      </c>
      <c r="I943" s="6">
        <v>847</v>
      </c>
      <c r="J943" s="6">
        <v>919</v>
      </c>
      <c r="K943" s="6">
        <f t="shared" si="145"/>
        <v>1</v>
      </c>
      <c r="L943" s="6">
        <f t="shared" si="146"/>
        <v>153</v>
      </c>
      <c r="M943" s="114">
        <f t="shared" ca="1" si="147"/>
        <v>208.33333333333334</v>
      </c>
      <c r="O943" s="89"/>
      <c r="P943" s="90"/>
    </row>
    <row r="944" spans="1:16" ht="14.25" customHeight="1" x14ac:dyDescent="0.25">
      <c r="A944" s="85" t="str">
        <f t="shared" si="142"/>
        <v>Ямбург</v>
      </c>
      <c r="B944" s="24" t="s">
        <v>10</v>
      </c>
      <c r="C944" s="86">
        <f t="shared" ca="1" si="143"/>
        <v>1049.953125</v>
      </c>
      <c r="D944" s="89">
        <v>48122</v>
      </c>
      <c r="E944" s="90">
        <v>48152</v>
      </c>
      <c r="G944" s="114">
        <f t="shared" ca="1" si="144"/>
        <v>1049.953125</v>
      </c>
      <c r="I944" s="6">
        <v>848</v>
      </c>
      <c r="J944" s="6">
        <v>920</v>
      </c>
      <c r="K944" s="6">
        <f t="shared" si="145"/>
        <v>2</v>
      </c>
      <c r="L944" s="6">
        <f t="shared" si="146"/>
        <v>153</v>
      </c>
      <c r="M944" s="114">
        <f t="shared" ca="1" si="147"/>
        <v>1049.953125</v>
      </c>
      <c r="O944" s="89"/>
      <c r="P944" s="90"/>
    </row>
    <row r="945" spans="1:16" ht="14.25" customHeight="1" x14ac:dyDescent="0.25">
      <c r="A945" s="85" t="str">
        <f t="shared" si="142"/>
        <v>Ямбург</v>
      </c>
      <c r="B945" s="24" t="s">
        <v>11</v>
      </c>
      <c r="C945" s="86">
        <f t="shared" ca="1" si="143"/>
        <v>367.51979166666666</v>
      </c>
      <c r="D945" s="89">
        <v>48122</v>
      </c>
      <c r="E945" s="90">
        <v>48152</v>
      </c>
      <c r="G945" s="114">
        <f t="shared" ca="1" si="144"/>
        <v>367.51979166666666</v>
      </c>
      <c r="I945" s="6">
        <v>849</v>
      </c>
      <c r="J945" s="6">
        <v>921</v>
      </c>
      <c r="K945" s="6">
        <f t="shared" si="145"/>
        <v>3</v>
      </c>
      <c r="L945" s="6">
        <f t="shared" si="146"/>
        <v>153</v>
      </c>
      <c r="M945" s="114">
        <f t="shared" ca="1" si="147"/>
        <v>367.51979166666666</v>
      </c>
      <c r="O945" s="89"/>
      <c r="P945" s="90"/>
    </row>
    <row r="946" spans="1:16" ht="14.25" customHeight="1" x14ac:dyDescent="0.25">
      <c r="A946" s="85" t="str">
        <f t="shared" si="142"/>
        <v>Ямбург</v>
      </c>
      <c r="B946" s="24" t="s">
        <v>12</v>
      </c>
      <c r="C946" s="86">
        <f t="shared" ca="1" si="143"/>
        <v>261.56666666666666</v>
      </c>
      <c r="D946" s="89">
        <v>48122</v>
      </c>
      <c r="E946" s="90">
        <v>48152</v>
      </c>
      <c r="G946" s="114">
        <f t="shared" ca="1" si="144"/>
        <v>261.56666666666666</v>
      </c>
      <c r="I946" s="6">
        <v>850</v>
      </c>
      <c r="J946" s="6">
        <v>922</v>
      </c>
      <c r="K946" s="6">
        <f t="shared" si="145"/>
        <v>4</v>
      </c>
      <c r="L946" s="6">
        <f t="shared" si="146"/>
        <v>153</v>
      </c>
      <c r="M946" s="114">
        <f t="shared" ca="1" si="147"/>
        <v>261.56666666666666</v>
      </c>
      <c r="O946" s="89"/>
      <c r="P946" s="90"/>
    </row>
    <row r="947" spans="1:16" ht="14.25" customHeight="1" x14ac:dyDescent="0.25">
      <c r="A947" s="85" t="str">
        <f t="shared" si="142"/>
        <v>Ямбург</v>
      </c>
      <c r="B947" s="84" t="s">
        <v>13</v>
      </c>
      <c r="C947" s="86">
        <f t="shared" ca="1" si="143"/>
        <v>31.302083333333332</v>
      </c>
      <c r="D947" s="93">
        <v>48122</v>
      </c>
      <c r="E947" s="94">
        <v>48152</v>
      </c>
      <c r="G947" s="114">
        <f t="shared" ca="1" si="144"/>
        <v>31.302083333333332</v>
      </c>
      <c r="I947" s="6">
        <v>851</v>
      </c>
      <c r="J947" s="6">
        <v>923</v>
      </c>
      <c r="K947" s="6">
        <f t="shared" si="145"/>
        <v>5</v>
      </c>
      <c r="L947" s="6">
        <f t="shared" si="146"/>
        <v>153</v>
      </c>
      <c r="M947" s="114">
        <f t="shared" ca="1" si="147"/>
        <v>31.302083333333332</v>
      </c>
      <c r="O947" s="93"/>
      <c r="P947" s="94"/>
    </row>
    <row r="948" spans="1:16" ht="14.25" customHeight="1" x14ac:dyDescent="0.25">
      <c r="A948" s="85" t="str">
        <f t="shared" si="142"/>
        <v>Ямбург</v>
      </c>
      <c r="B948" s="22" t="s">
        <v>8</v>
      </c>
      <c r="C948" s="86">
        <f t="shared" ca="1" si="143"/>
        <v>60.585000000000001</v>
      </c>
      <c r="D948" s="95">
        <v>48153</v>
      </c>
      <c r="E948" s="97">
        <v>48182</v>
      </c>
      <c r="G948" s="114">
        <f t="shared" ca="1" si="144"/>
        <v>60.585000000000001</v>
      </c>
      <c r="I948" s="6">
        <v>852</v>
      </c>
      <c r="J948" s="6">
        <v>924</v>
      </c>
      <c r="K948" s="6">
        <f t="shared" si="145"/>
        <v>0</v>
      </c>
      <c r="L948" s="6">
        <f t="shared" si="146"/>
        <v>154</v>
      </c>
      <c r="M948" s="114">
        <f t="shared" ca="1" si="147"/>
        <v>60.585000000000001</v>
      </c>
      <c r="O948" s="95"/>
      <c r="P948" s="97"/>
    </row>
    <row r="949" spans="1:16" ht="14.25" customHeight="1" x14ac:dyDescent="0.25">
      <c r="A949" s="85" t="str">
        <f t="shared" si="142"/>
        <v>Ямбург</v>
      </c>
      <c r="B949" s="24" t="s">
        <v>9</v>
      </c>
      <c r="C949" s="86">
        <f t="shared" ca="1" si="143"/>
        <v>208.33333333333334</v>
      </c>
      <c r="D949" s="95">
        <v>48153</v>
      </c>
      <c r="E949" s="97">
        <v>48182</v>
      </c>
      <c r="G949" s="114">
        <f t="shared" ca="1" si="144"/>
        <v>208.33333333333334</v>
      </c>
      <c r="I949" s="6">
        <v>853</v>
      </c>
      <c r="J949" s="6">
        <v>925</v>
      </c>
      <c r="K949" s="6">
        <f t="shared" si="145"/>
        <v>1</v>
      </c>
      <c r="L949" s="6">
        <f t="shared" si="146"/>
        <v>154</v>
      </c>
      <c r="M949" s="114">
        <f t="shared" ca="1" si="147"/>
        <v>208.33333333333334</v>
      </c>
      <c r="O949" s="95"/>
      <c r="P949" s="97"/>
    </row>
    <row r="950" spans="1:16" ht="14.25" customHeight="1" x14ac:dyDescent="0.25">
      <c r="A950" s="85" t="str">
        <f t="shared" si="142"/>
        <v>Ямбург</v>
      </c>
      <c r="B950" s="24" t="s">
        <v>10</v>
      </c>
      <c r="C950" s="86">
        <f t="shared" ca="1" si="143"/>
        <v>1049.953125</v>
      </c>
      <c r="D950" s="95">
        <v>48153</v>
      </c>
      <c r="E950" s="97">
        <v>48182</v>
      </c>
      <c r="G950" s="114">
        <f t="shared" ca="1" si="144"/>
        <v>1049.953125</v>
      </c>
      <c r="I950" s="6">
        <v>854</v>
      </c>
      <c r="J950" s="6">
        <v>926</v>
      </c>
      <c r="K950" s="6">
        <f t="shared" si="145"/>
        <v>2</v>
      </c>
      <c r="L950" s="6">
        <f t="shared" si="146"/>
        <v>154</v>
      </c>
      <c r="M950" s="114">
        <f t="shared" ca="1" si="147"/>
        <v>1049.953125</v>
      </c>
      <c r="O950" s="95"/>
      <c r="P950" s="97"/>
    </row>
    <row r="951" spans="1:16" ht="14.25" customHeight="1" x14ac:dyDescent="0.25">
      <c r="A951" s="85" t="str">
        <f t="shared" si="142"/>
        <v>Ямбург</v>
      </c>
      <c r="B951" s="24" t="s">
        <v>11</v>
      </c>
      <c r="C951" s="86">
        <f t="shared" ca="1" si="143"/>
        <v>367.51979166666666</v>
      </c>
      <c r="D951" s="95">
        <v>48153</v>
      </c>
      <c r="E951" s="97">
        <v>48182</v>
      </c>
      <c r="G951" s="114">
        <f t="shared" ca="1" si="144"/>
        <v>367.51979166666666</v>
      </c>
      <c r="I951" s="6">
        <v>855</v>
      </c>
      <c r="J951" s="6">
        <v>927</v>
      </c>
      <c r="K951" s="6">
        <f t="shared" si="145"/>
        <v>3</v>
      </c>
      <c r="L951" s="6">
        <f t="shared" si="146"/>
        <v>154</v>
      </c>
      <c r="M951" s="114">
        <f t="shared" ca="1" si="147"/>
        <v>367.51979166666666</v>
      </c>
      <c r="O951" s="95"/>
      <c r="P951" s="97"/>
    </row>
    <row r="952" spans="1:16" ht="14.25" customHeight="1" x14ac:dyDescent="0.25">
      <c r="A952" s="85" t="str">
        <f t="shared" si="142"/>
        <v>Ямбург</v>
      </c>
      <c r="B952" s="24" t="s">
        <v>12</v>
      </c>
      <c r="C952" s="86">
        <f t="shared" ca="1" si="143"/>
        <v>261.56666666666666</v>
      </c>
      <c r="D952" s="95">
        <v>48153</v>
      </c>
      <c r="E952" s="97">
        <v>48182</v>
      </c>
      <c r="G952" s="114">
        <f t="shared" ca="1" si="144"/>
        <v>261.56666666666666</v>
      </c>
      <c r="I952" s="6">
        <v>856</v>
      </c>
      <c r="J952" s="6">
        <v>928</v>
      </c>
      <c r="K952" s="6">
        <f t="shared" si="145"/>
        <v>4</v>
      </c>
      <c r="L952" s="6">
        <f t="shared" si="146"/>
        <v>154</v>
      </c>
      <c r="M952" s="114">
        <f t="shared" ca="1" si="147"/>
        <v>261.56666666666666</v>
      </c>
      <c r="O952" s="95"/>
      <c r="P952" s="97"/>
    </row>
    <row r="953" spans="1:16" ht="14.25" customHeight="1" x14ac:dyDescent="0.25">
      <c r="A953" s="85" t="str">
        <f t="shared" si="142"/>
        <v>Ямбург</v>
      </c>
      <c r="B953" s="84" t="s">
        <v>13</v>
      </c>
      <c r="C953" s="86">
        <f t="shared" ca="1" si="143"/>
        <v>31.302083333333332</v>
      </c>
      <c r="D953" s="95">
        <v>48153</v>
      </c>
      <c r="E953" s="97">
        <v>48182</v>
      </c>
      <c r="G953" s="114">
        <f t="shared" ca="1" si="144"/>
        <v>31.302083333333332</v>
      </c>
      <c r="I953" s="6">
        <v>857</v>
      </c>
      <c r="J953" s="6">
        <v>929</v>
      </c>
      <c r="K953" s="6">
        <f t="shared" si="145"/>
        <v>5</v>
      </c>
      <c r="L953" s="6">
        <f t="shared" si="146"/>
        <v>154</v>
      </c>
      <c r="M953" s="114">
        <f t="shared" ca="1" si="147"/>
        <v>31.302083333333332</v>
      </c>
      <c r="O953" s="95"/>
      <c r="P953" s="97"/>
    </row>
    <row r="954" spans="1:16" ht="14.25" customHeight="1" x14ac:dyDescent="0.25">
      <c r="A954" s="85" t="str">
        <f t="shared" si="142"/>
        <v>Ямбург</v>
      </c>
      <c r="B954" s="22" t="s">
        <v>8</v>
      </c>
      <c r="C954" s="86">
        <f t="shared" ca="1" si="143"/>
        <v>60.585000000000001</v>
      </c>
      <c r="D954" s="95">
        <v>48183</v>
      </c>
      <c r="E954" s="96">
        <v>48213</v>
      </c>
      <c r="G954" s="114">
        <f t="shared" ca="1" si="144"/>
        <v>60.585000000000001</v>
      </c>
      <c r="I954" s="6">
        <v>858</v>
      </c>
      <c r="J954" s="6">
        <v>930</v>
      </c>
      <c r="K954" s="6">
        <f t="shared" si="145"/>
        <v>0</v>
      </c>
      <c r="L954" s="6">
        <f t="shared" si="146"/>
        <v>155</v>
      </c>
      <c r="M954" s="114">
        <f t="shared" ca="1" si="147"/>
        <v>60.585000000000001</v>
      </c>
      <c r="O954" s="95"/>
      <c r="P954" s="96"/>
    </row>
    <row r="955" spans="1:16" ht="14.25" customHeight="1" x14ac:dyDescent="0.25">
      <c r="A955" s="85" t="str">
        <f t="shared" si="142"/>
        <v>Ямбург</v>
      </c>
      <c r="B955" s="24" t="s">
        <v>9</v>
      </c>
      <c r="C955" s="86">
        <f t="shared" ca="1" si="143"/>
        <v>208.33333333333334</v>
      </c>
      <c r="D955" s="89">
        <v>48183</v>
      </c>
      <c r="E955" s="90">
        <v>48213</v>
      </c>
      <c r="G955" s="114">
        <f t="shared" ca="1" si="144"/>
        <v>208.33333333333334</v>
      </c>
      <c r="I955" s="6">
        <v>859</v>
      </c>
      <c r="J955" s="6">
        <v>931</v>
      </c>
      <c r="K955" s="6">
        <f t="shared" si="145"/>
        <v>1</v>
      </c>
      <c r="L955" s="6">
        <f t="shared" si="146"/>
        <v>155</v>
      </c>
      <c r="M955" s="114">
        <f t="shared" ca="1" si="147"/>
        <v>208.33333333333334</v>
      </c>
      <c r="O955" s="89"/>
      <c r="P955" s="90"/>
    </row>
    <row r="956" spans="1:16" ht="14.25" customHeight="1" x14ac:dyDescent="0.25">
      <c r="A956" s="85" t="str">
        <f t="shared" si="142"/>
        <v>Ямбург</v>
      </c>
      <c r="B956" s="24" t="s">
        <v>10</v>
      </c>
      <c r="C956" s="86">
        <f t="shared" ca="1" si="143"/>
        <v>1049.953125</v>
      </c>
      <c r="D956" s="95">
        <v>48183</v>
      </c>
      <c r="E956" s="96">
        <v>48213</v>
      </c>
      <c r="G956" s="114">
        <f t="shared" ca="1" si="144"/>
        <v>1049.953125</v>
      </c>
      <c r="I956" s="6">
        <v>860</v>
      </c>
      <c r="J956" s="6">
        <v>932</v>
      </c>
      <c r="K956" s="6">
        <f t="shared" si="145"/>
        <v>2</v>
      </c>
      <c r="L956" s="6">
        <f t="shared" si="146"/>
        <v>155</v>
      </c>
      <c r="M956" s="114">
        <f t="shared" ca="1" si="147"/>
        <v>1049.953125</v>
      </c>
      <c r="O956" s="95"/>
      <c r="P956" s="96"/>
    </row>
    <row r="957" spans="1:16" ht="14.25" customHeight="1" x14ac:dyDescent="0.25">
      <c r="A957" s="85" t="str">
        <f t="shared" si="142"/>
        <v>Ямбург</v>
      </c>
      <c r="B957" s="24" t="s">
        <v>11</v>
      </c>
      <c r="C957" s="86">
        <f t="shared" ca="1" si="143"/>
        <v>367.51979166666666</v>
      </c>
      <c r="D957" s="89">
        <v>48183</v>
      </c>
      <c r="E957" s="90">
        <v>48213</v>
      </c>
      <c r="G957" s="114">
        <f t="shared" ca="1" si="144"/>
        <v>367.51979166666666</v>
      </c>
      <c r="I957" s="6">
        <v>861</v>
      </c>
      <c r="J957" s="6">
        <v>933</v>
      </c>
      <c r="K957" s="6">
        <f t="shared" si="145"/>
        <v>3</v>
      </c>
      <c r="L957" s="6">
        <f t="shared" si="146"/>
        <v>155</v>
      </c>
      <c r="M957" s="114">
        <f t="shared" ca="1" si="147"/>
        <v>367.51979166666666</v>
      </c>
      <c r="O957" s="89"/>
      <c r="P957" s="90"/>
    </row>
    <row r="958" spans="1:16" ht="14.25" customHeight="1" x14ac:dyDescent="0.25">
      <c r="A958" s="85" t="str">
        <f t="shared" si="142"/>
        <v>Ямбург</v>
      </c>
      <c r="B958" s="24" t="s">
        <v>12</v>
      </c>
      <c r="C958" s="86">
        <f t="shared" ca="1" si="143"/>
        <v>261.56666666666666</v>
      </c>
      <c r="D958" s="95">
        <v>48183</v>
      </c>
      <c r="E958" s="96">
        <v>48213</v>
      </c>
      <c r="G958" s="114">
        <f t="shared" ca="1" si="144"/>
        <v>261.56666666666666</v>
      </c>
      <c r="I958" s="6">
        <v>862</v>
      </c>
      <c r="J958" s="6">
        <v>934</v>
      </c>
      <c r="K958" s="6">
        <f t="shared" si="145"/>
        <v>4</v>
      </c>
      <c r="L958" s="6">
        <f t="shared" si="146"/>
        <v>155</v>
      </c>
      <c r="M958" s="114">
        <f t="shared" ca="1" si="147"/>
        <v>261.56666666666666</v>
      </c>
      <c r="O958" s="95"/>
      <c r="P958" s="96"/>
    </row>
    <row r="959" spans="1:16" ht="14.25" customHeight="1" x14ac:dyDescent="0.25">
      <c r="A959" s="85" t="str">
        <f t="shared" si="142"/>
        <v>Ямбург</v>
      </c>
      <c r="B959" s="84" t="s">
        <v>13</v>
      </c>
      <c r="C959" s="86">
        <f t="shared" ca="1" si="143"/>
        <v>31.302083333333332</v>
      </c>
      <c r="D959" s="93">
        <v>48183</v>
      </c>
      <c r="E959" s="96">
        <v>48213</v>
      </c>
      <c r="G959" s="114">
        <f t="shared" ca="1" si="144"/>
        <v>31.302083333333332</v>
      </c>
      <c r="I959" s="6">
        <v>863</v>
      </c>
      <c r="J959" s="6">
        <v>935</v>
      </c>
      <c r="K959" s="6">
        <f t="shared" si="145"/>
        <v>5</v>
      </c>
      <c r="L959" s="6">
        <f t="shared" si="146"/>
        <v>155</v>
      </c>
      <c r="M959" s="114">
        <f t="shared" ca="1" si="147"/>
        <v>31.302083333333332</v>
      </c>
      <c r="O959" s="93"/>
      <c r="P959" s="96"/>
    </row>
    <row r="960" spans="1:16" ht="14.25" customHeight="1" x14ac:dyDescent="0.25">
      <c r="A960" s="85" t="str">
        <f t="shared" si="142"/>
        <v>Ямбург</v>
      </c>
      <c r="B960" s="22" t="s">
        <v>8</v>
      </c>
      <c r="C960" s="86">
        <f t="shared" ca="1" si="143"/>
        <v>60.585000000000001</v>
      </c>
      <c r="D960" s="95">
        <v>48214</v>
      </c>
      <c r="E960" s="96">
        <v>48244</v>
      </c>
      <c r="G960" s="114">
        <f t="shared" ca="1" si="144"/>
        <v>60.585000000000001</v>
      </c>
      <c r="I960" s="6">
        <v>864</v>
      </c>
      <c r="J960" s="6">
        <v>936</v>
      </c>
      <c r="K960" s="6">
        <f t="shared" si="145"/>
        <v>0</v>
      </c>
      <c r="L960" s="6">
        <f t="shared" si="146"/>
        <v>156</v>
      </c>
      <c r="M960" s="114">
        <f t="shared" ca="1" si="147"/>
        <v>60.585000000000001</v>
      </c>
      <c r="O960" s="95"/>
      <c r="P960" s="96"/>
    </row>
    <row r="961" spans="1:16" ht="14.25" customHeight="1" x14ac:dyDescent="0.25">
      <c r="A961" s="85" t="str">
        <f t="shared" si="142"/>
        <v>Ямбург</v>
      </c>
      <c r="B961" s="24" t="s">
        <v>9</v>
      </c>
      <c r="C961" s="86">
        <f t="shared" ca="1" si="143"/>
        <v>208.33333333333334</v>
      </c>
      <c r="D961" s="95">
        <v>48214</v>
      </c>
      <c r="E961" s="96">
        <v>48244</v>
      </c>
      <c r="G961" s="114">
        <f t="shared" ca="1" si="144"/>
        <v>208.33333333333334</v>
      </c>
      <c r="I961" s="6">
        <v>865</v>
      </c>
      <c r="J961" s="6">
        <v>937</v>
      </c>
      <c r="K961" s="6">
        <f t="shared" si="145"/>
        <v>1</v>
      </c>
      <c r="L961" s="6">
        <f t="shared" si="146"/>
        <v>156</v>
      </c>
      <c r="M961" s="114">
        <f t="shared" ca="1" si="147"/>
        <v>208.33333333333334</v>
      </c>
      <c r="O961" s="95"/>
      <c r="P961" s="96"/>
    </row>
    <row r="962" spans="1:16" ht="14.25" customHeight="1" x14ac:dyDescent="0.25">
      <c r="A962" s="85" t="str">
        <f t="shared" si="142"/>
        <v>Ямбург</v>
      </c>
      <c r="B962" s="24" t="s">
        <v>10</v>
      </c>
      <c r="C962" s="86">
        <f t="shared" ca="1" si="143"/>
        <v>1049.953125</v>
      </c>
      <c r="D962" s="95">
        <v>48214</v>
      </c>
      <c r="E962" s="96">
        <v>48244</v>
      </c>
      <c r="G962" s="114">
        <f t="shared" ca="1" si="144"/>
        <v>1049.953125</v>
      </c>
      <c r="I962" s="6">
        <v>866</v>
      </c>
      <c r="J962" s="6">
        <v>938</v>
      </c>
      <c r="K962" s="6">
        <f t="shared" si="145"/>
        <v>2</v>
      </c>
      <c r="L962" s="6">
        <f t="shared" si="146"/>
        <v>156</v>
      </c>
      <c r="M962" s="114">
        <f t="shared" ca="1" si="147"/>
        <v>1049.953125</v>
      </c>
      <c r="O962" s="95"/>
      <c r="P962" s="96"/>
    </row>
    <row r="963" spans="1:16" ht="14.25" customHeight="1" x14ac:dyDescent="0.25">
      <c r="A963" s="85" t="str">
        <f t="shared" si="142"/>
        <v>Ямбург</v>
      </c>
      <c r="B963" s="24" t="s">
        <v>11</v>
      </c>
      <c r="C963" s="86">
        <f t="shared" ca="1" si="143"/>
        <v>367.51979166666666</v>
      </c>
      <c r="D963" s="95">
        <v>48214</v>
      </c>
      <c r="E963" s="96">
        <v>48244</v>
      </c>
      <c r="G963" s="114">
        <f t="shared" ca="1" si="144"/>
        <v>367.51979166666666</v>
      </c>
      <c r="I963" s="6">
        <v>867</v>
      </c>
      <c r="J963" s="6">
        <v>939</v>
      </c>
      <c r="K963" s="6">
        <f t="shared" si="145"/>
        <v>3</v>
      </c>
      <c r="L963" s="6">
        <f t="shared" si="146"/>
        <v>156</v>
      </c>
      <c r="M963" s="114">
        <f t="shared" ca="1" si="147"/>
        <v>367.51979166666666</v>
      </c>
      <c r="O963" s="95"/>
      <c r="P963" s="96"/>
    </row>
    <row r="964" spans="1:16" ht="14.25" customHeight="1" x14ac:dyDescent="0.25">
      <c r="A964" s="85" t="str">
        <f t="shared" si="142"/>
        <v>Ямбург</v>
      </c>
      <c r="B964" s="24" t="s">
        <v>12</v>
      </c>
      <c r="C964" s="86">
        <f t="shared" ca="1" si="143"/>
        <v>261.56666666666666</v>
      </c>
      <c r="D964" s="95">
        <v>48214</v>
      </c>
      <c r="E964" s="96">
        <v>48244</v>
      </c>
      <c r="G964" s="114">
        <f t="shared" ca="1" si="144"/>
        <v>261.56666666666666</v>
      </c>
      <c r="I964" s="6">
        <v>868</v>
      </c>
      <c r="J964" s="6">
        <v>940</v>
      </c>
      <c r="K964" s="6">
        <f t="shared" si="145"/>
        <v>4</v>
      </c>
      <c r="L964" s="6">
        <f t="shared" si="146"/>
        <v>156</v>
      </c>
      <c r="M964" s="114">
        <f t="shared" ca="1" si="147"/>
        <v>261.56666666666666</v>
      </c>
      <c r="O964" s="95"/>
      <c r="P964" s="96"/>
    </row>
    <row r="965" spans="1:16" ht="14.25" customHeight="1" x14ac:dyDescent="0.25">
      <c r="A965" s="85" t="str">
        <f t="shared" si="142"/>
        <v>Ямбург</v>
      </c>
      <c r="B965" s="84" t="s">
        <v>13</v>
      </c>
      <c r="C965" s="86">
        <f t="shared" ca="1" si="143"/>
        <v>31.302083333333332</v>
      </c>
      <c r="D965" s="95">
        <v>48214</v>
      </c>
      <c r="E965" s="96">
        <v>48244</v>
      </c>
      <c r="G965" s="114">
        <f t="shared" ca="1" si="144"/>
        <v>31.302083333333332</v>
      </c>
      <c r="I965" s="6">
        <v>869</v>
      </c>
      <c r="J965" s="6">
        <v>941</v>
      </c>
      <c r="K965" s="6">
        <f t="shared" si="145"/>
        <v>5</v>
      </c>
      <c r="L965" s="6">
        <f t="shared" si="146"/>
        <v>156</v>
      </c>
      <c r="M965" s="114">
        <f t="shared" ca="1" si="147"/>
        <v>31.302083333333332</v>
      </c>
      <c r="O965" s="95"/>
      <c r="P965" s="96"/>
    </row>
    <row r="966" spans="1:16" ht="14.25" customHeight="1" x14ac:dyDescent="0.25">
      <c r="A966" s="85" t="str">
        <f t="shared" si="142"/>
        <v>Ямбург</v>
      </c>
      <c r="B966" s="22" t="s">
        <v>8</v>
      </c>
      <c r="C966" s="86">
        <f t="shared" ca="1" si="143"/>
        <v>60.585000000000001</v>
      </c>
      <c r="D966" s="95">
        <v>48245</v>
      </c>
      <c r="E966" s="98">
        <v>48273</v>
      </c>
      <c r="G966" s="114">
        <f t="shared" ca="1" si="144"/>
        <v>60.585000000000001</v>
      </c>
      <c r="I966" s="6">
        <v>870</v>
      </c>
      <c r="J966" s="6">
        <v>942</v>
      </c>
      <c r="K966" s="6">
        <f t="shared" si="145"/>
        <v>0</v>
      </c>
      <c r="L966" s="6">
        <f t="shared" si="146"/>
        <v>157</v>
      </c>
      <c r="M966" s="114">
        <f t="shared" ca="1" si="147"/>
        <v>60.585000000000001</v>
      </c>
      <c r="O966" s="95"/>
      <c r="P966" s="98"/>
    </row>
    <row r="967" spans="1:16" ht="14.25" customHeight="1" x14ac:dyDescent="0.25">
      <c r="A967" s="85" t="str">
        <f t="shared" si="142"/>
        <v>Ямбург</v>
      </c>
      <c r="B967" s="24" t="s">
        <v>9</v>
      </c>
      <c r="C967" s="86">
        <f t="shared" ca="1" si="143"/>
        <v>208.33333333333334</v>
      </c>
      <c r="D967" s="95">
        <v>48245</v>
      </c>
      <c r="E967" s="98">
        <v>48273</v>
      </c>
      <c r="G967" s="114">
        <f t="shared" ca="1" si="144"/>
        <v>208.33333333333334</v>
      </c>
      <c r="I967" s="6">
        <v>871</v>
      </c>
      <c r="J967" s="6">
        <v>943</v>
      </c>
      <c r="K967" s="6">
        <f t="shared" si="145"/>
        <v>1</v>
      </c>
      <c r="L967" s="6">
        <f t="shared" si="146"/>
        <v>157</v>
      </c>
      <c r="M967" s="114">
        <f t="shared" ca="1" si="147"/>
        <v>208.33333333333334</v>
      </c>
      <c r="O967" s="95"/>
      <c r="P967" s="98"/>
    </row>
    <row r="968" spans="1:16" ht="14.25" customHeight="1" x14ac:dyDescent="0.25">
      <c r="A968" s="85" t="str">
        <f t="shared" si="142"/>
        <v>Ямбург</v>
      </c>
      <c r="B968" s="24" t="s">
        <v>10</v>
      </c>
      <c r="C968" s="86">
        <f t="shared" ca="1" si="143"/>
        <v>1049.953125</v>
      </c>
      <c r="D968" s="95">
        <v>48245</v>
      </c>
      <c r="E968" s="98">
        <v>48273</v>
      </c>
      <c r="G968" s="114">
        <f t="shared" ca="1" si="144"/>
        <v>1049.953125</v>
      </c>
      <c r="I968" s="6">
        <v>872</v>
      </c>
      <c r="J968" s="6">
        <v>944</v>
      </c>
      <c r="K968" s="6">
        <f t="shared" si="145"/>
        <v>2</v>
      </c>
      <c r="L968" s="6">
        <f t="shared" si="146"/>
        <v>157</v>
      </c>
      <c r="M968" s="114">
        <f t="shared" ca="1" si="147"/>
        <v>1049.953125</v>
      </c>
      <c r="O968" s="95"/>
      <c r="P968" s="98"/>
    </row>
    <row r="969" spans="1:16" ht="14.25" customHeight="1" x14ac:dyDescent="0.25">
      <c r="A969" s="85" t="str">
        <f t="shared" si="142"/>
        <v>Ямбург</v>
      </c>
      <c r="B969" s="24" t="s">
        <v>11</v>
      </c>
      <c r="C969" s="86">
        <f t="shared" ca="1" si="143"/>
        <v>367.51979166666666</v>
      </c>
      <c r="D969" s="95">
        <v>48245</v>
      </c>
      <c r="E969" s="98">
        <v>48273</v>
      </c>
      <c r="G969" s="114">
        <f t="shared" ca="1" si="144"/>
        <v>367.51979166666666</v>
      </c>
      <c r="I969" s="6">
        <v>873</v>
      </c>
      <c r="J969" s="6">
        <v>945</v>
      </c>
      <c r="K969" s="6">
        <f t="shared" si="145"/>
        <v>3</v>
      </c>
      <c r="L969" s="6">
        <f t="shared" si="146"/>
        <v>157</v>
      </c>
      <c r="M969" s="114">
        <f t="shared" ca="1" si="147"/>
        <v>367.51979166666666</v>
      </c>
      <c r="O969" s="95"/>
      <c r="P969" s="98"/>
    </row>
    <row r="970" spans="1:16" ht="14.25" customHeight="1" x14ac:dyDescent="0.25">
      <c r="A970" s="85" t="str">
        <f t="shared" si="142"/>
        <v>Ямбург</v>
      </c>
      <c r="B970" s="24" t="s">
        <v>12</v>
      </c>
      <c r="C970" s="86">
        <f t="shared" ca="1" si="143"/>
        <v>261.56666666666666</v>
      </c>
      <c r="D970" s="95">
        <v>48245</v>
      </c>
      <c r="E970" s="98">
        <v>48273</v>
      </c>
      <c r="G970" s="114">
        <f t="shared" ca="1" si="144"/>
        <v>261.56666666666666</v>
      </c>
      <c r="I970" s="6">
        <v>874</v>
      </c>
      <c r="J970" s="6">
        <v>946</v>
      </c>
      <c r="K970" s="6">
        <f t="shared" si="145"/>
        <v>4</v>
      </c>
      <c r="L970" s="6">
        <f t="shared" si="146"/>
        <v>157</v>
      </c>
      <c r="M970" s="114">
        <f t="shared" ca="1" si="147"/>
        <v>261.56666666666666</v>
      </c>
      <c r="O970" s="95"/>
      <c r="P970" s="98"/>
    </row>
    <row r="971" spans="1:16" ht="14.25" customHeight="1" x14ac:dyDescent="0.25">
      <c r="A971" s="85" t="str">
        <f t="shared" si="142"/>
        <v>Ямбург</v>
      </c>
      <c r="B971" s="84" t="s">
        <v>13</v>
      </c>
      <c r="C971" s="86">
        <f t="shared" ca="1" si="143"/>
        <v>31.302083333333332</v>
      </c>
      <c r="D971" s="95">
        <v>48245</v>
      </c>
      <c r="E971" s="98">
        <v>48273</v>
      </c>
      <c r="G971" s="114">
        <f t="shared" ca="1" si="144"/>
        <v>31.302083333333332</v>
      </c>
      <c r="I971" s="6">
        <v>875</v>
      </c>
      <c r="J971" s="6">
        <v>947</v>
      </c>
      <c r="K971" s="6">
        <f t="shared" si="145"/>
        <v>5</v>
      </c>
      <c r="L971" s="6">
        <f t="shared" si="146"/>
        <v>157</v>
      </c>
      <c r="M971" s="114">
        <f t="shared" ca="1" si="147"/>
        <v>31.302083333333332</v>
      </c>
      <c r="O971" s="95"/>
      <c r="P971" s="98"/>
    </row>
    <row r="972" spans="1:16" ht="14.25" customHeight="1" x14ac:dyDescent="0.25">
      <c r="A972" s="85" t="str">
        <f t="shared" si="142"/>
        <v>Ямбург</v>
      </c>
      <c r="B972" s="22" t="s">
        <v>8</v>
      </c>
      <c r="C972" s="86">
        <f t="shared" ca="1" si="143"/>
        <v>60.585000000000001</v>
      </c>
      <c r="D972" s="95">
        <v>48274</v>
      </c>
      <c r="E972" s="96">
        <v>48304</v>
      </c>
      <c r="G972" s="114">
        <f t="shared" ca="1" si="144"/>
        <v>60.585000000000001</v>
      </c>
      <c r="I972" s="6">
        <v>876</v>
      </c>
      <c r="J972" s="6">
        <v>948</v>
      </c>
      <c r="K972" s="6">
        <f t="shared" si="145"/>
        <v>0</v>
      </c>
      <c r="L972" s="6">
        <f t="shared" si="146"/>
        <v>158</v>
      </c>
      <c r="M972" s="114">
        <f t="shared" ca="1" si="147"/>
        <v>60.585000000000001</v>
      </c>
      <c r="O972" s="95"/>
      <c r="P972" s="96"/>
    </row>
    <row r="973" spans="1:16" ht="14.25" customHeight="1" x14ac:dyDescent="0.25">
      <c r="A973" s="85" t="str">
        <f t="shared" si="142"/>
        <v>Ямбург</v>
      </c>
      <c r="B973" s="24" t="s">
        <v>9</v>
      </c>
      <c r="C973" s="86">
        <f t="shared" ca="1" si="143"/>
        <v>208.33333333333334</v>
      </c>
      <c r="D973" s="89">
        <v>48274</v>
      </c>
      <c r="E973" s="90">
        <v>48304</v>
      </c>
      <c r="G973" s="114">
        <f t="shared" ca="1" si="144"/>
        <v>208.33333333333334</v>
      </c>
      <c r="I973" s="6">
        <v>877</v>
      </c>
      <c r="J973" s="6">
        <v>949</v>
      </c>
      <c r="K973" s="6">
        <f t="shared" si="145"/>
        <v>1</v>
      </c>
      <c r="L973" s="6">
        <f t="shared" si="146"/>
        <v>158</v>
      </c>
      <c r="M973" s="114">
        <f t="shared" ca="1" si="147"/>
        <v>208.33333333333334</v>
      </c>
      <c r="O973" s="89"/>
      <c r="P973" s="90"/>
    </row>
    <row r="974" spans="1:16" ht="14.25" customHeight="1" x14ac:dyDescent="0.25">
      <c r="A974" s="85" t="str">
        <f t="shared" si="142"/>
        <v>Ямбург</v>
      </c>
      <c r="B974" s="24" t="s">
        <v>10</v>
      </c>
      <c r="C974" s="86">
        <f t="shared" ca="1" si="143"/>
        <v>1049.953125</v>
      </c>
      <c r="D974" s="89">
        <v>48274</v>
      </c>
      <c r="E974" s="90">
        <v>48304</v>
      </c>
      <c r="G974" s="114">
        <f t="shared" ca="1" si="144"/>
        <v>1049.953125</v>
      </c>
      <c r="I974" s="6">
        <v>878</v>
      </c>
      <c r="J974" s="6">
        <v>950</v>
      </c>
      <c r="K974" s="6">
        <f t="shared" si="145"/>
        <v>2</v>
      </c>
      <c r="L974" s="6">
        <f t="shared" si="146"/>
        <v>158</v>
      </c>
      <c r="M974" s="114">
        <f t="shared" ca="1" si="147"/>
        <v>1049.953125</v>
      </c>
      <c r="O974" s="89"/>
      <c r="P974" s="90"/>
    </row>
    <row r="975" spans="1:16" ht="14.25" customHeight="1" x14ac:dyDescent="0.25">
      <c r="A975" s="85" t="str">
        <f t="shared" si="142"/>
        <v>Ямбург</v>
      </c>
      <c r="B975" s="24" t="s">
        <v>11</v>
      </c>
      <c r="C975" s="86">
        <f t="shared" ca="1" si="143"/>
        <v>367.51979166666666</v>
      </c>
      <c r="D975" s="89">
        <v>48274</v>
      </c>
      <c r="E975" s="90">
        <v>48304</v>
      </c>
      <c r="G975" s="114">
        <f t="shared" ca="1" si="144"/>
        <v>367.51979166666666</v>
      </c>
      <c r="I975" s="6">
        <v>879</v>
      </c>
      <c r="J975" s="6">
        <v>951</v>
      </c>
      <c r="K975" s="6">
        <f t="shared" si="145"/>
        <v>3</v>
      </c>
      <c r="L975" s="6">
        <f t="shared" si="146"/>
        <v>158</v>
      </c>
      <c r="M975" s="114">
        <f t="shared" ca="1" si="147"/>
        <v>367.51979166666666</v>
      </c>
      <c r="O975" s="89"/>
      <c r="P975" s="90"/>
    </row>
    <row r="976" spans="1:16" ht="14.25" customHeight="1" x14ac:dyDescent="0.25">
      <c r="A976" s="85" t="str">
        <f t="shared" si="142"/>
        <v>Ямбург</v>
      </c>
      <c r="B976" s="24" t="s">
        <v>12</v>
      </c>
      <c r="C976" s="86">
        <f t="shared" ca="1" si="143"/>
        <v>261.56666666666666</v>
      </c>
      <c r="D976" s="89">
        <v>48274</v>
      </c>
      <c r="E976" s="90">
        <v>48304</v>
      </c>
      <c r="G976" s="114">
        <f t="shared" ca="1" si="144"/>
        <v>261.56666666666666</v>
      </c>
      <c r="I976" s="6">
        <v>880</v>
      </c>
      <c r="J976" s="6">
        <v>952</v>
      </c>
      <c r="K976" s="6">
        <f t="shared" si="145"/>
        <v>4</v>
      </c>
      <c r="L976" s="6">
        <f t="shared" si="146"/>
        <v>158</v>
      </c>
      <c r="M976" s="114">
        <f t="shared" ca="1" si="147"/>
        <v>261.56666666666666</v>
      </c>
      <c r="O976" s="89"/>
      <c r="P976" s="90"/>
    </row>
    <row r="977" spans="1:16" ht="14.25" customHeight="1" x14ac:dyDescent="0.25">
      <c r="A977" s="85" t="str">
        <f t="shared" si="142"/>
        <v>Ямбург</v>
      </c>
      <c r="B977" s="84" t="s">
        <v>13</v>
      </c>
      <c r="C977" s="86">
        <f t="shared" ca="1" si="143"/>
        <v>31.302083333333332</v>
      </c>
      <c r="D977" s="93">
        <v>48274</v>
      </c>
      <c r="E977" s="94">
        <v>48304</v>
      </c>
      <c r="G977" s="114">
        <f t="shared" ca="1" si="144"/>
        <v>31.302083333333332</v>
      </c>
      <c r="I977" s="6">
        <v>881</v>
      </c>
      <c r="J977" s="6">
        <v>953</v>
      </c>
      <c r="K977" s="6">
        <f t="shared" si="145"/>
        <v>5</v>
      </c>
      <c r="L977" s="6">
        <f t="shared" si="146"/>
        <v>158</v>
      </c>
      <c r="M977" s="114">
        <f t="shared" ca="1" si="147"/>
        <v>31.302083333333332</v>
      </c>
      <c r="O977" s="93"/>
      <c r="P977" s="94"/>
    </row>
    <row r="978" spans="1:16" ht="14.25" customHeight="1" x14ac:dyDescent="0.25">
      <c r="A978" s="85" t="str">
        <f t="shared" si="142"/>
        <v>Ямбург</v>
      </c>
      <c r="B978" s="22" t="s">
        <v>8</v>
      </c>
      <c r="C978" s="86">
        <f t="shared" ca="1" si="143"/>
        <v>60.585000000000001</v>
      </c>
      <c r="D978" s="95">
        <v>48305</v>
      </c>
      <c r="E978" s="96">
        <v>48334</v>
      </c>
      <c r="G978" s="114">
        <f t="shared" ca="1" si="144"/>
        <v>60.585000000000001</v>
      </c>
      <c r="I978" s="6">
        <v>882</v>
      </c>
      <c r="J978" s="6">
        <v>954</v>
      </c>
      <c r="K978" s="6">
        <f t="shared" si="145"/>
        <v>0</v>
      </c>
      <c r="L978" s="6">
        <f t="shared" si="146"/>
        <v>159</v>
      </c>
      <c r="M978" s="114">
        <f t="shared" ca="1" si="147"/>
        <v>60.585000000000001</v>
      </c>
      <c r="O978" s="95"/>
      <c r="P978" s="96"/>
    </row>
    <row r="979" spans="1:16" ht="14.25" customHeight="1" x14ac:dyDescent="0.25">
      <c r="A979" s="85" t="str">
        <f t="shared" si="142"/>
        <v>Ямбург</v>
      </c>
      <c r="B979" s="24" t="s">
        <v>9</v>
      </c>
      <c r="C979" s="86">
        <f t="shared" ca="1" si="143"/>
        <v>208.33333333333334</v>
      </c>
      <c r="D979" s="89">
        <v>48305</v>
      </c>
      <c r="E979" s="90">
        <v>48334</v>
      </c>
      <c r="G979" s="114">
        <f t="shared" ca="1" si="144"/>
        <v>208.33333333333334</v>
      </c>
      <c r="I979" s="6">
        <v>883</v>
      </c>
      <c r="J979" s="6">
        <v>955</v>
      </c>
      <c r="K979" s="6">
        <f t="shared" si="145"/>
        <v>1</v>
      </c>
      <c r="L979" s="6">
        <f t="shared" si="146"/>
        <v>159</v>
      </c>
      <c r="M979" s="114">
        <f t="shared" ca="1" si="147"/>
        <v>208.33333333333334</v>
      </c>
      <c r="O979" s="89"/>
      <c r="P979" s="90"/>
    </row>
    <row r="980" spans="1:16" ht="14.25" customHeight="1" x14ac:dyDescent="0.25">
      <c r="A980" s="85" t="str">
        <f t="shared" si="142"/>
        <v>Ямбург</v>
      </c>
      <c r="B980" s="24" t="s">
        <v>10</v>
      </c>
      <c r="C980" s="86">
        <f t="shared" ca="1" si="143"/>
        <v>1049.953125</v>
      </c>
      <c r="D980" s="89">
        <v>48305</v>
      </c>
      <c r="E980" s="90">
        <v>48334</v>
      </c>
      <c r="G980" s="114">
        <f t="shared" ca="1" si="144"/>
        <v>1049.953125</v>
      </c>
      <c r="I980" s="6">
        <v>884</v>
      </c>
      <c r="J980" s="6">
        <v>956</v>
      </c>
      <c r="K980" s="6">
        <f t="shared" si="145"/>
        <v>2</v>
      </c>
      <c r="L980" s="6">
        <f t="shared" si="146"/>
        <v>159</v>
      </c>
      <c r="M980" s="114">
        <f t="shared" ca="1" si="147"/>
        <v>1049.953125</v>
      </c>
      <c r="O980" s="89"/>
      <c r="P980" s="90"/>
    </row>
    <row r="981" spans="1:16" ht="14.25" customHeight="1" x14ac:dyDescent="0.25">
      <c r="A981" s="85" t="str">
        <f t="shared" si="142"/>
        <v>Ямбург</v>
      </c>
      <c r="B981" s="24" t="s">
        <v>11</v>
      </c>
      <c r="C981" s="86">
        <f t="shared" ca="1" si="143"/>
        <v>367.51979166666666</v>
      </c>
      <c r="D981" s="89">
        <v>48305</v>
      </c>
      <c r="E981" s="90">
        <v>48334</v>
      </c>
      <c r="G981" s="114">
        <f t="shared" ca="1" si="144"/>
        <v>367.51979166666666</v>
      </c>
      <c r="I981" s="6">
        <v>885</v>
      </c>
      <c r="J981" s="6">
        <v>957</v>
      </c>
      <c r="K981" s="6">
        <f t="shared" si="145"/>
        <v>3</v>
      </c>
      <c r="L981" s="6">
        <f t="shared" si="146"/>
        <v>159</v>
      </c>
      <c r="M981" s="114">
        <f t="shared" ca="1" si="147"/>
        <v>367.51979166666666</v>
      </c>
      <c r="O981" s="89"/>
      <c r="P981" s="90"/>
    </row>
    <row r="982" spans="1:16" ht="14.25" customHeight="1" x14ac:dyDescent="0.25">
      <c r="A982" s="85" t="str">
        <f t="shared" si="142"/>
        <v>Ямбург</v>
      </c>
      <c r="B982" s="24" t="s">
        <v>12</v>
      </c>
      <c r="C982" s="86">
        <f t="shared" ca="1" si="143"/>
        <v>261.56666666666666</v>
      </c>
      <c r="D982" s="89">
        <v>48305</v>
      </c>
      <c r="E982" s="90">
        <v>48334</v>
      </c>
      <c r="G982" s="114">
        <f t="shared" ca="1" si="144"/>
        <v>261.56666666666666</v>
      </c>
      <c r="I982" s="6">
        <v>886</v>
      </c>
      <c r="J982" s="6">
        <v>958</v>
      </c>
      <c r="K982" s="6">
        <f t="shared" si="145"/>
        <v>4</v>
      </c>
      <c r="L982" s="6">
        <f t="shared" si="146"/>
        <v>159</v>
      </c>
      <c r="M982" s="114">
        <f t="shared" ca="1" si="147"/>
        <v>261.56666666666666</v>
      </c>
      <c r="O982" s="89"/>
      <c r="P982" s="90"/>
    </row>
    <row r="983" spans="1:16" ht="14.25" customHeight="1" x14ac:dyDescent="0.25">
      <c r="A983" s="85" t="str">
        <f t="shared" si="142"/>
        <v>Ямбург</v>
      </c>
      <c r="B983" s="84" t="s">
        <v>13</v>
      </c>
      <c r="C983" s="86">
        <f t="shared" ca="1" si="143"/>
        <v>31.302083333333332</v>
      </c>
      <c r="D983" s="93">
        <v>48305</v>
      </c>
      <c r="E983" s="94">
        <v>48334</v>
      </c>
      <c r="G983" s="114">
        <f t="shared" ca="1" si="144"/>
        <v>31.302083333333332</v>
      </c>
      <c r="I983" s="6">
        <v>887</v>
      </c>
      <c r="J983" s="6">
        <v>959</v>
      </c>
      <c r="K983" s="6">
        <f t="shared" si="145"/>
        <v>5</v>
      </c>
      <c r="L983" s="6">
        <f t="shared" si="146"/>
        <v>159</v>
      </c>
      <c r="M983" s="114">
        <f t="shared" ca="1" si="147"/>
        <v>31.302083333333332</v>
      </c>
      <c r="O983" s="93"/>
      <c r="P983" s="94"/>
    </row>
    <row r="984" spans="1:16" ht="14.25" customHeight="1" x14ac:dyDescent="0.25">
      <c r="A984" s="85" t="str">
        <f t="shared" ref="A984:A1047" si="148">$A$13</f>
        <v>Ямбург</v>
      </c>
      <c r="B984" s="22" t="s">
        <v>8</v>
      </c>
      <c r="C984" s="86">
        <f t="shared" ref="C984:C1047" ca="1" si="149">G984*$H$24</f>
        <v>60.585000000000001</v>
      </c>
      <c r="D984" s="95">
        <v>48335</v>
      </c>
      <c r="E984" s="96">
        <v>48365</v>
      </c>
      <c r="G984" s="114">
        <f t="shared" ref="G984:G1047" ca="1" si="150">OFFSET($C$13,K984,L984)</f>
        <v>60.585000000000001</v>
      </c>
      <c r="I984" s="6">
        <v>888</v>
      </c>
      <c r="J984" s="6">
        <v>960</v>
      </c>
      <c r="K984" s="6">
        <f t="shared" ref="K984:K1047" si="151">(MOD(J984,6))</f>
        <v>0</v>
      </c>
      <c r="L984" s="6">
        <f t="shared" ref="L984:L1047" si="152">INT(J984/6)</f>
        <v>160</v>
      </c>
      <c r="M984" s="114">
        <f t="shared" ref="M984:M1047" ca="1" si="153">OFFSET($C$13,K984,L984)</f>
        <v>60.585000000000001</v>
      </c>
      <c r="O984" s="95"/>
      <c r="P984" s="96"/>
    </row>
    <row r="985" spans="1:16" ht="14.25" customHeight="1" x14ac:dyDescent="0.25">
      <c r="A985" s="85" t="str">
        <f t="shared" si="148"/>
        <v>Ямбург</v>
      </c>
      <c r="B985" s="24" t="s">
        <v>9</v>
      </c>
      <c r="C985" s="86">
        <f t="shared" ca="1" si="149"/>
        <v>208.33333333333334</v>
      </c>
      <c r="D985" s="89">
        <v>48335</v>
      </c>
      <c r="E985" s="90">
        <v>48365</v>
      </c>
      <c r="G985" s="114">
        <f t="shared" ca="1" si="150"/>
        <v>208.33333333333334</v>
      </c>
      <c r="I985" s="6">
        <v>889</v>
      </c>
      <c r="J985" s="6">
        <v>961</v>
      </c>
      <c r="K985" s="6">
        <f t="shared" si="151"/>
        <v>1</v>
      </c>
      <c r="L985" s="6">
        <f t="shared" si="152"/>
        <v>160</v>
      </c>
      <c r="M985" s="114">
        <f t="shared" ca="1" si="153"/>
        <v>208.33333333333334</v>
      </c>
      <c r="O985" s="89"/>
      <c r="P985" s="90"/>
    </row>
    <row r="986" spans="1:16" ht="14.25" customHeight="1" x14ac:dyDescent="0.25">
      <c r="A986" s="85" t="str">
        <f t="shared" si="148"/>
        <v>Ямбург</v>
      </c>
      <c r="B986" s="24" t="s">
        <v>10</v>
      </c>
      <c r="C986" s="86">
        <f t="shared" ca="1" si="149"/>
        <v>1049.953125</v>
      </c>
      <c r="D986" s="89">
        <v>48335</v>
      </c>
      <c r="E986" s="90">
        <v>48365</v>
      </c>
      <c r="G986" s="114">
        <f t="shared" ca="1" si="150"/>
        <v>1049.953125</v>
      </c>
      <c r="I986" s="6">
        <v>890</v>
      </c>
      <c r="J986" s="6">
        <v>962</v>
      </c>
      <c r="K986" s="6">
        <f t="shared" si="151"/>
        <v>2</v>
      </c>
      <c r="L986" s="6">
        <f t="shared" si="152"/>
        <v>160</v>
      </c>
      <c r="M986" s="114">
        <f t="shared" ca="1" si="153"/>
        <v>1049.953125</v>
      </c>
      <c r="O986" s="89"/>
      <c r="P986" s="90"/>
    </row>
    <row r="987" spans="1:16" ht="14.25" customHeight="1" x14ac:dyDescent="0.25">
      <c r="A987" s="85" t="str">
        <f t="shared" si="148"/>
        <v>Ямбург</v>
      </c>
      <c r="B987" s="24" t="s">
        <v>11</v>
      </c>
      <c r="C987" s="86">
        <f t="shared" ca="1" si="149"/>
        <v>367.51979166666666</v>
      </c>
      <c r="D987" s="89">
        <v>48335</v>
      </c>
      <c r="E987" s="90">
        <v>48365</v>
      </c>
      <c r="G987" s="114">
        <f t="shared" ca="1" si="150"/>
        <v>367.51979166666666</v>
      </c>
      <c r="I987" s="6">
        <v>891</v>
      </c>
      <c r="J987" s="6">
        <v>963</v>
      </c>
      <c r="K987" s="6">
        <f t="shared" si="151"/>
        <v>3</v>
      </c>
      <c r="L987" s="6">
        <f t="shared" si="152"/>
        <v>160</v>
      </c>
      <c r="M987" s="114">
        <f t="shared" ca="1" si="153"/>
        <v>367.51979166666666</v>
      </c>
      <c r="O987" s="89"/>
      <c r="P987" s="90"/>
    </row>
    <row r="988" spans="1:16" ht="14.25" customHeight="1" x14ac:dyDescent="0.25">
      <c r="A988" s="85" t="str">
        <f t="shared" si="148"/>
        <v>Ямбург</v>
      </c>
      <c r="B988" s="24" t="s">
        <v>12</v>
      </c>
      <c r="C988" s="86">
        <f t="shared" ca="1" si="149"/>
        <v>261.56666666666666</v>
      </c>
      <c r="D988" s="89">
        <v>48335</v>
      </c>
      <c r="E988" s="90">
        <v>48365</v>
      </c>
      <c r="G988" s="114">
        <f t="shared" ca="1" si="150"/>
        <v>261.56666666666666</v>
      </c>
      <c r="I988" s="6">
        <v>892</v>
      </c>
      <c r="J988" s="6">
        <v>964</v>
      </c>
      <c r="K988" s="6">
        <f t="shared" si="151"/>
        <v>4</v>
      </c>
      <c r="L988" s="6">
        <f t="shared" si="152"/>
        <v>160</v>
      </c>
      <c r="M988" s="114">
        <f t="shared" ca="1" si="153"/>
        <v>261.56666666666666</v>
      </c>
      <c r="O988" s="89"/>
      <c r="P988" s="90"/>
    </row>
    <row r="989" spans="1:16" ht="14.25" customHeight="1" x14ac:dyDescent="0.25">
      <c r="A989" s="85" t="str">
        <f t="shared" si="148"/>
        <v>Ямбург</v>
      </c>
      <c r="B989" s="84" t="s">
        <v>13</v>
      </c>
      <c r="C989" s="86">
        <f t="shared" ca="1" si="149"/>
        <v>31.302083333333332</v>
      </c>
      <c r="D989" s="93">
        <v>48335</v>
      </c>
      <c r="E989" s="94">
        <v>48365</v>
      </c>
      <c r="G989" s="114">
        <f t="shared" ca="1" si="150"/>
        <v>31.302083333333332</v>
      </c>
      <c r="I989" s="6">
        <v>893</v>
      </c>
      <c r="J989" s="6">
        <v>965</v>
      </c>
      <c r="K989" s="6">
        <f t="shared" si="151"/>
        <v>5</v>
      </c>
      <c r="L989" s="6">
        <f t="shared" si="152"/>
        <v>160</v>
      </c>
      <c r="M989" s="114">
        <f t="shared" ca="1" si="153"/>
        <v>31.302083333333332</v>
      </c>
      <c r="O989" s="93"/>
      <c r="P989" s="94"/>
    </row>
    <row r="990" spans="1:16" ht="14.25" customHeight="1" x14ac:dyDescent="0.25">
      <c r="A990" s="85" t="str">
        <f t="shared" si="148"/>
        <v>Ямбург</v>
      </c>
      <c r="B990" s="22" t="s">
        <v>8</v>
      </c>
      <c r="C990" s="86">
        <f t="shared" ca="1" si="149"/>
        <v>60.585000000000001</v>
      </c>
      <c r="D990" s="95">
        <v>48366</v>
      </c>
      <c r="E990" s="96">
        <v>48395</v>
      </c>
      <c r="G990" s="114">
        <f t="shared" ca="1" si="150"/>
        <v>60.585000000000001</v>
      </c>
      <c r="I990" s="6">
        <v>894</v>
      </c>
      <c r="J990" s="6">
        <v>966</v>
      </c>
      <c r="K990" s="6">
        <f t="shared" si="151"/>
        <v>0</v>
      </c>
      <c r="L990" s="6">
        <f t="shared" si="152"/>
        <v>161</v>
      </c>
      <c r="M990" s="114">
        <f t="shared" ca="1" si="153"/>
        <v>60.585000000000001</v>
      </c>
      <c r="O990" s="95"/>
      <c r="P990" s="96"/>
    </row>
    <row r="991" spans="1:16" ht="14.25" customHeight="1" x14ac:dyDescent="0.25">
      <c r="A991" s="85" t="str">
        <f t="shared" si="148"/>
        <v>Ямбург</v>
      </c>
      <c r="B991" s="24" t="s">
        <v>9</v>
      </c>
      <c r="C991" s="86">
        <f t="shared" ca="1" si="149"/>
        <v>208.33333333333334</v>
      </c>
      <c r="D991" s="89">
        <v>48366</v>
      </c>
      <c r="E991" s="90">
        <v>48395</v>
      </c>
      <c r="G991" s="114">
        <f t="shared" ca="1" si="150"/>
        <v>208.33333333333334</v>
      </c>
      <c r="I991" s="6">
        <v>895</v>
      </c>
      <c r="J991" s="6">
        <v>967</v>
      </c>
      <c r="K991" s="6">
        <f t="shared" si="151"/>
        <v>1</v>
      </c>
      <c r="L991" s="6">
        <f t="shared" si="152"/>
        <v>161</v>
      </c>
      <c r="M991" s="114">
        <f t="shared" ca="1" si="153"/>
        <v>208.33333333333334</v>
      </c>
      <c r="O991" s="89"/>
      <c r="P991" s="90"/>
    </row>
    <row r="992" spans="1:16" ht="14.25" customHeight="1" x14ac:dyDescent="0.25">
      <c r="A992" s="85" t="str">
        <f t="shared" si="148"/>
        <v>Ямбург</v>
      </c>
      <c r="B992" s="24" t="s">
        <v>10</v>
      </c>
      <c r="C992" s="86">
        <f t="shared" ca="1" si="149"/>
        <v>1049.953125</v>
      </c>
      <c r="D992" s="89">
        <v>48366</v>
      </c>
      <c r="E992" s="90">
        <v>48395</v>
      </c>
      <c r="G992" s="114">
        <f t="shared" ca="1" si="150"/>
        <v>1049.953125</v>
      </c>
      <c r="I992" s="6">
        <v>896</v>
      </c>
      <c r="J992" s="6">
        <v>968</v>
      </c>
      <c r="K992" s="6">
        <f t="shared" si="151"/>
        <v>2</v>
      </c>
      <c r="L992" s="6">
        <f t="shared" si="152"/>
        <v>161</v>
      </c>
      <c r="M992" s="114">
        <f t="shared" ca="1" si="153"/>
        <v>1049.953125</v>
      </c>
      <c r="O992" s="89"/>
      <c r="P992" s="90"/>
    </row>
    <row r="993" spans="1:16" ht="14.25" customHeight="1" x14ac:dyDescent="0.25">
      <c r="A993" s="85" t="str">
        <f t="shared" si="148"/>
        <v>Ямбург</v>
      </c>
      <c r="B993" s="24" t="s">
        <v>11</v>
      </c>
      <c r="C993" s="86">
        <f t="shared" ca="1" si="149"/>
        <v>367.51979166666666</v>
      </c>
      <c r="D993" s="89">
        <v>48366</v>
      </c>
      <c r="E993" s="90">
        <v>48395</v>
      </c>
      <c r="G993" s="114">
        <f t="shared" ca="1" si="150"/>
        <v>367.51979166666666</v>
      </c>
      <c r="I993" s="6">
        <v>897</v>
      </c>
      <c r="J993" s="6">
        <v>969</v>
      </c>
      <c r="K993" s="6">
        <f t="shared" si="151"/>
        <v>3</v>
      </c>
      <c r="L993" s="6">
        <f t="shared" si="152"/>
        <v>161</v>
      </c>
      <c r="M993" s="114">
        <f t="shared" ca="1" si="153"/>
        <v>367.51979166666666</v>
      </c>
      <c r="O993" s="89"/>
      <c r="P993" s="90"/>
    </row>
    <row r="994" spans="1:16" ht="14.25" customHeight="1" x14ac:dyDescent="0.25">
      <c r="A994" s="85" t="str">
        <f t="shared" si="148"/>
        <v>Ямбург</v>
      </c>
      <c r="B994" s="24" t="s">
        <v>12</v>
      </c>
      <c r="C994" s="86">
        <f t="shared" ca="1" si="149"/>
        <v>261.56666666666666</v>
      </c>
      <c r="D994" s="89">
        <v>48366</v>
      </c>
      <c r="E994" s="90">
        <v>48395</v>
      </c>
      <c r="G994" s="114">
        <f t="shared" ca="1" si="150"/>
        <v>261.56666666666666</v>
      </c>
      <c r="I994" s="6">
        <v>898</v>
      </c>
      <c r="J994" s="6">
        <v>970</v>
      </c>
      <c r="K994" s="6">
        <f t="shared" si="151"/>
        <v>4</v>
      </c>
      <c r="L994" s="6">
        <f t="shared" si="152"/>
        <v>161</v>
      </c>
      <c r="M994" s="114">
        <f t="shared" ca="1" si="153"/>
        <v>261.56666666666666</v>
      </c>
      <c r="O994" s="89"/>
      <c r="P994" s="90"/>
    </row>
    <row r="995" spans="1:16" ht="14.25" customHeight="1" x14ac:dyDescent="0.25">
      <c r="A995" s="85" t="str">
        <f t="shared" si="148"/>
        <v>Ямбург</v>
      </c>
      <c r="B995" s="84" t="s">
        <v>13</v>
      </c>
      <c r="C995" s="86">
        <f t="shared" ca="1" si="149"/>
        <v>31.302083333333332</v>
      </c>
      <c r="D995" s="93">
        <v>48366</v>
      </c>
      <c r="E995" s="94">
        <v>48395</v>
      </c>
      <c r="G995" s="114">
        <f t="shared" ca="1" si="150"/>
        <v>31.302083333333332</v>
      </c>
      <c r="I995" s="6">
        <v>899</v>
      </c>
      <c r="J995" s="6">
        <v>971</v>
      </c>
      <c r="K995" s="6">
        <f t="shared" si="151"/>
        <v>5</v>
      </c>
      <c r="L995" s="6">
        <f t="shared" si="152"/>
        <v>161</v>
      </c>
      <c r="M995" s="114">
        <f t="shared" ca="1" si="153"/>
        <v>31.302083333333332</v>
      </c>
      <c r="O995" s="93"/>
      <c r="P995" s="94"/>
    </row>
    <row r="996" spans="1:16" ht="14.25" customHeight="1" x14ac:dyDescent="0.25">
      <c r="A996" s="85" t="str">
        <f t="shared" si="148"/>
        <v>Ямбург</v>
      </c>
      <c r="B996" s="22" t="s">
        <v>8</v>
      </c>
      <c r="C996" s="86">
        <f t="shared" ca="1" si="149"/>
        <v>60.585000000000001</v>
      </c>
      <c r="D996" s="95">
        <v>48396</v>
      </c>
      <c r="E996" s="96">
        <v>48426</v>
      </c>
      <c r="G996" s="114">
        <f t="shared" ca="1" si="150"/>
        <v>60.585000000000001</v>
      </c>
      <c r="I996" s="6">
        <v>900</v>
      </c>
      <c r="J996" s="6">
        <v>972</v>
      </c>
      <c r="K996" s="6">
        <f t="shared" si="151"/>
        <v>0</v>
      </c>
      <c r="L996" s="6">
        <f t="shared" si="152"/>
        <v>162</v>
      </c>
      <c r="M996" s="114">
        <f t="shared" ca="1" si="153"/>
        <v>60.585000000000001</v>
      </c>
      <c r="O996" s="95"/>
      <c r="P996" s="96"/>
    </row>
    <row r="997" spans="1:16" ht="14.25" customHeight="1" x14ac:dyDescent="0.25">
      <c r="A997" s="85" t="str">
        <f t="shared" si="148"/>
        <v>Ямбург</v>
      </c>
      <c r="B997" s="24" t="s">
        <v>9</v>
      </c>
      <c r="C997" s="86">
        <f t="shared" ca="1" si="149"/>
        <v>208.33333333333334</v>
      </c>
      <c r="D997" s="89">
        <v>48396</v>
      </c>
      <c r="E997" s="90">
        <v>48426</v>
      </c>
      <c r="G997" s="114">
        <f t="shared" ca="1" si="150"/>
        <v>208.33333333333334</v>
      </c>
      <c r="I997" s="6">
        <v>901</v>
      </c>
      <c r="J997" s="6">
        <v>973</v>
      </c>
      <c r="K997" s="6">
        <f t="shared" si="151"/>
        <v>1</v>
      </c>
      <c r="L997" s="6">
        <f t="shared" si="152"/>
        <v>162</v>
      </c>
      <c r="M997" s="114">
        <f t="shared" ca="1" si="153"/>
        <v>208.33333333333334</v>
      </c>
      <c r="O997" s="89"/>
      <c r="P997" s="90"/>
    </row>
    <row r="998" spans="1:16" ht="14.25" customHeight="1" x14ac:dyDescent="0.25">
      <c r="A998" s="85" t="str">
        <f t="shared" si="148"/>
        <v>Ямбург</v>
      </c>
      <c r="B998" s="24" t="s">
        <v>10</v>
      </c>
      <c r="C998" s="86">
        <f t="shared" ca="1" si="149"/>
        <v>1049.953125</v>
      </c>
      <c r="D998" s="89">
        <v>48396</v>
      </c>
      <c r="E998" s="90">
        <v>48426</v>
      </c>
      <c r="G998" s="114">
        <f t="shared" ca="1" si="150"/>
        <v>1049.953125</v>
      </c>
      <c r="I998" s="6">
        <v>902</v>
      </c>
      <c r="J998" s="6">
        <v>974</v>
      </c>
      <c r="K998" s="6">
        <f t="shared" si="151"/>
        <v>2</v>
      </c>
      <c r="L998" s="6">
        <f t="shared" si="152"/>
        <v>162</v>
      </c>
      <c r="M998" s="114">
        <f t="shared" ca="1" si="153"/>
        <v>1049.953125</v>
      </c>
      <c r="O998" s="89"/>
      <c r="P998" s="90"/>
    </row>
    <row r="999" spans="1:16" ht="14.25" customHeight="1" x14ac:dyDescent="0.25">
      <c r="A999" s="85" t="str">
        <f t="shared" si="148"/>
        <v>Ямбург</v>
      </c>
      <c r="B999" s="24" t="s">
        <v>11</v>
      </c>
      <c r="C999" s="86">
        <f t="shared" ca="1" si="149"/>
        <v>367.51979166666666</v>
      </c>
      <c r="D999" s="89">
        <v>48396</v>
      </c>
      <c r="E999" s="90">
        <v>48426</v>
      </c>
      <c r="G999" s="114">
        <f t="shared" ca="1" si="150"/>
        <v>367.51979166666666</v>
      </c>
      <c r="I999" s="6">
        <v>903</v>
      </c>
      <c r="J999" s="6">
        <v>975</v>
      </c>
      <c r="K999" s="6">
        <f t="shared" si="151"/>
        <v>3</v>
      </c>
      <c r="L999" s="6">
        <f t="shared" si="152"/>
        <v>162</v>
      </c>
      <c r="M999" s="114">
        <f t="shared" ca="1" si="153"/>
        <v>367.51979166666666</v>
      </c>
      <c r="O999" s="89"/>
      <c r="P999" s="90"/>
    </row>
    <row r="1000" spans="1:16" ht="14.25" customHeight="1" x14ac:dyDescent="0.25">
      <c r="A1000" s="85" t="str">
        <f t="shared" si="148"/>
        <v>Ямбург</v>
      </c>
      <c r="B1000" s="24" t="s">
        <v>12</v>
      </c>
      <c r="C1000" s="86">
        <f t="shared" ca="1" si="149"/>
        <v>261.56666666666666</v>
      </c>
      <c r="D1000" s="89">
        <v>48396</v>
      </c>
      <c r="E1000" s="90">
        <v>48426</v>
      </c>
      <c r="G1000" s="114">
        <f t="shared" ca="1" si="150"/>
        <v>261.56666666666666</v>
      </c>
      <c r="I1000" s="6">
        <v>904</v>
      </c>
      <c r="J1000" s="6">
        <v>976</v>
      </c>
      <c r="K1000" s="6">
        <f t="shared" si="151"/>
        <v>4</v>
      </c>
      <c r="L1000" s="6">
        <f t="shared" si="152"/>
        <v>162</v>
      </c>
      <c r="M1000" s="114">
        <f t="shared" ca="1" si="153"/>
        <v>261.56666666666666</v>
      </c>
      <c r="O1000" s="89"/>
      <c r="P1000" s="90"/>
    </row>
    <row r="1001" spans="1:16" ht="14.25" customHeight="1" x14ac:dyDescent="0.25">
      <c r="A1001" s="85" t="str">
        <f t="shared" si="148"/>
        <v>Ямбург</v>
      </c>
      <c r="B1001" s="84" t="s">
        <v>13</v>
      </c>
      <c r="C1001" s="86">
        <f t="shared" ca="1" si="149"/>
        <v>31.302083333333332</v>
      </c>
      <c r="D1001" s="93">
        <v>48396</v>
      </c>
      <c r="E1001" s="94">
        <v>48426</v>
      </c>
      <c r="G1001" s="114">
        <f t="shared" ca="1" si="150"/>
        <v>31.302083333333332</v>
      </c>
      <c r="I1001" s="6">
        <v>905</v>
      </c>
      <c r="J1001" s="6">
        <v>977</v>
      </c>
      <c r="K1001" s="6">
        <f t="shared" si="151"/>
        <v>5</v>
      </c>
      <c r="L1001" s="6">
        <f t="shared" si="152"/>
        <v>162</v>
      </c>
      <c r="M1001" s="114">
        <f t="shared" ca="1" si="153"/>
        <v>31.302083333333332</v>
      </c>
      <c r="O1001" s="93"/>
      <c r="P1001" s="94"/>
    </row>
    <row r="1002" spans="1:16" ht="14.25" customHeight="1" x14ac:dyDescent="0.25">
      <c r="A1002" s="85" t="str">
        <f t="shared" si="148"/>
        <v>Ямбург</v>
      </c>
      <c r="B1002" s="22" t="s">
        <v>8</v>
      </c>
      <c r="C1002" s="86">
        <f t="shared" ca="1" si="149"/>
        <v>60.585000000000001</v>
      </c>
      <c r="D1002" s="95">
        <v>48427</v>
      </c>
      <c r="E1002" s="96">
        <v>48457</v>
      </c>
      <c r="G1002" s="114">
        <f t="shared" ca="1" si="150"/>
        <v>60.585000000000001</v>
      </c>
      <c r="I1002" s="6">
        <v>906</v>
      </c>
      <c r="J1002" s="6">
        <v>978</v>
      </c>
      <c r="K1002" s="6">
        <f t="shared" si="151"/>
        <v>0</v>
      </c>
      <c r="L1002" s="6">
        <f t="shared" si="152"/>
        <v>163</v>
      </c>
      <c r="M1002" s="114">
        <f t="shared" ca="1" si="153"/>
        <v>60.585000000000001</v>
      </c>
      <c r="O1002" s="95"/>
      <c r="P1002" s="96"/>
    </row>
    <row r="1003" spans="1:16" ht="14.25" customHeight="1" x14ac:dyDescent="0.25">
      <c r="A1003" s="85" t="str">
        <f t="shared" si="148"/>
        <v>Ямбург</v>
      </c>
      <c r="B1003" s="24" t="s">
        <v>9</v>
      </c>
      <c r="C1003" s="86">
        <f t="shared" ca="1" si="149"/>
        <v>208.33333333333334</v>
      </c>
      <c r="D1003" s="89">
        <v>48427</v>
      </c>
      <c r="E1003" s="96">
        <v>48457</v>
      </c>
      <c r="G1003" s="114">
        <f t="shared" ca="1" si="150"/>
        <v>208.33333333333334</v>
      </c>
      <c r="I1003" s="6">
        <v>907</v>
      </c>
      <c r="J1003" s="6">
        <v>979</v>
      </c>
      <c r="K1003" s="6">
        <f t="shared" si="151"/>
        <v>1</v>
      </c>
      <c r="L1003" s="6">
        <f t="shared" si="152"/>
        <v>163</v>
      </c>
      <c r="M1003" s="114">
        <f t="shared" ca="1" si="153"/>
        <v>208.33333333333334</v>
      </c>
      <c r="O1003" s="89"/>
      <c r="P1003" s="96"/>
    </row>
    <row r="1004" spans="1:16" ht="14.25" customHeight="1" x14ac:dyDescent="0.25">
      <c r="A1004" s="85" t="str">
        <f t="shared" si="148"/>
        <v>Ямбург</v>
      </c>
      <c r="B1004" s="24" t="s">
        <v>10</v>
      </c>
      <c r="C1004" s="86">
        <f t="shared" ca="1" si="149"/>
        <v>1049.953125</v>
      </c>
      <c r="D1004" s="89">
        <v>48427</v>
      </c>
      <c r="E1004" s="96">
        <v>48457</v>
      </c>
      <c r="G1004" s="114">
        <f t="shared" ca="1" si="150"/>
        <v>1049.953125</v>
      </c>
      <c r="I1004" s="6">
        <v>908</v>
      </c>
      <c r="J1004" s="6">
        <v>980</v>
      </c>
      <c r="K1004" s="6">
        <f t="shared" si="151"/>
        <v>2</v>
      </c>
      <c r="L1004" s="6">
        <f t="shared" si="152"/>
        <v>163</v>
      </c>
      <c r="M1004" s="114">
        <f t="shared" ca="1" si="153"/>
        <v>1049.953125</v>
      </c>
      <c r="O1004" s="89"/>
      <c r="P1004" s="96"/>
    </row>
    <row r="1005" spans="1:16" ht="14.25" customHeight="1" x14ac:dyDescent="0.25">
      <c r="A1005" s="85" t="str">
        <f t="shared" si="148"/>
        <v>Ямбург</v>
      </c>
      <c r="B1005" s="24" t="s">
        <v>11</v>
      </c>
      <c r="C1005" s="86">
        <f t="shared" ca="1" si="149"/>
        <v>367.51979166666666</v>
      </c>
      <c r="D1005" s="89">
        <v>48427</v>
      </c>
      <c r="E1005" s="96">
        <v>48457</v>
      </c>
      <c r="G1005" s="114">
        <f t="shared" ca="1" si="150"/>
        <v>367.51979166666666</v>
      </c>
      <c r="I1005" s="6">
        <v>909</v>
      </c>
      <c r="J1005" s="6">
        <v>981</v>
      </c>
      <c r="K1005" s="6">
        <f t="shared" si="151"/>
        <v>3</v>
      </c>
      <c r="L1005" s="6">
        <f t="shared" si="152"/>
        <v>163</v>
      </c>
      <c r="M1005" s="114">
        <f t="shared" ca="1" si="153"/>
        <v>367.51979166666666</v>
      </c>
      <c r="O1005" s="89"/>
      <c r="P1005" s="96"/>
    </row>
    <row r="1006" spans="1:16" ht="14.25" customHeight="1" x14ac:dyDescent="0.25">
      <c r="A1006" s="85" t="str">
        <f t="shared" si="148"/>
        <v>Ямбург</v>
      </c>
      <c r="B1006" s="24" t="s">
        <v>12</v>
      </c>
      <c r="C1006" s="86">
        <f t="shared" ca="1" si="149"/>
        <v>261.56666666666666</v>
      </c>
      <c r="D1006" s="89">
        <v>48427</v>
      </c>
      <c r="E1006" s="96">
        <v>48457</v>
      </c>
      <c r="G1006" s="114">
        <f t="shared" ca="1" si="150"/>
        <v>261.56666666666666</v>
      </c>
      <c r="I1006" s="6">
        <v>910</v>
      </c>
      <c r="J1006" s="6">
        <v>982</v>
      </c>
      <c r="K1006" s="6">
        <f t="shared" si="151"/>
        <v>4</v>
      </c>
      <c r="L1006" s="6">
        <f t="shared" si="152"/>
        <v>163</v>
      </c>
      <c r="M1006" s="114">
        <f t="shared" ca="1" si="153"/>
        <v>261.56666666666666</v>
      </c>
      <c r="O1006" s="89"/>
      <c r="P1006" s="96"/>
    </row>
    <row r="1007" spans="1:16" ht="14.25" customHeight="1" x14ac:dyDescent="0.25">
      <c r="A1007" s="85" t="str">
        <f t="shared" si="148"/>
        <v>Ямбург</v>
      </c>
      <c r="B1007" s="84" t="s">
        <v>13</v>
      </c>
      <c r="C1007" s="86">
        <f t="shared" ca="1" si="149"/>
        <v>31.302083333333332</v>
      </c>
      <c r="D1007" s="93">
        <v>48427</v>
      </c>
      <c r="E1007" s="96">
        <v>48457</v>
      </c>
      <c r="G1007" s="114">
        <f t="shared" ca="1" si="150"/>
        <v>31.302083333333332</v>
      </c>
      <c r="I1007" s="6">
        <v>911</v>
      </c>
      <c r="J1007" s="6">
        <v>983</v>
      </c>
      <c r="K1007" s="6">
        <f t="shared" si="151"/>
        <v>5</v>
      </c>
      <c r="L1007" s="6">
        <f t="shared" si="152"/>
        <v>163</v>
      </c>
      <c r="M1007" s="114">
        <f t="shared" ca="1" si="153"/>
        <v>31.302083333333332</v>
      </c>
      <c r="O1007" s="93"/>
      <c r="P1007" s="96"/>
    </row>
    <row r="1008" spans="1:16" ht="14.25" customHeight="1" x14ac:dyDescent="0.25">
      <c r="A1008" s="85" t="str">
        <f t="shared" si="148"/>
        <v>Ямбург</v>
      </c>
      <c r="B1008" s="22" t="s">
        <v>8</v>
      </c>
      <c r="C1008" s="86">
        <f t="shared" ca="1" si="149"/>
        <v>60.585000000000001</v>
      </c>
      <c r="D1008" s="95">
        <v>48458</v>
      </c>
      <c r="E1008" s="96">
        <v>48487</v>
      </c>
      <c r="G1008" s="114">
        <f t="shared" ca="1" si="150"/>
        <v>60.585000000000001</v>
      </c>
      <c r="I1008" s="6">
        <v>912</v>
      </c>
      <c r="J1008" s="6">
        <v>984</v>
      </c>
      <c r="K1008" s="6">
        <f t="shared" si="151"/>
        <v>0</v>
      </c>
      <c r="L1008" s="6">
        <f t="shared" si="152"/>
        <v>164</v>
      </c>
      <c r="M1008" s="114">
        <f t="shared" ca="1" si="153"/>
        <v>60.585000000000001</v>
      </c>
      <c r="O1008" s="95"/>
      <c r="P1008" s="96"/>
    </row>
    <row r="1009" spans="1:16" ht="14.25" customHeight="1" x14ac:dyDescent="0.25">
      <c r="A1009" s="85" t="str">
        <f t="shared" si="148"/>
        <v>Ямбург</v>
      </c>
      <c r="B1009" s="24" t="s">
        <v>9</v>
      </c>
      <c r="C1009" s="86">
        <f t="shared" ca="1" si="149"/>
        <v>208.33333333333334</v>
      </c>
      <c r="D1009" s="89">
        <v>48458</v>
      </c>
      <c r="E1009" s="90">
        <v>48487</v>
      </c>
      <c r="G1009" s="114">
        <f t="shared" ca="1" si="150"/>
        <v>208.33333333333334</v>
      </c>
      <c r="I1009" s="6">
        <v>913</v>
      </c>
      <c r="J1009" s="6">
        <v>985</v>
      </c>
      <c r="K1009" s="6">
        <f t="shared" si="151"/>
        <v>1</v>
      </c>
      <c r="L1009" s="6">
        <f t="shared" si="152"/>
        <v>164</v>
      </c>
      <c r="M1009" s="114">
        <f t="shared" ca="1" si="153"/>
        <v>208.33333333333334</v>
      </c>
      <c r="O1009" s="89"/>
      <c r="P1009" s="90"/>
    </row>
    <row r="1010" spans="1:16" ht="14.25" customHeight="1" x14ac:dyDescent="0.25">
      <c r="A1010" s="85" t="str">
        <f t="shared" si="148"/>
        <v>Ямбург</v>
      </c>
      <c r="B1010" s="24" t="s">
        <v>10</v>
      </c>
      <c r="C1010" s="86">
        <f t="shared" ca="1" si="149"/>
        <v>1049.953125</v>
      </c>
      <c r="D1010" s="89">
        <v>48458</v>
      </c>
      <c r="E1010" s="90">
        <v>48487</v>
      </c>
      <c r="G1010" s="114">
        <f t="shared" ca="1" si="150"/>
        <v>1049.953125</v>
      </c>
      <c r="I1010" s="6">
        <v>914</v>
      </c>
      <c r="J1010" s="6">
        <v>986</v>
      </c>
      <c r="K1010" s="6">
        <f t="shared" si="151"/>
        <v>2</v>
      </c>
      <c r="L1010" s="6">
        <f t="shared" si="152"/>
        <v>164</v>
      </c>
      <c r="M1010" s="114">
        <f t="shared" ca="1" si="153"/>
        <v>1049.953125</v>
      </c>
      <c r="O1010" s="89"/>
      <c r="P1010" s="90"/>
    </row>
    <row r="1011" spans="1:16" ht="14.25" customHeight="1" x14ac:dyDescent="0.25">
      <c r="A1011" s="85" t="str">
        <f t="shared" si="148"/>
        <v>Ямбург</v>
      </c>
      <c r="B1011" s="24" t="s">
        <v>11</v>
      </c>
      <c r="C1011" s="86">
        <f t="shared" ca="1" si="149"/>
        <v>367.51979166666666</v>
      </c>
      <c r="D1011" s="89">
        <v>48458</v>
      </c>
      <c r="E1011" s="90">
        <v>48487</v>
      </c>
      <c r="G1011" s="114">
        <f t="shared" ca="1" si="150"/>
        <v>367.51979166666666</v>
      </c>
      <c r="I1011" s="6">
        <v>915</v>
      </c>
      <c r="J1011" s="6">
        <v>987</v>
      </c>
      <c r="K1011" s="6">
        <f t="shared" si="151"/>
        <v>3</v>
      </c>
      <c r="L1011" s="6">
        <f t="shared" si="152"/>
        <v>164</v>
      </c>
      <c r="M1011" s="114">
        <f t="shared" ca="1" si="153"/>
        <v>367.51979166666666</v>
      </c>
      <c r="O1011" s="89"/>
      <c r="P1011" s="90"/>
    </row>
    <row r="1012" spans="1:16" ht="14.25" customHeight="1" x14ac:dyDescent="0.25">
      <c r="A1012" s="85" t="str">
        <f t="shared" si="148"/>
        <v>Ямбург</v>
      </c>
      <c r="B1012" s="24" t="s">
        <v>12</v>
      </c>
      <c r="C1012" s="86">
        <f t="shared" ca="1" si="149"/>
        <v>261.56666666666666</v>
      </c>
      <c r="D1012" s="89">
        <v>48458</v>
      </c>
      <c r="E1012" s="90">
        <v>48487</v>
      </c>
      <c r="G1012" s="114">
        <f t="shared" ca="1" si="150"/>
        <v>261.56666666666666</v>
      </c>
      <c r="I1012" s="6">
        <v>916</v>
      </c>
      <c r="J1012" s="6">
        <v>988</v>
      </c>
      <c r="K1012" s="6">
        <f t="shared" si="151"/>
        <v>4</v>
      </c>
      <c r="L1012" s="6">
        <f t="shared" si="152"/>
        <v>164</v>
      </c>
      <c r="M1012" s="114">
        <f t="shared" ca="1" si="153"/>
        <v>261.56666666666666</v>
      </c>
      <c r="O1012" s="89"/>
      <c r="P1012" s="90"/>
    </row>
    <row r="1013" spans="1:16" ht="14.25" customHeight="1" x14ac:dyDescent="0.25">
      <c r="A1013" s="85" t="str">
        <f t="shared" si="148"/>
        <v>Ямбург</v>
      </c>
      <c r="B1013" s="84" t="s">
        <v>13</v>
      </c>
      <c r="C1013" s="86">
        <f t="shared" ca="1" si="149"/>
        <v>31.302083333333332</v>
      </c>
      <c r="D1013" s="93">
        <v>48458</v>
      </c>
      <c r="E1013" s="94">
        <v>48487</v>
      </c>
      <c r="G1013" s="114">
        <f t="shared" ca="1" si="150"/>
        <v>31.302083333333332</v>
      </c>
      <c r="I1013" s="6">
        <v>917</v>
      </c>
      <c r="J1013" s="6">
        <v>989</v>
      </c>
      <c r="K1013" s="6">
        <f t="shared" si="151"/>
        <v>5</v>
      </c>
      <c r="L1013" s="6">
        <f t="shared" si="152"/>
        <v>164</v>
      </c>
      <c r="M1013" s="114">
        <f t="shared" ca="1" si="153"/>
        <v>31.302083333333332</v>
      </c>
      <c r="O1013" s="93"/>
      <c r="P1013" s="94"/>
    </row>
    <row r="1014" spans="1:16" ht="14.25" customHeight="1" x14ac:dyDescent="0.25">
      <c r="A1014" s="85" t="str">
        <f t="shared" si="148"/>
        <v>Ямбург</v>
      </c>
      <c r="B1014" s="22" t="s">
        <v>8</v>
      </c>
      <c r="C1014" s="86">
        <f t="shared" ca="1" si="149"/>
        <v>60.585000000000001</v>
      </c>
      <c r="D1014" s="95">
        <v>48488</v>
      </c>
      <c r="E1014" s="96">
        <v>48518</v>
      </c>
      <c r="G1014" s="114">
        <f t="shared" ca="1" si="150"/>
        <v>60.585000000000001</v>
      </c>
      <c r="I1014" s="6">
        <v>918</v>
      </c>
      <c r="J1014" s="6">
        <v>990</v>
      </c>
      <c r="K1014" s="6">
        <f t="shared" si="151"/>
        <v>0</v>
      </c>
      <c r="L1014" s="6">
        <f t="shared" si="152"/>
        <v>165</v>
      </c>
      <c r="M1014" s="114">
        <f t="shared" ca="1" si="153"/>
        <v>60.585000000000001</v>
      </c>
      <c r="O1014" s="95"/>
      <c r="P1014" s="96"/>
    </row>
    <row r="1015" spans="1:16" ht="14.25" customHeight="1" x14ac:dyDescent="0.25">
      <c r="A1015" s="85" t="str">
        <f t="shared" si="148"/>
        <v>Ямбург</v>
      </c>
      <c r="B1015" s="24" t="s">
        <v>9</v>
      </c>
      <c r="C1015" s="86">
        <f t="shared" ca="1" si="149"/>
        <v>208.33333333333334</v>
      </c>
      <c r="D1015" s="89">
        <v>48488</v>
      </c>
      <c r="E1015" s="90">
        <v>48518</v>
      </c>
      <c r="G1015" s="114">
        <f t="shared" ca="1" si="150"/>
        <v>208.33333333333334</v>
      </c>
      <c r="I1015" s="6">
        <v>919</v>
      </c>
      <c r="J1015" s="6">
        <v>991</v>
      </c>
      <c r="K1015" s="6">
        <f t="shared" si="151"/>
        <v>1</v>
      </c>
      <c r="L1015" s="6">
        <f t="shared" si="152"/>
        <v>165</v>
      </c>
      <c r="M1015" s="114">
        <f t="shared" ca="1" si="153"/>
        <v>208.33333333333334</v>
      </c>
      <c r="O1015" s="89"/>
      <c r="P1015" s="90"/>
    </row>
    <row r="1016" spans="1:16" ht="14.25" customHeight="1" x14ac:dyDescent="0.25">
      <c r="A1016" s="85" t="str">
        <f t="shared" si="148"/>
        <v>Ямбург</v>
      </c>
      <c r="B1016" s="24" t="s">
        <v>10</v>
      </c>
      <c r="C1016" s="86">
        <f t="shared" ca="1" si="149"/>
        <v>1049.953125</v>
      </c>
      <c r="D1016" s="89">
        <v>48488</v>
      </c>
      <c r="E1016" s="90">
        <v>48518</v>
      </c>
      <c r="G1016" s="114">
        <f t="shared" ca="1" si="150"/>
        <v>1049.953125</v>
      </c>
      <c r="I1016" s="6">
        <v>920</v>
      </c>
      <c r="J1016" s="6">
        <v>992</v>
      </c>
      <c r="K1016" s="6">
        <f t="shared" si="151"/>
        <v>2</v>
      </c>
      <c r="L1016" s="6">
        <f t="shared" si="152"/>
        <v>165</v>
      </c>
      <c r="M1016" s="114">
        <f t="shared" ca="1" si="153"/>
        <v>1049.953125</v>
      </c>
      <c r="O1016" s="89"/>
      <c r="P1016" s="90"/>
    </row>
    <row r="1017" spans="1:16" ht="14.25" customHeight="1" x14ac:dyDescent="0.25">
      <c r="A1017" s="85" t="str">
        <f t="shared" si="148"/>
        <v>Ямбург</v>
      </c>
      <c r="B1017" s="24" t="s">
        <v>11</v>
      </c>
      <c r="C1017" s="86">
        <f t="shared" ca="1" si="149"/>
        <v>367.51979166666666</v>
      </c>
      <c r="D1017" s="89">
        <v>48488</v>
      </c>
      <c r="E1017" s="90">
        <v>48518</v>
      </c>
      <c r="G1017" s="114">
        <f t="shared" ca="1" si="150"/>
        <v>367.51979166666666</v>
      </c>
      <c r="I1017" s="6">
        <v>921</v>
      </c>
      <c r="J1017" s="6">
        <v>993</v>
      </c>
      <c r="K1017" s="6">
        <f t="shared" si="151"/>
        <v>3</v>
      </c>
      <c r="L1017" s="6">
        <f t="shared" si="152"/>
        <v>165</v>
      </c>
      <c r="M1017" s="114">
        <f t="shared" ca="1" si="153"/>
        <v>367.51979166666666</v>
      </c>
      <c r="O1017" s="89"/>
      <c r="P1017" s="90"/>
    </row>
    <row r="1018" spans="1:16" ht="14.25" customHeight="1" x14ac:dyDescent="0.25">
      <c r="A1018" s="85" t="str">
        <f t="shared" si="148"/>
        <v>Ямбург</v>
      </c>
      <c r="B1018" s="24" t="s">
        <v>12</v>
      </c>
      <c r="C1018" s="86">
        <f t="shared" ca="1" si="149"/>
        <v>261.56666666666666</v>
      </c>
      <c r="D1018" s="89">
        <v>48488</v>
      </c>
      <c r="E1018" s="90">
        <v>48518</v>
      </c>
      <c r="G1018" s="114">
        <f t="shared" ca="1" si="150"/>
        <v>261.56666666666666</v>
      </c>
      <c r="I1018" s="6">
        <v>922</v>
      </c>
      <c r="J1018" s="6">
        <v>994</v>
      </c>
      <c r="K1018" s="6">
        <f t="shared" si="151"/>
        <v>4</v>
      </c>
      <c r="L1018" s="6">
        <f t="shared" si="152"/>
        <v>165</v>
      </c>
      <c r="M1018" s="114">
        <f t="shared" ca="1" si="153"/>
        <v>261.56666666666666</v>
      </c>
      <c r="O1018" s="89"/>
      <c r="P1018" s="90"/>
    </row>
    <row r="1019" spans="1:16" ht="14.25" customHeight="1" x14ac:dyDescent="0.25">
      <c r="A1019" s="85" t="str">
        <f t="shared" si="148"/>
        <v>Ямбург</v>
      </c>
      <c r="B1019" s="84" t="s">
        <v>13</v>
      </c>
      <c r="C1019" s="86">
        <f t="shared" ca="1" si="149"/>
        <v>31.302083333333332</v>
      </c>
      <c r="D1019" s="93">
        <v>48488</v>
      </c>
      <c r="E1019" s="94">
        <v>48518</v>
      </c>
      <c r="G1019" s="114">
        <f t="shared" ca="1" si="150"/>
        <v>31.302083333333332</v>
      </c>
      <c r="I1019" s="6">
        <v>923</v>
      </c>
      <c r="J1019" s="6">
        <v>995</v>
      </c>
      <c r="K1019" s="6">
        <f t="shared" si="151"/>
        <v>5</v>
      </c>
      <c r="L1019" s="6">
        <f t="shared" si="152"/>
        <v>165</v>
      </c>
      <c r="M1019" s="114">
        <f t="shared" ca="1" si="153"/>
        <v>31.302083333333332</v>
      </c>
      <c r="O1019" s="93"/>
      <c r="P1019" s="94"/>
    </row>
    <row r="1020" spans="1:16" ht="14.25" customHeight="1" x14ac:dyDescent="0.25">
      <c r="A1020" s="85" t="str">
        <f t="shared" si="148"/>
        <v>Ямбург</v>
      </c>
      <c r="B1020" s="22" t="s">
        <v>8</v>
      </c>
      <c r="C1020" s="86">
        <f t="shared" ca="1" si="149"/>
        <v>60.585000000000001</v>
      </c>
      <c r="D1020" s="95">
        <v>48519</v>
      </c>
      <c r="E1020" s="97">
        <v>48548</v>
      </c>
      <c r="G1020" s="114">
        <f t="shared" ca="1" si="150"/>
        <v>60.585000000000001</v>
      </c>
      <c r="I1020" s="6">
        <v>924</v>
      </c>
      <c r="J1020" s="6">
        <v>996</v>
      </c>
      <c r="K1020" s="6">
        <f t="shared" si="151"/>
        <v>0</v>
      </c>
      <c r="L1020" s="6">
        <f t="shared" si="152"/>
        <v>166</v>
      </c>
      <c r="M1020" s="114">
        <f t="shared" ca="1" si="153"/>
        <v>60.585000000000001</v>
      </c>
      <c r="O1020" s="95"/>
      <c r="P1020" s="97"/>
    </row>
    <row r="1021" spans="1:16" ht="14.25" customHeight="1" x14ac:dyDescent="0.25">
      <c r="A1021" s="85" t="str">
        <f t="shared" si="148"/>
        <v>Ямбург</v>
      </c>
      <c r="B1021" s="24" t="s">
        <v>9</v>
      </c>
      <c r="C1021" s="86">
        <f t="shared" ca="1" si="149"/>
        <v>208.33333333333334</v>
      </c>
      <c r="D1021" s="95">
        <v>48519</v>
      </c>
      <c r="E1021" s="97">
        <v>48548</v>
      </c>
      <c r="G1021" s="114">
        <f t="shared" ca="1" si="150"/>
        <v>208.33333333333334</v>
      </c>
      <c r="I1021" s="6">
        <v>925</v>
      </c>
      <c r="J1021" s="6">
        <v>997</v>
      </c>
      <c r="K1021" s="6">
        <f t="shared" si="151"/>
        <v>1</v>
      </c>
      <c r="L1021" s="6">
        <f t="shared" si="152"/>
        <v>166</v>
      </c>
      <c r="M1021" s="114">
        <f t="shared" ca="1" si="153"/>
        <v>208.33333333333334</v>
      </c>
      <c r="O1021" s="95"/>
      <c r="P1021" s="97"/>
    </row>
    <row r="1022" spans="1:16" ht="14.25" customHeight="1" x14ac:dyDescent="0.25">
      <c r="A1022" s="85" t="str">
        <f t="shared" si="148"/>
        <v>Ямбург</v>
      </c>
      <c r="B1022" s="24" t="s">
        <v>10</v>
      </c>
      <c r="C1022" s="86">
        <f t="shared" ca="1" si="149"/>
        <v>1049.953125</v>
      </c>
      <c r="D1022" s="95">
        <v>48519</v>
      </c>
      <c r="E1022" s="97">
        <v>48548</v>
      </c>
      <c r="G1022" s="114">
        <f t="shared" ca="1" si="150"/>
        <v>1049.953125</v>
      </c>
      <c r="I1022" s="6">
        <v>926</v>
      </c>
      <c r="J1022" s="6">
        <v>998</v>
      </c>
      <c r="K1022" s="6">
        <f t="shared" si="151"/>
        <v>2</v>
      </c>
      <c r="L1022" s="6">
        <f t="shared" si="152"/>
        <v>166</v>
      </c>
      <c r="M1022" s="114">
        <f t="shared" ca="1" si="153"/>
        <v>1049.953125</v>
      </c>
      <c r="O1022" s="95"/>
      <c r="P1022" s="97"/>
    </row>
    <row r="1023" spans="1:16" ht="14.25" customHeight="1" x14ac:dyDescent="0.25">
      <c r="A1023" s="85" t="str">
        <f t="shared" si="148"/>
        <v>Ямбург</v>
      </c>
      <c r="B1023" s="24" t="s">
        <v>11</v>
      </c>
      <c r="C1023" s="86">
        <f t="shared" ca="1" si="149"/>
        <v>367.51979166666666</v>
      </c>
      <c r="D1023" s="95">
        <v>48519</v>
      </c>
      <c r="E1023" s="97">
        <v>48548</v>
      </c>
      <c r="G1023" s="114">
        <f t="shared" ca="1" si="150"/>
        <v>367.51979166666666</v>
      </c>
      <c r="I1023" s="6">
        <v>927</v>
      </c>
      <c r="J1023" s="6">
        <v>999</v>
      </c>
      <c r="K1023" s="6">
        <f t="shared" si="151"/>
        <v>3</v>
      </c>
      <c r="L1023" s="6">
        <f t="shared" si="152"/>
        <v>166</v>
      </c>
      <c r="M1023" s="114">
        <f t="shared" ca="1" si="153"/>
        <v>367.51979166666666</v>
      </c>
      <c r="O1023" s="95"/>
      <c r="P1023" s="97"/>
    </row>
    <row r="1024" spans="1:16" ht="14.25" customHeight="1" x14ac:dyDescent="0.25">
      <c r="A1024" s="85" t="str">
        <f t="shared" si="148"/>
        <v>Ямбург</v>
      </c>
      <c r="B1024" s="24" t="s">
        <v>12</v>
      </c>
      <c r="C1024" s="86">
        <f t="shared" ca="1" si="149"/>
        <v>261.56666666666666</v>
      </c>
      <c r="D1024" s="95">
        <v>48519</v>
      </c>
      <c r="E1024" s="97">
        <v>48548</v>
      </c>
      <c r="G1024" s="114">
        <f t="shared" ca="1" si="150"/>
        <v>261.56666666666666</v>
      </c>
      <c r="I1024" s="6">
        <v>928</v>
      </c>
      <c r="J1024" s="6">
        <v>1000</v>
      </c>
      <c r="K1024" s="6">
        <f t="shared" si="151"/>
        <v>4</v>
      </c>
      <c r="L1024" s="6">
        <f t="shared" si="152"/>
        <v>166</v>
      </c>
      <c r="M1024" s="114">
        <f t="shared" ca="1" si="153"/>
        <v>261.56666666666666</v>
      </c>
      <c r="O1024" s="95"/>
      <c r="P1024" s="97"/>
    </row>
    <row r="1025" spans="1:16" ht="14.25" customHeight="1" x14ac:dyDescent="0.25">
      <c r="A1025" s="85" t="str">
        <f t="shared" si="148"/>
        <v>Ямбург</v>
      </c>
      <c r="B1025" s="84" t="s">
        <v>13</v>
      </c>
      <c r="C1025" s="86">
        <f t="shared" ca="1" si="149"/>
        <v>31.302083333333332</v>
      </c>
      <c r="D1025" s="95">
        <v>48519</v>
      </c>
      <c r="E1025" s="97">
        <v>48548</v>
      </c>
      <c r="G1025" s="114">
        <f t="shared" ca="1" si="150"/>
        <v>31.302083333333332</v>
      </c>
      <c r="I1025" s="6">
        <v>929</v>
      </c>
      <c r="J1025" s="6">
        <v>1001</v>
      </c>
      <c r="K1025" s="6">
        <f t="shared" si="151"/>
        <v>5</v>
      </c>
      <c r="L1025" s="6">
        <f t="shared" si="152"/>
        <v>166</v>
      </c>
      <c r="M1025" s="114">
        <f t="shared" ca="1" si="153"/>
        <v>31.302083333333332</v>
      </c>
      <c r="O1025" s="95"/>
      <c r="P1025" s="97"/>
    </row>
    <row r="1026" spans="1:16" ht="14.25" customHeight="1" x14ac:dyDescent="0.25">
      <c r="A1026" s="85" t="str">
        <f t="shared" si="148"/>
        <v>Ямбург</v>
      </c>
      <c r="B1026" s="22" t="s">
        <v>8</v>
      </c>
      <c r="C1026" s="86">
        <f t="shared" ca="1" si="149"/>
        <v>60.585000000000001</v>
      </c>
      <c r="D1026" s="95">
        <v>48549</v>
      </c>
      <c r="E1026" s="96">
        <v>48579</v>
      </c>
      <c r="G1026" s="114">
        <f t="shared" ca="1" si="150"/>
        <v>60.585000000000001</v>
      </c>
      <c r="I1026" s="6">
        <v>930</v>
      </c>
      <c r="J1026" s="6">
        <v>1002</v>
      </c>
      <c r="K1026" s="6">
        <f t="shared" si="151"/>
        <v>0</v>
      </c>
      <c r="L1026" s="6">
        <f t="shared" si="152"/>
        <v>167</v>
      </c>
      <c r="M1026" s="114">
        <f t="shared" ca="1" si="153"/>
        <v>60.585000000000001</v>
      </c>
      <c r="O1026" s="95"/>
      <c r="P1026" s="96"/>
    </row>
    <row r="1027" spans="1:16" ht="14.25" customHeight="1" x14ac:dyDescent="0.25">
      <c r="A1027" s="85" t="str">
        <f t="shared" si="148"/>
        <v>Ямбург</v>
      </c>
      <c r="B1027" s="24" t="s">
        <v>9</v>
      </c>
      <c r="C1027" s="86">
        <f t="shared" ca="1" si="149"/>
        <v>208.33333333333334</v>
      </c>
      <c r="D1027" s="89">
        <v>48549</v>
      </c>
      <c r="E1027" s="90">
        <v>48579</v>
      </c>
      <c r="G1027" s="114">
        <f t="shared" ca="1" si="150"/>
        <v>208.33333333333334</v>
      </c>
      <c r="I1027" s="6">
        <v>931</v>
      </c>
      <c r="J1027" s="6">
        <v>1003</v>
      </c>
      <c r="K1027" s="6">
        <f t="shared" si="151"/>
        <v>1</v>
      </c>
      <c r="L1027" s="6">
        <f t="shared" si="152"/>
        <v>167</v>
      </c>
      <c r="M1027" s="114">
        <f t="shared" ca="1" si="153"/>
        <v>208.33333333333334</v>
      </c>
      <c r="O1027" s="89"/>
      <c r="P1027" s="90"/>
    </row>
    <row r="1028" spans="1:16" ht="14.25" customHeight="1" x14ac:dyDescent="0.25">
      <c r="A1028" s="85" t="str">
        <f t="shared" si="148"/>
        <v>Ямбург</v>
      </c>
      <c r="B1028" s="24" t="s">
        <v>10</v>
      </c>
      <c r="C1028" s="86">
        <f t="shared" ca="1" si="149"/>
        <v>1049.953125</v>
      </c>
      <c r="D1028" s="95">
        <v>48549</v>
      </c>
      <c r="E1028" s="96">
        <v>48579</v>
      </c>
      <c r="G1028" s="114">
        <f t="shared" ca="1" si="150"/>
        <v>1049.953125</v>
      </c>
      <c r="I1028" s="6">
        <v>932</v>
      </c>
      <c r="J1028" s="6">
        <v>1004</v>
      </c>
      <c r="K1028" s="6">
        <f t="shared" si="151"/>
        <v>2</v>
      </c>
      <c r="L1028" s="6">
        <f t="shared" si="152"/>
        <v>167</v>
      </c>
      <c r="M1028" s="114">
        <f t="shared" ca="1" si="153"/>
        <v>1049.953125</v>
      </c>
      <c r="O1028" s="95"/>
      <c r="P1028" s="96"/>
    </row>
    <row r="1029" spans="1:16" ht="14.25" customHeight="1" x14ac:dyDescent="0.25">
      <c r="A1029" s="85" t="str">
        <f t="shared" si="148"/>
        <v>Ямбург</v>
      </c>
      <c r="B1029" s="24" t="s">
        <v>11</v>
      </c>
      <c r="C1029" s="86">
        <f t="shared" ca="1" si="149"/>
        <v>367.51979166666666</v>
      </c>
      <c r="D1029" s="89">
        <v>48549</v>
      </c>
      <c r="E1029" s="90">
        <v>48579</v>
      </c>
      <c r="G1029" s="114">
        <f t="shared" ca="1" si="150"/>
        <v>367.51979166666666</v>
      </c>
      <c r="I1029" s="6">
        <v>933</v>
      </c>
      <c r="J1029" s="6">
        <v>1005</v>
      </c>
      <c r="K1029" s="6">
        <f t="shared" si="151"/>
        <v>3</v>
      </c>
      <c r="L1029" s="6">
        <f t="shared" si="152"/>
        <v>167</v>
      </c>
      <c r="M1029" s="114">
        <f t="shared" ca="1" si="153"/>
        <v>367.51979166666666</v>
      </c>
      <c r="O1029" s="89"/>
      <c r="P1029" s="90"/>
    </row>
    <row r="1030" spans="1:16" ht="14.25" customHeight="1" x14ac:dyDescent="0.25">
      <c r="A1030" s="85" t="str">
        <f t="shared" si="148"/>
        <v>Ямбург</v>
      </c>
      <c r="B1030" s="24" t="s">
        <v>12</v>
      </c>
      <c r="C1030" s="86">
        <f t="shared" ca="1" si="149"/>
        <v>261.56666666666666</v>
      </c>
      <c r="D1030" s="95">
        <v>48549</v>
      </c>
      <c r="E1030" s="96">
        <v>48579</v>
      </c>
      <c r="G1030" s="114">
        <f t="shared" ca="1" si="150"/>
        <v>261.56666666666666</v>
      </c>
      <c r="I1030" s="6">
        <v>934</v>
      </c>
      <c r="J1030" s="6">
        <v>1006</v>
      </c>
      <c r="K1030" s="6">
        <f t="shared" si="151"/>
        <v>4</v>
      </c>
      <c r="L1030" s="6">
        <f t="shared" si="152"/>
        <v>167</v>
      </c>
      <c r="M1030" s="114">
        <f t="shared" ca="1" si="153"/>
        <v>261.56666666666666</v>
      </c>
      <c r="O1030" s="95"/>
      <c r="P1030" s="96"/>
    </row>
    <row r="1031" spans="1:16" ht="14.25" customHeight="1" x14ac:dyDescent="0.25">
      <c r="A1031" s="85" t="str">
        <f t="shared" si="148"/>
        <v>Ямбург</v>
      </c>
      <c r="B1031" s="84" t="s">
        <v>13</v>
      </c>
      <c r="C1031" s="86">
        <f t="shared" ca="1" si="149"/>
        <v>31.302083333333332</v>
      </c>
      <c r="D1031" s="93">
        <v>48549</v>
      </c>
      <c r="E1031" s="96">
        <v>48579</v>
      </c>
      <c r="G1031" s="114">
        <f t="shared" ca="1" si="150"/>
        <v>31.302083333333332</v>
      </c>
      <c r="I1031" s="6">
        <v>935</v>
      </c>
      <c r="J1031" s="6">
        <v>1007</v>
      </c>
      <c r="K1031" s="6">
        <f t="shared" si="151"/>
        <v>5</v>
      </c>
      <c r="L1031" s="6">
        <f t="shared" si="152"/>
        <v>167</v>
      </c>
      <c r="M1031" s="114">
        <f t="shared" ca="1" si="153"/>
        <v>31.302083333333332</v>
      </c>
      <c r="O1031" s="93"/>
      <c r="P1031" s="96"/>
    </row>
    <row r="1032" spans="1:16" ht="14.25" customHeight="1" x14ac:dyDescent="0.25">
      <c r="A1032" s="85" t="str">
        <f t="shared" si="148"/>
        <v>Ямбург</v>
      </c>
      <c r="B1032" s="22" t="s">
        <v>8</v>
      </c>
      <c r="C1032" s="86">
        <f t="shared" ca="1" si="149"/>
        <v>60.585000000000001</v>
      </c>
      <c r="D1032" s="95">
        <v>48580</v>
      </c>
      <c r="E1032" s="96">
        <v>48610</v>
      </c>
      <c r="G1032" s="114">
        <f t="shared" ca="1" si="150"/>
        <v>60.585000000000001</v>
      </c>
      <c r="I1032" s="6">
        <v>936</v>
      </c>
      <c r="J1032" s="6">
        <v>1008</v>
      </c>
      <c r="K1032" s="6">
        <f t="shared" si="151"/>
        <v>0</v>
      </c>
      <c r="L1032" s="6">
        <f t="shared" si="152"/>
        <v>168</v>
      </c>
      <c r="M1032" s="114">
        <f t="shared" ca="1" si="153"/>
        <v>60.585000000000001</v>
      </c>
      <c r="O1032" s="95"/>
      <c r="P1032" s="96"/>
    </row>
    <row r="1033" spans="1:16" ht="14.25" customHeight="1" x14ac:dyDescent="0.25">
      <c r="A1033" s="85" t="str">
        <f t="shared" si="148"/>
        <v>Ямбург</v>
      </c>
      <c r="B1033" s="24" t="s">
        <v>9</v>
      </c>
      <c r="C1033" s="86">
        <f t="shared" ca="1" si="149"/>
        <v>208.33333333333334</v>
      </c>
      <c r="D1033" s="95">
        <v>48580</v>
      </c>
      <c r="E1033" s="96">
        <v>48610</v>
      </c>
      <c r="G1033" s="114">
        <f t="shared" ca="1" si="150"/>
        <v>208.33333333333334</v>
      </c>
      <c r="I1033" s="6">
        <v>937</v>
      </c>
      <c r="J1033" s="6">
        <v>1009</v>
      </c>
      <c r="K1033" s="6">
        <f t="shared" si="151"/>
        <v>1</v>
      </c>
      <c r="L1033" s="6">
        <f t="shared" si="152"/>
        <v>168</v>
      </c>
      <c r="M1033" s="114">
        <f t="shared" ca="1" si="153"/>
        <v>208.33333333333334</v>
      </c>
      <c r="O1033" s="95"/>
      <c r="P1033" s="96"/>
    </row>
    <row r="1034" spans="1:16" ht="14.25" customHeight="1" x14ac:dyDescent="0.25">
      <c r="A1034" s="85" t="str">
        <f t="shared" si="148"/>
        <v>Ямбург</v>
      </c>
      <c r="B1034" s="24" t="s">
        <v>10</v>
      </c>
      <c r="C1034" s="86">
        <f t="shared" ca="1" si="149"/>
        <v>1049.953125</v>
      </c>
      <c r="D1034" s="95">
        <v>48580</v>
      </c>
      <c r="E1034" s="96">
        <v>48610</v>
      </c>
      <c r="G1034" s="114">
        <f t="shared" ca="1" si="150"/>
        <v>1049.953125</v>
      </c>
      <c r="I1034" s="6">
        <v>938</v>
      </c>
      <c r="J1034" s="6">
        <v>1010</v>
      </c>
      <c r="K1034" s="6">
        <f t="shared" si="151"/>
        <v>2</v>
      </c>
      <c r="L1034" s="6">
        <f t="shared" si="152"/>
        <v>168</v>
      </c>
      <c r="M1034" s="114">
        <f t="shared" ca="1" si="153"/>
        <v>1049.953125</v>
      </c>
      <c r="O1034" s="95"/>
      <c r="P1034" s="96"/>
    </row>
    <row r="1035" spans="1:16" ht="14.25" customHeight="1" x14ac:dyDescent="0.25">
      <c r="A1035" s="85" t="str">
        <f t="shared" si="148"/>
        <v>Ямбург</v>
      </c>
      <c r="B1035" s="24" t="s">
        <v>11</v>
      </c>
      <c r="C1035" s="86">
        <f t="shared" ca="1" si="149"/>
        <v>367.51979166666666</v>
      </c>
      <c r="D1035" s="95">
        <v>48580</v>
      </c>
      <c r="E1035" s="96">
        <v>48610</v>
      </c>
      <c r="G1035" s="114">
        <f t="shared" ca="1" si="150"/>
        <v>367.51979166666666</v>
      </c>
      <c r="I1035" s="6">
        <v>939</v>
      </c>
      <c r="J1035" s="6">
        <v>1011</v>
      </c>
      <c r="K1035" s="6">
        <f t="shared" si="151"/>
        <v>3</v>
      </c>
      <c r="L1035" s="6">
        <f t="shared" si="152"/>
        <v>168</v>
      </c>
      <c r="M1035" s="114">
        <f t="shared" ca="1" si="153"/>
        <v>367.51979166666666</v>
      </c>
      <c r="O1035" s="95"/>
      <c r="P1035" s="96"/>
    </row>
    <row r="1036" spans="1:16" ht="14.25" customHeight="1" x14ac:dyDescent="0.25">
      <c r="A1036" s="85" t="str">
        <f t="shared" si="148"/>
        <v>Ямбург</v>
      </c>
      <c r="B1036" s="24" t="s">
        <v>12</v>
      </c>
      <c r="C1036" s="86">
        <f t="shared" ca="1" si="149"/>
        <v>261.56666666666666</v>
      </c>
      <c r="D1036" s="95">
        <v>48580</v>
      </c>
      <c r="E1036" s="96">
        <v>48610</v>
      </c>
      <c r="G1036" s="114">
        <f t="shared" ca="1" si="150"/>
        <v>261.56666666666666</v>
      </c>
      <c r="I1036" s="6">
        <v>940</v>
      </c>
      <c r="J1036" s="6">
        <v>1012</v>
      </c>
      <c r="K1036" s="6">
        <f t="shared" si="151"/>
        <v>4</v>
      </c>
      <c r="L1036" s="6">
        <f t="shared" si="152"/>
        <v>168</v>
      </c>
      <c r="M1036" s="114">
        <f t="shared" ca="1" si="153"/>
        <v>261.56666666666666</v>
      </c>
      <c r="O1036" s="95"/>
      <c r="P1036" s="96"/>
    </row>
    <row r="1037" spans="1:16" ht="14.25" customHeight="1" x14ac:dyDescent="0.25">
      <c r="A1037" s="85" t="str">
        <f t="shared" si="148"/>
        <v>Ямбург</v>
      </c>
      <c r="B1037" s="84" t="s">
        <v>13</v>
      </c>
      <c r="C1037" s="86">
        <f t="shared" ca="1" si="149"/>
        <v>31.302083333333332</v>
      </c>
      <c r="D1037" s="95">
        <v>48580</v>
      </c>
      <c r="E1037" s="96">
        <v>48610</v>
      </c>
      <c r="G1037" s="114">
        <f t="shared" ca="1" si="150"/>
        <v>31.302083333333332</v>
      </c>
      <c r="I1037" s="6">
        <v>941</v>
      </c>
      <c r="J1037" s="6">
        <v>1013</v>
      </c>
      <c r="K1037" s="6">
        <f t="shared" si="151"/>
        <v>5</v>
      </c>
      <c r="L1037" s="6">
        <f t="shared" si="152"/>
        <v>168</v>
      </c>
      <c r="M1037" s="114">
        <f t="shared" ca="1" si="153"/>
        <v>31.302083333333332</v>
      </c>
      <c r="O1037" s="95"/>
      <c r="P1037" s="96"/>
    </row>
    <row r="1038" spans="1:16" ht="14.25" customHeight="1" x14ac:dyDescent="0.25">
      <c r="A1038" s="85" t="str">
        <f t="shared" si="148"/>
        <v>Ямбург</v>
      </c>
      <c r="B1038" s="22" t="s">
        <v>8</v>
      </c>
      <c r="C1038" s="86">
        <f t="shared" ca="1" si="149"/>
        <v>60.585000000000001</v>
      </c>
      <c r="D1038" s="95">
        <v>48611</v>
      </c>
      <c r="E1038" s="98">
        <v>48638</v>
      </c>
      <c r="G1038" s="114">
        <f t="shared" ca="1" si="150"/>
        <v>60.585000000000001</v>
      </c>
      <c r="I1038" s="6">
        <v>942</v>
      </c>
      <c r="J1038" s="6">
        <v>1014</v>
      </c>
      <c r="K1038" s="6">
        <f t="shared" si="151"/>
        <v>0</v>
      </c>
      <c r="L1038" s="6">
        <f t="shared" si="152"/>
        <v>169</v>
      </c>
      <c r="M1038" s="114">
        <f t="shared" ca="1" si="153"/>
        <v>60.585000000000001</v>
      </c>
      <c r="O1038" s="95"/>
      <c r="P1038" s="98"/>
    </row>
    <row r="1039" spans="1:16" ht="14.25" customHeight="1" x14ac:dyDescent="0.25">
      <c r="A1039" s="85" t="str">
        <f t="shared" si="148"/>
        <v>Ямбург</v>
      </c>
      <c r="B1039" s="24" t="s">
        <v>9</v>
      </c>
      <c r="C1039" s="86">
        <f t="shared" ca="1" si="149"/>
        <v>208.33333333333334</v>
      </c>
      <c r="D1039" s="95">
        <v>48611</v>
      </c>
      <c r="E1039" s="98">
        <v>48638</v>
      </c>
      <c r="G1039" s="114">
        <f t="shared" ca="1" si="150"/>
        <v>208.33333333333334</v>
      </c>
      <c r="I1039" s="6">
        <v>943</v>
      </c>
      <c r="J1039" s="6">
        <v>1015</v>
      </c>
      <c r="K1039" s="6">
        <f t="shared" si="151"/>
        <v>1</v>
      </c>
      <c r="L1039" s="6">
        <f t="shared" si="152"/>
        <v>169</v>
      </c>
      <c r="M1039" s="114">
        <f t="shared" ca="1" si="153"/>
        <v>208.33333333333334</v>
      </c>
      <c r="O1039" s="95"/>
      <c r="P1039" s="98"/>
    </row>
    <row r="1040" spans="1:16" ht="14.25" customHeight="1" x14ac:dyDescent="0.25">
      <c r="A1040" s="85" t="str">
        <f t="shared" si="148"/>
        <v>Ямбург</v>
      </c>
      <c r="B1040" s="24" t="s">
        <v>10</v>
      </c>
      <c r="C1040" s="86">
        <f t="shared" ca="1" si="149"/>
        <v>1049.953125</v>
      </c>
      <c r="D1040" s="95">
        <v>48611</v>
      </c>
      <c r="E1040" s="98">
        <v>48638</v>
      </c>
      <c r="G1040" s="114">
        <f t="shared" ca="1" si="150"/>
        <v>1049.953125</v>
      </c>
      <c r="I1040" s="6">
        <v>944</v>
      </c>
      <c r="J1040" s="6">
        <v>1016</v>
      </c>
      <c r="K1040" s="6">
        <f t="shared" si="151"/>
        <v>2</v>
      </c>
      <c r="L1040" s="6">
        <f t="shared" si="152"/>
        <v>169</v>
      </c>
      <c r="M1040" s="114">
        <f t="shared" ca="1" si="153"/>
        <v>1049.953125</v>
      </c>
      <c r="O1040" s="95"/>
      <c r="P1040" s="98"/>
    </row>
    <row r="1041" spans="1:16" ht="14.25" customHeight="1" x14ac:dyDescent="0.25">
      <c r="A1041" s="85" t="str">
        <f t="shared" si="148"/>
        <v>Ямбург</v>
      </c>
      <c r="B1041" s="24" t="s">
        <v>11</v>
      </c>
      <c r="C1041" s="86">
        <f t="shared" ca="1" si="149"/>
        <v>367.51979166666666</v>
      </c>
      <c r="D1041" s="95">
        <v>48611</v>
      </c>
      <c r="E1041" s="98">
        <v>48638</v>
      </c>
      <c r="G1041" s="114">
        <f t="shared" ca="1" si="150"/>
        <v>367.51979166666666</v>
      </c>
      <c r="I1041" s="6">
        <v>945</v>
      </c>
      <c r="J1041" s="6">
        <v>1017</v>
      </c>
      <c r="K1041" s="6">
        <f t="shared" si="151"/>
        <v>3</v>
      </c>
      <c r="L1041" s="6">
        <f t="shared" si="152"/>
        <v>169</v>
      </c>
      <c r="M1041" s="114">
        <f t="shared" ca="1" si="153"/>
        <v>367.51979166666666</v>
      </c>
      <c r="O1041" s="95"/>
      <c r="P1041" s="98"/>
    </row>
    <row r="1042" spans="1:16" ht="14.25" customHeight="1" x14ac:dyDescent="0.25">
      <c r="A1042" s="85" t="str">
        <f t="shared" si="148"/>
        <v>Ямбург</v>
      </c>
      <c r="B1042" s="24" t="s">
        <v>12</v>
      </c>
      <c r="C1042" s="86">
        <f t="shared" ca="1" si="149"/>
        <v>261.56666666666666</v>
      </c>
      <c r="D1042" s="95">
        <v>48611</v>
      </c>
      <c r="E1042" s="98">
        <v>48638</v>
      </c>
      <c r="G1042" s="114">
        <f t="shared" ca="1" si="150"/>
        <v>261.56666666666666</v>
      </c>
      <c r="I1042" s="6">
        <v>946</v>
      </c>
      <c r="J1042" s="6">
        <v>1018</v>
      </c>
      <c r="K1042" s="6">
        <f t="shared" si="151"/>
        <v>4</v>
      </c>
      <c r="L1042" s="6">
        <f t="shared" si="152"/>
        <v>169</v>
      </c>
      <c r="M1042" s="114">
        <f t="shared" ca="1" si="153"/>
        <v>261.56666666666666</v>
      </c>
      <c r="O1042" s="95"/>
      <c r="P1042" s="98"/>
    </row>
    <row r="1043" spans="1:16" ht="14.25" customHeight="1" x14ac:dyDescent="0.25">
      <c r="A1043" s="85" t="str">
        <f t="shared" si="148"/>
        <v>Ямбург</v>
      </c>
      <c r="B1043" s="84" t="s">
        <v>13</v>
      </c>
      <c r="C1043" s="86">
        <f t="shared" ca="1" si="149"/>
        <v>31.302083333333332</v>
      </c>
      <c r="D1043" s="95">
        <v>48611</v>
      </c>
      <c r="E1043" s="98">
        <v>48638</v>
      </c>
      <c r="G1043" s="114">
        <f t="shared" ca="1" si="150"/>
        <v>31.302083333333332</v>
      </c>
      <c r="I1043" s="6">
        <v>947</v>
      </c>
      <c r="J1043" s="6">
        <v>1019</v>
      </c>
      <c r="K1043" s="6">
        <f t="shared" si="151"/>
        <v>5</v>
      </c>
      <c r="L1043" s="6">
        <f t="shared" si="152"/>
        <v>169</v>
      </c>
      <c r="M1043" s="114">
        <f t="shared" ca="1" si="153"/>
        <v>31.302083333333332</v>
      </c>
      <c r="O1043" s="95"/>
      <c r="P1043" s="98"/>
    </row>
    <row r="1044" spans="1:16" ht="14.25" customHeight="1" x14ac:dyDescent="0.25">
      <c r="A1044" s="85" t="str">
        <f t="shared" si="148"/>
        <v>Ямбург</v>
      </c>
      <c r="B1044" s="22" t="s">
        <v>8</v>
      </c>
      <c r="C1044" s="86">
        <f t="shared" ca="1" si="149"/>
        <v>60.585000000000001</v>
      </c>
      <c r="D1044" s="95">
        <v>48639</v>
      </c>
      <c r="E1044" s="96">
        <v>48669</v>
      </c>
      <c r="G1044" s="114">
        <f t="shared" ca="1" si="150"/>
        <v>60.585000000000001</v>
      </c>
      <c r="I1044" s="6">
        <v>948</v>
      </c>
      <c r="J1044" s="6">
        <v>1020</v>
      </c>
      <c r="K1044" s="6">
        <f t="shared" si="151"/>
        <v>0</v>
      </c>
      <c r="L1044" s="6">
        <f t="shared" si="152"/>
        <v>170</v>
      </c>
      <c r="M1044" s="114">
        <f t="shared" ca="1" si="153"/>
        <v>60.585000000000001</v>
      </c>
      <c r="O1044" s="95"/>
      <c r="P1044" s="96"/>
    </row>
    <row r="1045" spans="1:16" ht="14.25" customHeight="1" x14ac:dyDescent="0.25">
      <c r="A1045" s="85" t="str">
        <f t="shared" si="148"/>
        <v>Ямбург</v>
      </c>
      <c r="B1045" s="24" t="s">
        <v>9</v>
      </c>
      <c r="C1045" s="86">
        <f t="shared" ca="1" si="149"/>
        <v>208.33333333333334</v>
      </c>
      <c r="D1045" s="89">
        <v>48639</v>
      </c>
      <c r="E1045" s="90">
        <v>48669</v>
      </c>
      <c r="G1045" s="114">
        <f t="shared" ca="1" si="150"/>
        <v>208.33333333333334</v>
      </c>
      <c r="I1045" s="6">
        <v>949</v>
      </c>
      <c r="J1045" s="6">
        <v>1021</v>
      </c>
      <c r="K1045" s="6">
        <f t="shared" si="151"/>
        <v>1</v>
      </c>
      <c r="L1045" s="6">
        <f t="shared" si="152"/>
        <v>170</v>
      </c>
      <c r="M1045" s="114">
        <f t="shared" ca="1" si="153"/>
        <v>208.33333333333334</v>
      </c>
      <c r="O1045" s="89"/>
      <c r="P1045" s="90"/>
    </row>
    <row r="1046" spans="1:16" ht="14.25" customHeight="1" x14ac:dyDescent="0.25">
      <c r="A1046" s="85" t="str">
        <f t="shared" si="148"/>
        <v>Ямбург</v>
      </c>
      <c r="B1046" s="24" t="s">
        <v>10</v>
      </c>
      <c r="C1046" s="86">
        <f t="shared" ca="1" si="149"/>
        <v>1049.953125</v>
      </c>
      <c r="D1046" s="89">
        <v>48639</v>
      </c>
      <c r="E1046" s="90">
        <v>48669</v>
      </c>
      <c r="G1046" s="114">
        <f t="shared" ca="1" si="150"/>
        <v>1049.953125</v>
      </c>
      <c r="I1046" s="6">
        <v>950</v>
      </c>
      <c r="J1046" s="6">
        <v>1022</v>
      </c>
      <c r="K1046" s="6">
        <f t="shared" si="151"/>
        <v>2</v>
      </c>
      <c r="L1046" s="6">
        <f t="shared" si="152"/>
        <v>170</v>
      </c>
      <c r="M1046" s="114">
        <f t="shared" ca="1" si="153"/>
        <v>1049.953125</v>
      </c>
      <c r="O1046" s="89"/>
      <c r="P1046" s="90"/>
    </row>
    <row r="1047" spans="1:16" ht="14.25" customHeight="1" x14ac:dyDescent="0.25">
      <c r="A1047" s="85" t="str">
        <f t="shared" si="148"/>
        <v>Ямбург</v>
      </c>
      <c r="B1047" s="24" t="s">
        <v>11</v>
      </c>
      <c r="C1047" s="86">
        <f t="shared" ca="1" si="149"/>
        <v>367.51979166666666</v>
      </c>
      <c r="D1047" s="89">
        <v>48639</v>
      </c>
      <c r="E1047" s="90">
        <v>48669</v>
      </c>
      <c r="G1047" s="114">
        <f t="shared" ca="1" si="150"/>
        <v>367.51979166666666</v>
      </c>
      <c r="I1047" s="6">
        <v>951</v>
      </c>
      <c r="J1047" s="6">
        <v>1023</v>
      </c>
      <c r="K1047" s="6">
        <f t="shared" si="151"/>
        <v>3</v>
      </c>
      <c r="L1047" s="6">
        <f t="shared" si="152"/>
        <v>170</v>
      </c>
      <c r="M1047" s="114">
        <f t="shared" ca="1" si="153"/>
        <v>367.51979166666666</v>
      </c>
      <c r="O1047" s="89"/>
      <c r="P1047" s="90"/>
    </row>
    <row r="1048" spans="1:16" ht="14.25" customHeight="1" x14ac:dyDescent="0.25">
      <c r="A1048" s="85" t="str">
        <f t="shared" ref="A1048:A1111" si="154">$A$13</f>
        <v>Ямбург</v>
      </c>
      <c r="B1048" s="24" t="s">
        <v>12</v>
      </c>
      <c r="C1048" s="86">
        <f t="shared" ref="C1048:C1111" ca="1" si="155">G1048*$H$24</f>
        <v>261.56666666666666</v>
      </c>
      <c r="D1048" s="89">
        <v>48639</v>
      </c>
      <c r="E1048" s="90">
        <v>48669</v>
      </c>
      <c r="G1048" s="114">
        <f t="shared" ref="G1048:G1111" ca="1" si="156">OFFSET($C$13,K1048,L1048)</f>
        <v>261.56666666666666</v>
      </c>
      <c r="I1048" s="6">
        <v>952</v>
      </c>
      <c r="J1048" s="6">
        <v>1024</v>
      </c>
      <c r="K1048" s="6">
        <f t="shared" ref="K1048:K1111" si="157">(MOD(J1048,6))</f>
        <v>4</v>
      </c>
      <c r="L1048" s="6">
        <f t="shared" ref="L1048:L1111" si="158">INT(J1048/6)</f>
        <v>170</v>
      </c>
      <c r="M1048" s="114">
        <f t="shared" ref="M1048:M1111" ca="1" si="159">OFFSET($C$13,K1048,L1048)</f>
        <v>261.56666666666666</v>
      </c>
      <c r="O1048" s="89"/>
      <c r="P1048" s="90"/>
    </row>
    <row r="1049" spans="1:16" ht="14.25" customHeight="1" x14ac:dyDescent="0.25">
      <c r="A1049" s="85" t="str">
        <f t="shared" si="154"/>
        <v>Ямбург</v>
      </c>
      <c r="B1049" s="84" t="s">
        <v>13</v>
      </c>
      <c r="C1049" s="86">
        <f t="shared" ca="1" si="155"/>
        <v>31.302083333333332</v>
      </c>
      <c r="D1049" s="93">
        <v>48639</v>
      </c>
      <c r="E1049" s="94">
        <v>48669</v>
      </c>
      <c r="G1049" s="114">
        <f t="shared" ca="1" si="156"/>
        <v>31.302083333333332</v>
      </c>
      <c r="I1049" s="6">
        <v>953</v>
      </c>
      <c r="J1049" s="6">
        <v>1025</v>
      </c>
      <c r="K1049" s="6">
        <f t="shared" si="157"/>
        <v>5</v>
      </c>
      <c r="L1049" s="6">
        <f t="shared" si="158"/>
        <v>170</v>
      </c>
      <c r="M1049" s="114">
        <f t="shared" ca="1" si="159"/>
        <v>31.302083333333332</v>
      </c>
      <c r="O1049" s="93"/>
      <c r="P1049" s="94"/>
    </row>
    <row r="1050" spans="1:16" ht="14.25" customHeight="1" x14ac:dyDescent="0.25">
      <c r="A1050" s="85" t="str">
        <f t="shared" si="154"/>
        <v>Ямбург</v>
      </c>
      <c r="B1050" s="22" t="s">
        <v>8</v>
      </c>
      <c r="C1050" s="86">
        <f t="shared" ca="1" si="155"/>
        <v>60.585000000000001</v>
      </c>
      <c r="D1050" s="95">
        <v>48670</v>
      </c>
      <c r="E1050" s="96">
        <v>48699</v>
      </c>
      <c r="G1050" s="114">
        <f t="shared" ca="1" si="156"/>
        <v>60.585000000000001</v>
      </c>
      <c r="I1050" s="6">
        <v>954</v>
      </c>
      <c r="J1050" s="6">
        <v>1026</v>
      </c>
      <c r="K1050" s="6">
        <f t="shared" si="157"/>
        <v>0</v>
      </c>
      <c r="L1050" s="6">
        <f t="shared" si="158"/>
        <v>171</v>
      </c>
      <c r="M1050" s="114">
        <f t="shared" ca="1" si="159"/>
        <v>60.585000000000001</v>
      </c>
      <c r="O1050" s="95"/>
      <c r="P1050" s="96"/>
    </row>
    <row r="1051" spans="1:16" ht="14.25" customHeight="1" x14ac:dyDescent="0.25">
      <c r="A1051" s="85" t="str">
        <f t="shared" si="154"/>
        <v>Ямбург</v>
      </c>
      <c r="B1051" s="24" t="s">
        <v>9</v>
      </c>
      <c r="C1051" s="86">
        <f t="shared" ca="1" si="155"/>
        <v>208.33333333333334</v>
      </c>
      <c r="D1051" s="89">
        <v>48670</v>
      </c>
      <c r="E1051" s="90">
        <v>48699</v>
      </c>
      <c r="G1051" s="114">
        <f t="shared" ca="1" si="156"/>
        <v>208.33333333333334</v>
      </c>
      <c r="I1051" s="6">
        <v>955</v>
      </c>
      <c r="J1051" s="6">
        <v>1027</v>
      </c>
      <c r="K1051" s="6">
        <f t="shared" si="157"/>
        <v>1</v>
      </c>
      <c r="L1051" s="6">
        <f t="shared" si="158"/>
        <v>171</v>
      </c>
      <c r="M1051" s="114">
        <f t="shared" ca="1" si="159"/>
        <v>208.33333333333334</v>
      </c>
      <c r="O1051" s="89"/>
      <c r="P1051" s="90"/>
    </row>
    <row r="1052" spans="1:16" ht="14.25" customHeight="1" x14ac:dyDescent="0.25">
      <c r="A1052" s="85" t="str">
        <f t="shared" si="154"/>
        <v>Ямбург</v>
      </c>
      <c r="B1052" s="24" t="s">
        <v>10</v>
      </c>
      <c r="C1052" s="86">
        <f t="shared" ca="1" si="155"/>
        <v>1049.953125</v>
      </c>
      <c r="D1052" s="89">
        <v>48670</v>
      </c>
      <c r="E1052" s="90">
        <v>48699</v>
      </c>
      <c r="G1052" s="114">
        <f t="shared" ca="1" si="156"/>
        <v>1049.953125</v>
      </c>
      <c r="I1052" s="6">
        <v>956</v>
      </c>
      <c r="J1052" s="6">
        <v>1028</v>
      </c>
      <c r="K1052" s="6">
        <f t="shared" si="157"/>
        <v>2</v>
      </c>
      <c r="L1052" s="6">
        <f t="shared" si="158"/>
        <v>171</v>
      </c>
      <c r="M1052" s="114">
        <f t="shared" ca="1" si="159"/>
        <v>1049.953125</v>
      </c>
      <c r="O1052" s="89"/>
      <c r="P1052" s="90"/>
    </row>
    <row r="1053" spans="1:16" ht="14.25" customHeight="1" x14ac:dyDescent="0.25">
      <c r="A1053" s="85" t="str">
        <f t="shared" si="154"/>
        <v>Ямбург</v>
      </c>
      <c r="B1053" s="24" t="s">
        <v>11</v>
      </c>
      <c r="C1053" s="86">
        <f t="shared" ca="1" si="155"/>
        <v>367.51979166666666</v>
      </c>
      <c r="D1053" s="89">
        <v>48670</v>
      </c>
      <c r="E1053" s="90">
        <v>48699</v>
      </c>
      <c r="G1053" s="114">
        <f t="shared" ca="1" si="156"/>
        <v>367.51979166666666</v>
      </c>
      <c r="I1053" s="6">
        <v>957</v>
      </c>
      <c r="J1053" s="6">
        <v>1029</v>
      </c>
      <c r="K1053" s="6">
        <f t="shared" si="157"/>
        <v>3</v>
      </c>
      <c r="L1053" s="6">
        <f t="shared" si="158"/>
        <v>171</v>
      </c>
      <c r="M1053" s="114">
        <f t="shared" ca="1" si="159"/>
        <v>367.51979166666666</v>
      </c>
      <c r="O1053" s="89"/>
      <c r="P1053" s="90"/>
    </row>
    <row r="1054" spans="1:16" ht="14.25" customHeight="1" x14ac:dyDescent="0.25">
      <c r="A1054" s="85" t="str">
        <f t="shared" si="154"/>
        <v>Ямбург</v>
      </c>
      <c r="B1054" s="24" t="s">
        <v>12</v>
      </c>
      <c r="C1054" s="86">
        <f t="shared" ca="1" si="155"/>
        <v>261.56666666666666</v>
      </c>
      <c r="D1054" s="89">
        <v>48670</v>
      </c>
      <c r="E1054" s="90">
        <v>48699</v>
      </c>
      <c r="G1054" s="114">
        <f t="shared" ca="1" si="156"/>
        <v>261.56666666666666</v>
      </c>
      <c r="I1054" s="6">
        <v>958</v>
      </c>
      <c r="J1054" s="6">
        <v>1030</v>
      </c>
      <c r="K1054" s="6">
        <f t="shared" si="157"/>
        <v>4</v>
      </c>
      <c r="L1054" s="6">
        <f t="shared" si="158"/>
        <v>171</v>
      </c>
      <c r="M1054" s="114">
        <f t="shared" ca="1" si="159"/>
        <v>261.56666666666666</v>
      </c>
      <c r="O1054" s="89"/>
      <c r="P1054" s="90"/>
    </row>
    <row r="1055" spans="1:16" ht="14.25" customHeight="1" x14ac:dyDescent="0.25">
      <c r="A1055" s="85" t="str">
        <f t="shared" si="154"/>
        <v>Ямбург</v>
      </c>
      <c r="B1055" s="84" t="s">
        <v>13</v>
      </c>
      <c r="C1055" s="86">
        <f t="shared" ca="1" si="155"/>
        <v>31.302083333333332</v>
      </c>
      <c r="D1055" s="93">
        <v>48670</v>
      </c>
      <c r="E1055" s="94">
        <v>48699</v>
      </c>
      <c r="G1055" s="114">
        <f t="shared" ca="1" si="156"/>
        <v>31.302083333333332</v>
      </c>
      <c r="I1055" s="6">
        <v>959</v>
      </c>
      <c r="J1055" s="6">
        <v>1031</v>
      </c>
      <c r="K1055" s="6">
        <f t="shared" si="157"/>
        <v>5</v>
      </c>
      <c r="L1055" s="6">
        <f t="shared" si="158"/>
        <v>171</v>
      </c>
      <c r="M1055" s="114">
        <f t="shared" ca="1" si="159"/>
        <v>31.302083333333332</v>
      </c>
      <c r="O1055" s="93"/>
      <c r="P1055" s="94"/>
    </row>
    <row r="1056" spans="1:16" ht="14.25" customHeight="1" x14ac:dyDescent="0.25">
      <c r="A1056" s="85" t="str">
        <f t="shared" si="154"/>
        <v>Ямбург</v>
      </c>
      <c r="B1056" s="22" t="s">
        <v>8</v>
      </c>
      <c r="C1056" s="86">
        <f t="shared" ca="1" si="155"/>
        <v>60.585000000000001</v>
      </c>
      <c r="D1056" s="95">
        <v>48700</v>
      </c>
      <c r="E1056" s="96">
        <v>48730</v>
      </c>
      <c r="G1056" s="114">
        <f t="shared" ca="1" si="156"/>
        <v>60.585000000000001</v>
      </c>
      <c r="I1056" s="6">
        <v>960</v>
      </c>
      <c r="J1056" s="6">
        <v>1032</v>
      </c>
      <c r="K1056" s="6">
        <f t="shared" si="157"/>
        <v>0</v>
      </c>
      <c r="L1056" s="6">
        <f t="shared" si="158"/>
        <v>172</v>
      </c>
      <c r="M1056" s="114">
        <f t="shared" ca="1" si="159"/>
        <v>60.585000000000001</v>
      </c>
      <c r="O1056" s="95"/>
      <c r="P1056" s="96"/>
    </row>
    <row r="1057" spans="1:16" ht="14.25" customHeight="1" x14ac:dyDescent="0.25">
      <c r="A1057" s="85" t="str">
        <f t="shared" si="154"/>
        <v>Ямбург</v>
      </c>
      <c r="B1057" s="24" t="s">
        <v>9</v>
      </c>
      <c r="C1057" s="86">
        <f t="shared" ca="1" si="155"/>
        <v>208.33333333333334</v>
      </c>
      <c r="D1057" s="89">
        <v>48700</v>
      </c>
      <c r="E1057" s="90">
        <v>48730</v>
      </c>
      <c r="G1057" s="114">
        <f t="shared" ca="1" si="156"/>
        <v>208.33333333333334</v>
      </c>
      <c r="I1057" s="6">
        <v>961</v>
      </c>
      <c r="J1057" s="6">
        <v>1033</v>
      </c>
      <c r="K1057" s="6">
        <f t="shared" si="157"/>
        <v>1</v>
      </c>
      <c r="L1057" s="6">
        <f t="shared" si="158"/>
        <v>172</v>
      </c>
      <c r="M1057" s="114">
        <f t="shared" ca="1" si="159"/>
        <v>208.33333333333334</v>
      </c>
      <c r="O1057" s="89"/>
      <c r="P1057" s="90"/>
    </row>
    <row r="1058" spans="1:16" ht="14.25" customHeight="1" x14ac:dyDescent="0.25">
      <c r="A1058" s="85" t="str">
        <f t="shared" si="154"/>
        <v>Ямбург</v>
      </c>
      <c r="B1058" s="24" t="s">
        <v>10</v>
      </c>
      <c r="C1058" s="86">
        <f t="shared" ca="1" si="155"/>
        <v>1049.953125</v>
      </c>
      <c r="D1058" s="89">
        <v>48700</v>
      </c>
      <c r="E1058" s="90">
        <v>48730</v>
      </c>
      <c r="G1058" s="114">
        <f t="shared" ca="1" si="156"/>
        <v>1049.953125</v>
      </c>
      <c r="I1058" s="6">
        <v>962</v>
      </c>
      <c r="J1058" s="6">
        <v>1034</v>
      </c>
      <c r="K1058" s="6">
        <f t="shared" si="157"/>
        <v>2</v>
      </c>
      <c r="L1058" s="6">
        <f t="shared" si="158"/>
        <v>172</v>
      </c>
      <c r="M1058" s="114">
        <f t="shared" ca="1" si="159"/>
        <v>1049.953125</v>
      </c>
      <c r="O1058" s="89"/>
      <c r="P1058" s="90"/>
    </row>
    <row r="1059" spans="1:16" ht="14.25" customHeight="1" x14ac:dyDescent="0.25">
      <c r="A1059" s="85" t="str">
        <f t="shared" si="154"/>
        <v>Ямбург</v>
      </c>
      <c r="B1059" s="24" t="s">
        <v>11</v>
      </c>
      <c r="C1059" s="86">
        <f t="shared" ca="1" si="155"/>
        <v>367.51979166666666</v>
      </c>
      <c r="D1059" s="89">
        <v>48700</v>
      </c>
      <c r="E1059" s="90">
        <v>48730</v>
      </c>
      <c r="G1059" s="114">
        <f t="shared" ca="1" si="156"/>
        <v>367.51979166666666</v>
      </c>
      <c r="I1059" s="6">
        <v>963</v>
      </c>
      <c r="J1059" s="6">
        <v>1035</v>
      </c>
      <c r="K1059" s="6">
        <f t="shared" si="157"/>
        <v>3</v>
      </c>
      <c r="L1059" s="6">
        <f t="shared" si="158"/>
        <v>172</v>
      </c>
      <c r="M1059" s="114">
        <f t="shared" ca="1" si="159"/>
        <v>367.51979166666666</v>
      </c>
      <c r="O1059" s="89"/>
      <c r="P1059" s="90"/>
    </row>
    <row r="1060" spans="1:16" ht="14.25" customHeight="1" x14ac:dyDescent="0.25">
      <c r="A1060" s="85" t="str">
        <f t="shared" si="154"/>
        <v>Ямбург</v>
      </c>
      <c r="B1060" s="24" t="s">
        <v>12</v>
      </c>
      <c r="C1060" s="86">
        <f t="shared" ca="1" si="155"/>
        <v>261.56666666666666</v>
      </c>
      <c r="D1060" s="89">
        <v>48700</v>
      </c>
      <c r="E1060" s="90">
        <v>48730</v>
      </c>
      <c r="G1060" s="114">
        <f t="shared" ca="1" si="156"/>
        <v>261.56666666666666</v>
      </c>
      <c r="I1060" s="6">
        <v>964</v>
      </c>
      <c r="J1060" s="6">
        <v>1036</v>
      </c>
      <c r="K1060" s="6">
        <f t="shared" si="157"/>
        <v>4</v>
      </c>
      <c r="L1060" s="6">
        <f t="shared" si="158"/>
        <v>172</v>
      </c>
      <c r="M1060" s="114">
        <f t="shared" ca="1" si="159"/>
        <v>261.56666666666666</v>
      </c>
      <c r="O1060" s="89"/>
      <c r="P1060" s="90"/>
    </row>
    <row r="1061" spans="1:16" ht="14.25" customHeight="1" x14ac:dyDescent="0.25">
      <c r="A1061" s="85" t="str">
        <f t="shared" si="154"/>
        <v>Ямбург</v>
      </c>
      <c r="B1061" s="84" t="s">
        <v>13</v>
      </c>
      <c r="C1061" s="86">
        <f t="shared" ca="1" si="155"/>
        <v>31.302083333333332</v>
      </c>
      <c r="D1061" s="93">
        <v>48700</v>
      </c>
      <c r="E1061" s="94">
        <v>48730</v>
      </c>
      <c r="G1061" s="114">
        <f t="shared" ca="1" si="156"/>
        <v>31.302083333333332</v>
      </c>
      <c r="I1061" s="6">
        <v>965</v>
      </c>
      <c r="J1061" s="6">
        <v>1037</v>
      </c>
      <c r="K1061" s="6">
        <f t="shared" si="157"/>
        <v>5</v>
      </c>
      <c r="L1061" s="6">
        <f t="shared" si="158"/>
        <v>172</v>
      </c>
      <c r="M1061" s="114">
        <f t="shared" ca="1" si="159"/>
        <v>31.302083333333332</v>
      </c>
      <c r="O1061" s="93"/>
      <c r="P1061" s="94"/>
    </row>
    <row r="1062" spans="1:16" ht="14.25" customHeight="1" x14ac:dyDescent="0.25">
      <c r="A1062" s="85" t="str">
        <f t="shared" si="154"/>
        <v>Ямбург</v>
      </c>
      <c r="B1062" s="22" t="s">
        <v>8</v>
      </c>
      <c r="C1062" s="86">
        <f t="shared" ca="1" si="155"/>
        <v>60.585000000000001</v>
      </c>
      <c r="D1062" s="95">
        <v>48731</v>
      </c>
      <c r="E1062" s="96">
        <v>48760</v>
      </c>
      <c r="G1062" s="114">
        <f t="shared" ca="1" si="156"/>
        <v>60.585000000000001</v>
      </c>
      <c r="I1062" s="6">
        <v>966</v>
      </c>
      <c r="J1062" s="6">
        <v>1038</v>
      </c>
      <c r="K1062" s="6">
        <f t="shared" si="157"/>
        <v>0</v>
      </c>
      <c r="L1062" s="6">
        <f t="shared" si="158"/>
        <v>173</v>
      </c>
      <c r="M1062" s="114">
        <f t="shared" ca="1" si="159"/>
        <v>60.585000000000001</v>
      </c>
      <c r="O1062" s="95"/>
      <c r="P1062" s="96"/>
    </row>
    <row r="1063" spans="1:16" ht="14.25" customHeight="1" x14ac:dyDescent="0.25">
      <c r="A1063" s="85" t="str">
        <f t="shared" si="154"/>
        <v>Ямбург</v>
      </c>
      <c r="B1063" s="24" t="s">
        <v>9</v>
      </c>
      <c r="C1063" s="86">
        <f t="shared" ca="1" si="155"/>
        <v>208.33333333333334</v>
      </c>
      <c r="D1063" s="89">
        <v>48731</v>
      </c>
      <c r="E1063" s="90">
        <v>48760</v>
      </c>
      <c r="G1063" s="114">
        <f t="shared" ca="1" si="156"/>
        <v>208.33333333333334</v>
      </c>
      <c r="I1063" s="6">
        <v>967</v>
      </c>
      <c r="J1063" s="6">
        <v>1039</v>
      </c>
      <c r="K1063" s="6">
        <f t="shared" si="157"/>
        <v>1</v>
      </c>
      <c r="L1063" s="6">
        <f t="shared" si="158"/>
        <v>173</v>
      </c>
      <c r="M1063" s="114">
        <f t="shared" ca="1" si="159"/>
        <v>208.33333333333334</v>
      </c>
      <c r="O1063" s="89"/>
      <c r="P1063" s="90"/>
    </row>
    <row r="1064" spans="1:16" ht="14.25" customHeight="1" x14ac:dyDescent="0.25">
      <c r="A1064" s="85" t="str">
        <f t="shared" si="154"/>
        <v>Ямбург</v>
      </c>
      <c r="B1064" s="24" t="s">
        <v>10</v>
      </c>
      <c r="C1064" s="86">
        <f t="shared" ca="1" si="155"/>
        <v>1049.953125</v>
      </c>
      <c r="D1064" s="89">
        <v>48731</v>
      </c>
      <c r="E1064" s="90">
        <v>48760</v>
      </c>
      <c r="G1064" s="114">
        <f t="shared" ca="1" si="156"/>
        <v>1049.953125</v>
      </c>
      <c r="I1064" s="6">
        <v>968</v>
      </c>
      <c r="J1064" s="6">
        <v>1040</v>
      </c>
      <c r="K1064" s="6">
        <f t="shared" si="157"/>
        <v>2</v>
      </c>
      <c r="L1064" s="6">
        <f t="shared" si="158"/>
        <v>173</v>
      </c>
      <c r="M1064" s="114">
        <f t="shared" ca="1" si="159"/>
        <v>1049.953125</v>
      </c>
      <c r="O1064" s="89"/>
      <c r="P1064" s="90"/>
    </row>
    <row r="1065" spans="1:16" ht="14.25" customHeight="1" x14ac:dyDescent="0.25">
      <c r="A1065" s="85" t="str">
        <f t="shared" si="154"/>
        <v>Ямбург</v>
      </c>
      <c r="B1065" s="24" t="s">
        <v>11</v>
      </c>
      <c r="C1065" s="86">
        <f t="shared" ca="1" si="155"/>
        <v>367.51979166666666</v>
      </c>
      <c r="D1065" s="89">
        <v>48731</v>
      </c>
      <c r="E1065" s="90">
        <v>48760</v>
      </c>
      <c r="G1065" s="114">
        <f t="shared" ca="1" si="156"/>
        <v>367.51979166666666</v>
      </c>
      <c r="I1065" s="6">
        <v>969</v>
      </c>
      <c r="J1065" s="6">
        <v>1041</v>
      </c>
      <c r="K1065" s="6">
        <f t="shared" si="157"/>
        <v>3</v>
      </c>
      <c r="L1065" s="6">
        <f t="shared" si="158"/>
        <v>173</v>
      </c>
      <c r="M1065" s="114">
        <f t="shared" ca="1" si="159"/>
        <v>367.51979166666666</v>
      </c>
      <c r="O1065" s="89"/>
      <c r="P1065" s="90"/>
    </row>
    <row r="1066" spans="1:16" ht="14.25" customHeight="1" x14ac:dyDescent="0.25">
      <c r="A1066" s="85" t="str">
        <f t="shared" si="154"/>
        <v>Ямбург</v>
      </c>
      <c r="B1066" s="24" t="s">
        <v>12</v>
      </c>
      <c r="C1066" s="86">
        <f t="shared" ca="1" si="155"/>
        <v>261.56666666666666</v>
      </c>
      <c r="D1066" s="89">
        <v>48731</v>
      </c>
      <c r="E1066" s="90">
        <v>48760</v>
      </c>
      <c r="G1066" s="114">
        <f t="shared" ca="1" si="156"/>
        <v>261.56666666666666</v>
      </c>
      <c r="I1066" s="6">
        <v>970</v>
      </c>
      <c r="J1066" s="6">
        <v>1042</v>
      </c>
      <c r="K1066" s="6">
        <f t="shared" si="157"/>
        <v>4</v>
      </c>
      <c r="L1066" s="6">
        <f t="shared" si="158"/>
        <v>173</v>
      </c>
      <c r="M1066" s="114">
        <f t="shared" ca="1" si="159"/>
        <v>261.56666666666666</v>
      </c>
      <c r="O1066" s="89"/>
      <c r="P1066" s="90"/>
    </row>
    <row r="1067" spans="1:16" ht="14.25" customHeight="1" x14ac:dyDescent="0.25">
      <c r="A1067" s="85" t="str">
        <f t="shared" si="154"/>
        <v>Ямбург</v>
      </c>
      <c r="B1067" s="84" t="s">
        <v>13</v>
      </c>
      <c r="C1067" s="86">
        <f t="shared" ca="1" si="155"/>
        <v>31.302083333333332</v>
      </c>
      <c r="D1067" s="93">
        <v>48731</v>
      </c>
      <c r="E1067" s="94">
        <v>48760</v>
      </c>
      <c r="G1067" s="114">
        <f t="shared" ca="1" si="156"/>
        <v>31.302083333333332</v>
      </c>
      <c r="I1067" s="6">
        <v>971</v>
      </c>
      <c r="J1067" s="6">
        <v>1043</v>
      </c>
      <c r="K1067" s="6">
        <f t="shared" si="157"/>
        <v>5</v>
      </c>
      <c r="L1067" s="6">
        <f t="shared" si="158"/>
        <v>173</v>
      </c>
      <c r="M1067" s="114">
        <f t="shared" ca="1" si="159"/>
        <v>31.302083333333332</v>
      </c>
      <c r="O1067" s="93"/>
      <c r="P1067" s="94"/>
    </row>
    <row r="1068" spans="1:16" ht="14.25" customHeight="1" x14ac:dyDescent="0.25">
      <c r="A1068" s="85" t="str">
        <f t="shared" si="154"/>
        <v>Ямбург</v>
      </c>
      <c r="B1068" s="22" t="s">
        <v>8</v>
      </c>
      <c r="C1068" s="86">
        <f t="shared" ca="1" si="155"/>
        <v>60.585000000000001</v>
      </c>
      <c r="D1068" s="95">
        <v>48761</v>
      </c>
      <c r="E1068" s="96">
        <v>48791</v>
      </c>
      <c r="G1068" s="114">
        <f t="shared" ca="1" si="156"/>
        <v>60.585000000000001</v>
      </c>
      <c r="I1068" s="6">
        <v>972</v>
      </c>
      <c r="J1068" s="6">
        <v>1044</v>
      </c>
      <c r="K1068" s="6">
        <f t="shared" si="157"/>
        <v>0</v>
      </c>
      <c r="L1068" s="6">
        <f t="shared" si="158"/>
        <v>174</v>
      </c>
      <c r="M1068" s="114">
        <f t="shared" ca="1" si="159"/>
        <v>60.585000000000001</v>
      </c>
      <c r="O1068" s="95"/>
      <c r="P1068" s="96"/>
    </row>
    <row r="1069" spans="1:16" ht="14.25" customHeight="1" x14ac:dyDescent="0.25">
      <c r="A1069" s="85" t="str">
        <f t="shared" si="154"/>
        <v>Ямбург</v>
      </c>
      <c r="B1069" s="24" t="s">
        <v>9</v>
      </c>
      <c r="C1069" s="86">
        <f t="shared" ca="1" si="155"/>
        <v>208.33333333333334</v>
      </c>
      <c r="D1069" s="89">
        <v>48761</v>
      </c>
      <c r="E1069" s="90">
        <v>48791</v>
      </c>
      <c r="G1069" s="114">
        <f t="shared" ca="1" si="156"/>
        <v>208.33333333333334</v>
      </c>
      <c r="I1069" s="6">
        <v>973</v>
      </c>
      <c r="J1069" s="6">
        <v>1045</v>
      </c>
      <c r="K1069" s="6">
        <f t="shared" si="157"/>
        <v>1</v>
      </c>
      <c r="L1069" s="6">
        <f t="shared" si="158"/>
        <v>174</v>
      </c>
      <c r="M1069" s="114">
        <f t="shared" ca="1" si="159"/>
        <v>208.33333333333334</v>
      </c>
      <c r="O1069" s="89"/>
      <c r="P1069" s="90"/>
    </row>
    <row r="1070" spans="1:16" ht="14.25" customHeight="1" x14ac:dyDescent="0.25">
      <c r="A1070" s="85" t="str">
        <f t="shared" si="154"/>
        <v>Ямбург</v>
      </c>
      <c r="B1070" s="24" t="s">
        <v>10</v>
      </c>
      <c r="C1070" s="86">
        <f t="shared" ca="1" si="155"/>
        <v>1049.953125</v>
      </c>
      <c r="D1070" s="89">
        <v>48761</v>
      </c>
      <c r="E1070" s="90">
        <v>48791</v>
      </c>
      <c r="G1070" s="114">
        <f t="shared" ca="1" si="156"/>
        <v>1049.953125</v>
      </c>
      <c r="I1070" s="6">
        <v>974</v>
      </c>
      <c r="J1070" s="6">
        <v>1046</v>
      </c>
      <c r="K1070" s="6">
        <f t="shared" si="157"/>
        <v>2</v>
      </c>
      <c r="L1070" s="6">
        <f t="shared" si="158"/>
        <v>174</v>
      </c>
      <c r="M1070" s="114">
        <f t="shared" ca="1" si="159"/>
        <v>1049.953125</v>
      </c>
      <c r="O1070" s="89"/>
      <c r="P1070" s="90"/>
    </row>
    <row r="1071" spans="1:16" ht="14.25" customHeight="1" x14ac:dyDescent="0.25">
      <c r="A1071" s="85" t="str">
        <f t="shared" si="154"/>
        <v>Ямбург</v>
      </c>
      <c r="B1071" s="24" t="s">
        <v>11</v>
      </c>
      <c r="C1071" s="86">
        <f t="shared" ca="1" si="155"/>
        <v>367.51979166666666</v>
      </c>
      <c r="D1071" s="89">
        <v>48761</v>
      </c>
      <c r="E1071" s="90">
        <v>48791</v>
      </c>
      <c r="G1071" s="114">
        <f t="shared" ca="1" si="156"/>
        <v>367.51979166666666</v>
      </c>
      <c r="I1071" s="6">
        <v>975</v>
      </c>
      <c r="J1071" s="6">
        <v>1047</v>
      </c>
      <c r="K1071" s="6">
        <f t="shared" si="157"/>
        <v>3</v>
      </c>
      <c r="L1071" s="6">
        <f t="shared" si="158"/>
        <v>174</v>
      </c>
      <c r="M1071" s="114">
        <f t="shared" ca="1" si="159"/>
        <v>367.51979166666666</v>
      </c>
      <c r="O1071" s="89"/>
      <c r="P1071" s="90"/>
    </row>
    <row r="1072" spans="1:16" ht="14.25" customHeight="1" x14ac:dyDescent="0.25">
      <c r="A1072" s="85" t="str">
        <f t="shared" si="154"/>
        <v>Ямбург</v>
      </c>
      <c r="B1072" s="24" t="s">
        <v>12</v>
      </c>
      <c r="C1072" s="86">
        <f t="shared" ca="1" si="155"/>
        <v>261.56666666666666</v>
      </c>
      <c r="D1072" s="89">
        <v>48761</v>
      </c>
      <c r="E1072" s="90">
        <v>48791</v>
      </c>
      <c r="G1072" s="114">
        <f t="shared" ca="1" si="156"/>
        <v>261.56666666666666</v>
      </c>
      <c r="I1072" s="6">
        <v>976</v>
      </c>
      <c r="J1072" s="6">
        <v>1048</v>
      </c>
      <c r="K1072" s="6">
        <f t="shared" si="157"/>
        <v>4</v>
      </c>
      <c r="L1072" s="6">
        <f t="shared" si="158"/>
        <v>174</v>
      </c>
      <c r="M1072" s="114">
        <f t="shared" ca="1" si="159"/>
        <v>261.56666666666666</v>
      </c>
      <c r="O1072" s="89"/>
      <c r="P1072" s="90"/>
    </row>
    <row r="1073" spans="1:16" ht="14.25" customHeight="1" x14ac:dyDescent="0.25">
      <c r="A1073" s="85" t="str">
        <f t="shared" si="154"/>
        <v>Ямбург</v>
      </c>
      <c r="B1073" s="84" t="s">
        <v>13</v>
      </c>
      <c r="C1073" s="86">
        <f t="shared" ca="1" si="155"/>
        <v>31.302083333333332</v>
      </c>
      <c r="D1073" s="93">
        <v>48761</v>
      </c>
      <c r="E1073" s="94">
        <v>48791</v>
      </c>
      <c r="G1073" s="114">
        <f t="shared" ca="1" si="156"/>
        <v>31.302083333333332</v>
      </c>
      <c r="I1073" s="6">
        <v>977</v>
      </c>
      <c r="J1073" s="6">
        <v>1049</v>
      </c>
      <c r="K1073" s="6">
        <f t="shared" si="157"/>
        <v>5</v>
      </c>
      <c r="L1073" s="6">
        <f t="shared" si="158"/>
        <v>174</v>
      </c>
      <c r="M1073" s="114">
        <f t="shared" ca="1" si="159"/>
        <v>31.302083333333332</v>
      </c>
      <c r="O1073" s="93"/>
      <c r="P1073" s="94"/>
    </row>
    <row r="1074" spans="1:16" ht="14.25" customHeight="1" x14ac:dyDescent="0.25">
      <c r="A1074" s="85" t="str">
        <f t="shared" si="154"/>
        <v>Ямбург</v>
      </c>
      <c r="B1074" s="22" t="s">
        <v>8</v>
      </c>
      <c r="C1074" s="86">
        <f t="shared" ca="1" si="155"/>
        <v>60.585000000000001</v>
      </c>
      <c r="D1074" s="95">
        <v>48792</v>
      </c>
      <c r="E1074" s="96">
        <v>48822</v>
      </c>
      <c r="G1074" s="114">
        <f t="shared" ca="1" si="156"/>
        <v>60.585000000000001</v>
      </c>
      <c r="I1074" s="6">
        <v>978</v>
      </c>
      <c r="J1074" s="6">
        <v>1050</v>
      </c>
      <c r="K1074" s="6">
        <f t="shared" si="157"/>
        <v>0</v>
      </c>
      <c r="L1074" s="6">
        <f t="shared" si="158"/>
        <v>175</v>
      </c>
      <c r="M1074" s="114">
        <f t="shared" ca="1" si="159"/>
        <v>60.585000000000001</v>
      </c>
      <c r="O1074" s="95"/>
      <c r="P1074" s="96"/>
    </row>
    <row r="1075" spans="1:16" ht="14.25" customHeight="1" x14ac:dyDescent="0.25">
      <c r="A1075" s="85" t="str">
        <f t="shared" si="154"/>
        <v>Ямбург</v>
      </c>
      <c r="B1075" s="24" t="s">
        <v>9</v>
      </c>
      <c r="C1075" s="86">
        <f t="shared" ca="1" si="155"/>
        <v>208.33333333333334</v>
      </c>
      <c r="D1075" s="89">
        <v>48792</v>
      </c>
      <c r="E1075" s="96">
        <v>48822</v>
      </c>
      <c r="G1075" s="114">
        <f t="shared" ca="1" si="156"/>
        <v>208.33333333333334</v>
      </c>
      <c r="I1075" s="6">
        <v>979</v>
      </c>
      <c r="J1075" s="6">
        <v>1051</v>
      </c>
      <c r="K1075" s="6">
        <f t="shared" si="157"/>
        <v>1</v>
      </c>
      <c r="L1075" s="6">
        <f t="shared" si="158"/>
        <v>175</v>
      </c>
      <c r="M1075" s="114">
        <f t="shared" ca="1" si="159"/>
        <v>208.33333333333334</v>
      </c>
      <c r="O1075" s="89"/>
      <c r="P1075" s="96"/>
    </row>
    <row r="1076" spans="1:16" ht="14.25" customHeight="1" x14ac:dyDescent="0.25">
      <c r="A1076" s="85" t="str">
        <f t="shared" si="154"/>
        <v>Ямбург</v>
      </c>
      <c r="B1076" s="24" t="s">
        <v>10</v>
      </c>
      <c r="C1076" s="86">
        <f t="shared" ca="1" si="155"/>
        <v>1049.953125</v>
      </c>
      <c r="D1076" s="89">
        <v>48792</v>
      </c>
      <c r="E1076" s="96">
        <v>48822</v>
      </c>
      <c r="G1076" s="114">
        <f t="shared" ca="1" si="156"/>
        <v>1049.953125</v>
      </c>
      <c r="I1076" s="6">
        <v>980</v>
      </c>
      <c r="J1076" s="6">
        <v>1052</v>
      </c>
      <c r="K1076" s="6">
        <f t="shared" si="157"/>
        <v>2</v>
      </c>
      <c r="L1076" s="6">
        <f t="shared" si="158"/>
        <v>175</v>
      </c>
      <c r="M1076" s="114">
        <f t="shared" ca="1" si="159"/>
        <v>1049.953125</v>
      </c>
      <c r="O1076" s="89"/>
      <c r="P1076" s="96"/>
    </row>
    <row r="1077" spans="1:16" ht="14.25" customHeight="1" x14ac:dyDescent="0.25">
      <c r="A1077" s="85" t="str">
        <f t="shared" si="154"/>
        <v>Ямбург</v>
      </c>
      <c r="B1077" s="24" t="s">
        <v>11</v>
      </c>
      <c r="C1077" s="86">
        <f t="shared" ca="1" si="155"/>
        <v>367.51979166666666</v>
      </c>
      <c r="D1077" s="89">
        <v>48792</v>
      </c>
      <c r="E1077" s="96">
        <v>48822</v>
      </c>
      <c r="G1077" s="114">
        <f t="shared" ca="1" si="156"/>
        <v>367.51979166666666</v>
      </c>
      <c r="I1077" s="6">
        <v>981</v>
      </c>
      <c r="J1077" s="6">
        <v>1053</v>
      </c>
      <c r="K1077" s="6">
        <f t="shared" si="157"/>
        <v>3</v>
      </c>
      <c r="L1077" s="6">
        <f t="shared" si="158"/>
        <v>175</v>
      </c>
      <c r="M1077" s="114">
        <f t="shared" ca="1" si="159"/>
        <v>367.51979166666666</v>
      </c>
      <c r="O1077" s="89"/>
      <c r="P1077" s="96"/>
    </row>
    <row r="1078" spans="1:16" ht="14.25" customHeight="1" x14ac:dyDescent="0.25">
      <c r="A1078" s="85" t="str">
        <f t="shared" si="154"/>
        <v>Ямбург</v>
      </c>
      <c r="B1078" s="24" t="s">
        <v>12</v>
      </c>
      <c r="C1078" s="86">
        <f t="shared" ca="1" si="155"/>
        <v>261.56666666666666</v>
      </c>
      <c r="D1078" s="89">
        <v>48792</v>
      </c>
      <c r="E1078" s="96">
        <v>48822</v>
      </c>
      <c r="G1078" s="114">
        <f t="shared" ca="1" si="156"/>
        <v>261.56666666666666</v>
      </c>
      <c r="I1078" s="6">
        <v>982</v>
      </c>
      <c r="J1078" s="6">
        <v>1054</v>
      </c>
      <c r="K1078" s="6">
        <f t="shared" si="157"/>
        <v>4</v>
      </c>
      <c r="L1078" s="6">
        <f t="shared" si="158"/>
        <v>175</v>
      </c>
      <c r="M1078" s="114">
        <f t="shared" ca="1" si="159"/>
        <v>261.56666666666666</v>
      </c>
      <c r="O1078" s="89"/>
      <c r="P1078" s="96"/>
    </row>
    <row r="1079" spans="1:16" ht="14.25" customHeight="1" x14ac:dyDescent="0.25">
      <c r="A1079" s="85" t="str">
        <f t="shared" si="154"/>
        <v>Ямбург</v>
      </c>
      <c r="B1079" s="84" t="s">
        <v>13</v>
      </c>
      <c r="C1079" s="86">
        <f t="shared" ca="1" si="155"/>
        <v>31.302083333333332</v>
      </c>
      <c r="D1079" s="93">
        <v>48792</v>
      </c>
      <c r="E1079" s="96">
        <v>48822</v>
      </c>
      <c r="G1079" s="114">
        <f t="shared" ca="1" si="156"/>
        <v>31.302083333333332</v>
      </c>
      <c r="I1079" s="6">
        <v>983</v>
      </c>
      <c r="J1079" s="6">
        <v>1055</v>
      </c>
      <c r="K1079" s="6">
        <f t="shared" si="157"/>
        <v>5</v>
      </c>
      <c r="L1079" s="6">
        <f t="shared" si="158"/>
        <v>175</v>
      </c>
      <c r="M1079" s="114">
        <f t="shared" ca="1" si="159"/>
        <v>31.302083333333332</v>
      </c>
      <c r="O1079" s="93"/>
      <c r="P1079" s="96"/>
    </row>
    <row r="1080" spans="1:16" ht="14.25" customHeight="1" x14ac:dyDescent="0.25">
      <c r="A1080" s="85" t="str">
        <f t="shared" si="154"/>
        <v>Ямбург</v>
      </c>
      <c r="B1080" s="22" t="s">
        <v>8</v>
      </c>
      <c r="C1080" s="86">
        <f t="shared" ca="1" si="155"/>
        <v>60.585000000000001</v>
      </c>
      <c r="D1080" s="95">
        <v>48823</v>
      </c>
      <c r="E1080" s="96">
        <v>48852</v>
      </c>
      <c r="G1080" s="114">
        <f t="shared" ca="1" si="156"/>
        <v>60.585000000000001</v>
      </c>
      <c r="I1080" s="6">
        <v>984</v>
      </c>
      <c r="J1080" s="6">
        <v>1056</v>
      </c>
      <c r="K1080" s="6">
        <f t="shared" si="157"/>
        <v>0</v>
      </c>
      <c r="L1080" s="6">
        <f t="shared" si="158"/>
        <v>176</v>
      </c>
      <c r="M1080" s="114">
        <f t="shared" ca="1" si="159"/>
        <v>60.585000000000001</v>
      </c>
      <c r="O1080" s="95"/>
      <c r="P1080" s="96"/>
    </row>
    <row r="1081" spans="1:16" ht="14.25" customHeight="1" x14ac:dyDescent="0.25">
      <c r="A1081" s="85" t="str">
        <f t="shared" si="154"/>
        <v>Ямбург</v>
      </c>
      <c r="B1081" s="24" t="s">
        <v>9</v>
      </c>
      <c r="C1081" s="86">
        <f t="shared" ca="1" si="155"/>
        <v>208.33333333333334</v>
      </c>
      <c r="D1081" s="89">
        <v>48823</v>
      </c>
      <c r="E1081" s="90">
        <v>48852</v>
      </c>
      <c r="G1081" s="114">
        <f t="shared" ca="1" si="156"/>
        <v>208.33333333333334</v>
      </c>
      <c r="I1081" s="6">
        <v>985</v>
      </c>
      <c r="J1081" s="6">
        <v>1057</v>
      </c>
      <c r="K1081" s="6">
        <f t="shared" si="157"/>
        <v>1</v>
      </c>
      <c r="L1081" s="6">
        <f t="shared" si="158"/>
        <v>176</v>
      </c>
      <c r="M1081" s="114">
        <f t="shared" ca="1" si="159"/>
        <v>208.33333333333334</v>
      </c>
      <c r="O1081" s="89"/>
      <c r="P1081" s="90"/>
    </row>
    <row r="1082" spans="1:16" ht="14.25" customHeight="1" x14ac:dyDescent="0.25">
      <c r="A1082" s="85" t="str">
        <f t="shared" si="154"/>
        <v>Ямбург</v>
      </c>
      <c r="B1082" s="24" t="s">
        <v>10</v>
      </c>
      <c r="C1082" s="86">
        <f t="shared" ca="1" si="155"/>
        <v>1049.953125</v>
      </c>
      <c r="D1082" s="89">
        <v>48823</v>
      </c>
      <c r="E1082" s="90">
        <v>48852</v>
      </c>
      <c r="G1082" s="114">
        <f t="shared" ca="1" si="156"/>
        <v>1049.953125</v>
      </c>
      <c r="I1082" s="6">
        <v>986</v>
      </c>
      <c r="J1082" s="6">
        <v>1058</v>
      </c>
      <c r="K1082" s="6">
        <f t="shared" si="157"/>
        <v>2</v>
      </c>
      <c r="L1082" s="6">
        <f t="shared" si="158"/>
        <v>176</v>
      </c>
      <c r="M1082" s="114">
        <f t="shared" ca="1" si="159"/>
        <v>1049.953125</v>
      </c>
      <c r="O1082" s="89"/>
      <c r="P1082" s="90"/>
    </row>
    <row r="1083" spans="1:16" ht="14.25" customHeight="1" x14ac:dyDescent="0.25">
      <c r="A1083" s="85" t="str">
        <f t="shared" si="154"/>
        <v>Ямбург</v>
      </c>
      <c r="B1083" s="24" t="s">
        <v>11</v>
      </c>
      <c r="C1083" s="86">
        <f t="shared" ca="1" si="155"/>
        <v>367.51979166666666</v>
      </c>
      <c r="D1083" s="89">
        <v>48823</v>
      </c>
      <c r="E1083" s="90">
        <v>48852</v>
      </c>
      <c r="G1083" s="114">
        <f t="shared" ca="1" si="156"/>
        <v>367.51979166666666</v>
      </c>
      <c r="I1083" s="6">
        <v>987</v>
      </c>
      <c r="J1083" s="6">
        <v>1059</v>
      </c>
      <c r="K1083" s="6">
        <f t="shared" si="157"/>
        <v>3</v>
      </c>
      <c r="L1083" s="6">
        <f t="shared" si="158"/>
        <v>176</v>
      </c>
      <c r="M1083" s="114">
        <f t="shared" ca="1" si="159"/>
        <v>367.51979166666666</v>
      </c>
      <c r="O1083" s="89"/>
      <c r="P1083" s="90"/>
    </row>
    <row r="1084" spans="1:16" ht="14.25" customHeight="1" x14ac:dyDescent="0.25">
      <c r="A1084" s="85" t="str">
        <f t="shared" si="154"/>
        <v>Ямбург</v>
      </c>
      <c r="B1084" s="24" t="s">
        <v>12</v>
      </c>
      <c r="C1084" s="86">
        <f t="shared" ca="1" si="155"/>
        <v>261.56666666666666</v>
      </c>
      <c r="D1084" s="89">
        <v>48823</v>
      </c>
      <c r="E1084" s="90">
        <v>48852</v>
      </c>
      <c r="G1084" s="114">
        <f t="shared" ca="1" si="156"/>
        <v>261.56666666666666</v>
      </c>
      <c r="I1084" s="6">
        <v>988</v>
      </c>
      <c r="J1084" s="6">
        <v>1060</v>
      </c>
      <c r="K1084" s="6">
        <f t="shared" si="157"/>
        <v>4</v>
      </c>
      <c r="L1084" s="6">
        <f t="shared" si="158"/>
        <v>176</v>
      </c>
      <c r="M1084" s="114">
        <f t="shared" ca="1" si="159"/>
        <v>261.56666666666666</v>
      </c>
      <c r="O1084" s="89"/>
      <c r="P1084" s="90"/>
    </row>
    <row r="1085" spans="1:16" ht="14.25" customHeight="1" x14ac:dyDescent="0.25">
      <c r="A1085" s="85" t="str">
        <f t="shared" si="154"/>
        <v>Ямбург</v>
      </c>
      <c r="B1085" s="84" t="s">
        <v>13</v>
      </c>
      <c r="C1085" s="86">
        <f t="shared" ca="1" si="155"/>
        <v>31.302083333333332</v>
      </c>
      <c r="D1085" s="93">
        <v>48823</v>
      </c>
      <c r="E1085" s="94">
        <v>48852</v>
      </c>
      <c r="G1085" s="114">
        <f t="shared" ca="1" si="156"/>
        <v>31.302083333333332</v>
      </c>
      <c r="I1085" s="6">
        <v>989</v>
      </c>
      <c r="J1085" s="6">
        <v>1061</v>
      </c>
      <c r="K1085" s="6">
        <f t="shared" si="157"/>
        <v>5</v>
      </c>
      <c r="L1085" s="6">
        <f t="shared" si="158"/>
        <v>176</v>
      </c>
      <c r="M1085" s="114">
        <f t="shared" ca="1" si="159"/>
        <v>31.302083333333332</v>
      </c>
      <c r="O1085" s="93"/>
      <c r="P1085" s="94"/>
    </row>
    <row r="1086" spans="1:16" ht="14.25" customHeight="1" x14ac:dyDescent="0.25">
      <c r="A1086" s="85" t="str">
        <f t="shared" si="154"/>
        <v>Ямбург</v>
      </c>
      <c r="B1086" s="22" t="s">
        <v>8</v>
      </c>
      <c r="C1086" s="86">
        <f t="shared" ca="1" si="155"/>
        <v>60.585000000000001</v>
      </c>
      <c r="D1086" s="95">
        <v>48853</v>
      </c>
      <c r="E1086" s="96">
        <v>48883</v>
      </c>
      <c r="G1086" s="114">
        <f t="shared" ca="1" si="156"/>
        <v>60.585000000000001</v>
      </c>
      <c r="I1086" s="6">
        <v>990</v>
      </c>
      <c r="J1086" s="6">
        <v>1062</v>
      </c>
      <c r="K1086" s="6">
        <f t="shared" si="157"/>
        <v>0</v>
      </c>
      <c r="L1086" s="6">
        <f t="shared" si="158"/>
        <v>177</v>
      </c>
      <c r="M1086" s="114">
        <f t="shared" ca="1" si="159"/>
        <v>60.585000000000001</v>
      </c>
      <c r="O1086" s="95"/>
      <c r="P1086" s="96"/>
    </row>
    <row r="1087" spans="1:16" ht="14.25" customHeight="1" x14ac:dyDescent="0.25">
      <c r="A1087" s="85" t="str">
        <f t="shared" si="154"/>
        <v>Ямбург</v>
      </c>
      <c r="B1087" s="24" t="s">
        <v>9</v>
      </c>
      <c r="C1087" s="86">
        <f t="shared" ca="1" si="155"/>
        <v>208.33333333333334</v>
      </c>
      <c r="D1087" s="89">
        <v>48853</v>
      </c>
      <c r="E1087" s="90">
        <v>48883</v>
      </c>
      <c r="G1087" s="114">
        <f t="shared" ca="1" si="156"/>
        <v>208.33333333333334</v>
      </c>
      <c r="I1087" s="6">
        <v>991</v>
      </c>
      <c r="J1087" s="6">
        <v>1063</v>
      </c>
      <c r="K1087" s="6">
        <f t="shared" si="157"/>
        <v>1</v>
      </c>
      <c r="L1087" s="6">
        <f t="shared" si="158"/>
        <v>177</v>
      </c>
      <c r="M1087" s="114">
        <f t="shared" ca="1" si="159"/>
        <v>208.33333333333334</v>
      </c>
      <c r="O1087" s="89"/>
      <c r="P1087" s="90"/>
    </row>
    <row r="1088" spans="1:16" ht="14.25" customHeight="1" x14ac:dyDescent="0.25">
      <c r="A1088" s="85" t="str">
        <f t="shared" si="154"/>
        <v>Ямбург</v>
      </c>
      <c r="B1088" s="24" t="s">
        <v>10</v>
      </c>
      <c r="C1088" s="86">
        <f t="shared" ca="1" si="155"/>
        <v>1049.953125</v>
      </c>
      <c r="D1088" s="89">
        <v>48853</v>
      </c>
      <c r="E1088" s="90">
        <v>48883</v>
      </c>
      <c r="G1088" s="114">
        <f t="shared" ca="1" si="156"/>
        <v>1049.953125</v>
      </c>
      <c r="I1088" s="6">
        <v>992</v>
      </c>
      <c r="J1088" s="6">
        <v>1064</v>
      </c>
      <c r="K1088" s="6">
        <f t="shared" si="157"/>
        <v>2</v>
      </c>
      <c r="L1088" s="6">
        <f t="shared" si="158"/>
        <v>177</v>
      </c>
      <c r="M1088" s="114">
        <f t="shared" ca="1" si="159"/>
        <v>1049.953125</v>
      </c>
      <c r="O1088" s="89"/>
      <c r="P1088" s="90"/>
    </row>
    <row r="1089" spans="1:16" ht="14.25" customHeight="1" x14ac:dyDescent="0.25">
      <c r="A1089" s="85" t="str">
        <f t="shared" si="154"/>
        <v>Ямбург</v>
      </c>
      <c r="B1089" s="24" t="s">
        <v>11</v>
      </c>
      <c r="C1089" s="86">
        <f t="shared" ca="1" si="155"/>
        <v>367.51979166666666</v>
      </c>
      <c r="D1089" s="89">
        <v>48853</v>
      </c>
      <c r="E1089" s="90">
        <v>48883</v>
      </c>
      <c r="G1089" s="114">
        <f t="shared" ca="1" si="156"/>
        <v>367.51979166666666</v>
      </c>
      <c r="I1089" s="6">
        <v>993</v>
      </c>
      <c r="J1089" s="6">
        <v>1065</v>
      </c>
      <c r="K1089" s="6">
        <f t="shared" si="157"/>
        <v>3</v>
      </c>
      <c r="L1089" s="6">
        <f t="shared" si="158"/>
        <v>177</v>
      </c>
      <c r="M1089" s="114">
        <f t="shared" ca="1" si="159"/>
        <v>367.51979166666666</v>
      </c>
      <c r="O1089" s="89"/>
      <c r="P1089" s="90"/>
    </row>
    <row r="1090" spans="1:16" ht="14.25" customHeight="1" x14ac:dyDescent="0.25">
      <c r="A1090" s="85" t="str">
        <f t="shared" si="154"/>
        <v>Ямбург</v>
      </c>
      <c r="B1090" s="24" t="s">
        <v>12</v>
      </c>
      <c r="C1090" s="86">
        <f t="shared" ca="1" si="155"/>
        <v>261.56666666666666</v>
      </c>
      <c r="D1090" s="89">
        <v>48853</v>
      </c>
      <c r="E1090" s="90">
        <v>48883</v>
      </c>
      <c r="G1090" s="114">
        <f t="shared" ca="1" si="156"/>
        <v>261.56666666666666</v>
      </c>
      <c r="I1090" s="6">
        <v>994</v>
      </c>
      <c r="J1090" s="6">
        <v>1066</v>
      </c>
      <c r="K1090" s="6">
        <f t="shared" si="157"/>
        <v>4</v>
      </c>
      <c r="L1090" s="6">
        <f t="shared" si="158"/>
        <v>177</v>
      </c>
      <c r="M1090" s="114">
        <f t="shared" ca="1" si="159"/>
        <v>261.56666666666666</v>
      </c>
      <c r="O1090" s="89"/>
      <c r="P1090" s="90"/>
    </row>
    <row r="1091" spans="1:16" ht="14.25" customHeight="1" x14ac:dyDescent="0.25">
      <c r="A1091" s="85" t="str">
        <f t="shared" si="154"/>
        <v>Ямбург</v>
      </c>
      <c r="B1091" s="84" t="s">
        <v>13</v>
      </c>
      <c r="C1091" s="86">
        <f t="shared" ca="1" si="155"/>
        <v>31.302083333333332</v>
      </c>
      <c r="D1091" s="93">
        <v>48853</v>
      </c>
      <c r="E1091" s="94">
        <v>48883</v>
      </c>
      <c r="G1091" s="114">
        <f t="shared" ca="1" si="156"/>
        <v>31.302083333333332</v>
      </c>
      <c r="I1091" s="6">
        <v>995</v>
      </c>
      <c r="J1091" s="6">
        <v>1067</v>
      </c>
      <c r="K1091" s="6">
        <f t="shared" si="157"/>
        <v>5</v>
      </c>
      <c r="L1091" s="6">
        <f t="shared" si="158"/>
        <v>177</v>
      </c>
      <c r="M1091" s="114">
        <f t="shared" ca="1" si="159"/>
        <v>31.302083333333332</v>
      </c>
      <c r="O1091" s="93"/>
      <c r="P1091" s="94"/>
    </row>
    <row r="1092" spans="1:16" ht="14.25" customHeight="1" x14ac:dyDescent="0.25">
      <c r="A1092" s="85" t="str">
        <f t="shared" si="154"/>
        <v>Ямбург</v>
      </c>
      <c r="B1092" s="22" t="s">
        <v>8</v>
      </c>
      <c r="C1092" s="86">
        <f t="shared" ca="1" si="155"/>
        <v>60.585000000000001</v>
      </c>
      <c r="D1092" s="95">
        <v>48884</v>
      </c>
      <c r="E1092" s="97">
        <v>48913</v>
      </c>
      <c r="G1092" s="114">
        <f t="shared" ca="1" si="156"/>
        <v>60.585000000000001</v>
      </c>
      <c r="I1092" s="6">
        <v>996</v>
      </c>
      <c r="J1092" s="6">
        <v>1068</v>
      </c>
      <c r="K1092" s="6">
        <f t="shared" si="157"/>
        <v>0</v>
      </c>
      <c r="L1092" s="6">
        <f t="shared" si="158"/>
        <v>178</v>
      </c>
      <c r="M1092" s="114">
        <f t="shared" ca="1" si="159"/>
        <v>60.585000000000001</v>
      </c>
      <c r="O1092" s="95"/>
      <c r="P1092" s="97"/>
    </row>
    <row r="1093" spans="1:16" ht="14.25" customHeight="1" x14ac:dyDescent="0.25">
      <c r="A1093" s="85" t="str">
        <f t="shared" si="154"/>
        <v>Ямбург</v>
      </c>
      <c r="B1093" s="24" t="s">
        <v>9</v>
      </c>
      <c r="C1093" s="86">
        <f t="shared" ca="1" si="155"/>
        <v>208.33333333333334</v>
      </c>
      <c r="D1093" s="95">
        <v>48884</v>
      </c>
      <c r="E1093" s="97">
        <v>48913</v>
      </c>
      <c r="G1093" s="114">
        <f t="shared" ca="1" si="156"/>
        <v>208.33333333333334</v>
      </c>
      <c r="I1093" s="6">
        <v>997</v>
      </c>
      <c r="J1093" s="6">
        <v>1069</v>
      </c>
      <c r="K1093" s="6">
        <f t="shared" si="157"/>
        <v>1</v>
      </c>
      <c r="L1093" s="6">
        <f t="shared" si="158"/>
        <v>178</v>
      </c>
      <c r="M1093" s="114">
        <f t="shared" ca="1" si="159"/>
        <v>208.33333333333334</v>
      </c>
      <c r="O1093" s="95"/>
      <c r="P1093" s="97"/>
    </row>
    <row r="1094" spans="1:16" ht="14.25" customHeight="1" x14ac:dyDescent="0.25">
      <c r="A1094" s="85" t="str">
        <f t="shared" si="154"/>
        <v>Ямбург</v>
      </c>
      <c r="B1094" s="24" t="s">
        <v>10</v>
      </c>
      <c r="C1094" s="86">
        <f t="shared" ca="1" si="155"/>
        <v>1049.953125</v>
      </c>
      <c r="D1094" s="95">
        <v>48884</v>
      </c>
      <c r="E1094" s="97">
        <v>48913</v>
      </c>
      <c r="G1094" s="114">
        <f t="shared" ca="1" si="156"/>
        <v>1049.953125</v>
      </c>
      <c r="I1094" s="6">
        <v>998</v>
      </c>
      <c r="J1094" s="6">
        <v>1070</v>
      </c>
      <c r="K1094" s="6">
        <f t="shared" si="157"/>
        <v>2</v>
      </c>
      <c r="L1094" s="6">
        <f t="shared" si="158"/>
        <v>178</v>
      </c>
      <c r="M1094" s="114">
        <f t="shared" ca="1" si="159"/>
        <v>1049.953125</v>
      </c>
      <c r="O1094" s="95"/>
      <c r="P1094" s="97"/>
    </row>
    <row r="1095" spans="1:16" ht="14.25" customHeight="1" x14ac:dyDescent="0.25">
      <c r="A1095" s="85" t="str">
        <f t="shared" si="154"/>
        <v>Ямбург</v>
      </c>
      <c r="B1095" s="24" t="s">
        <v>11</v>
      </c>
      <c r="C1095" s="86">
        <f t="shared" ca="1" si="155"/>
        <v>367.51979166666666</v>
      </c>
      <c r="D1095" s="95">
        <v>48884</v>
      </c>
      <c r="E1095" s="97">
        <v>48913</v>
      </c>
      <c r="G1095" s="114">
        <f t="shared" ca="1" si="156"/>
        <v>367.51979166666666</v>
      </c>
      <c r="I1095" s="6">
        <v>999</v>
      </c>
      <c r="J1095" s="6">
        <v>1071</v>
      </c>
      <c r="K1095" s="6">
        <f t="shared" si="157"/>
        <v>3</v>
      </c>
      <c r="L1095" s="6">
        <f t="shared" si="158"/>
        <v>178</v>
      </c>
      <c r="M1095" s="114">
        <f t="shared" ca="1" si="159"/>
        <v>367.51979166666666</v>
      </c>
      <c r="O1095" s="95"/>
      <c r="P1095" s="97"/>
    </row>
    <row r="1096" spans="1:16" ht="14.25" customHeight="1" x14ac:dyDescent="0.25">
      <c r="A1096" s="85" t="str">
        <f t="shared" si="154"/>
        <v>Ямбург</v>
      </c>
      <c r="B1096" s="24" t="s">
        <v>12</v>
      </c>
      <c r="C1096" s="86">
        <f t="shared" ca="1" si="155"/>
        <v>261.56666666666666</v>
      </c>
      <c r="D1096" s="95">
        <v>48884</v>
      </c>
      <c r="E1096" s="97">
        <v>48913</v>
      </c>
      <c r="G1096" s="114">
        <f t="shared" ca="1" si="156"/>
        <v>261.56666666666666</v>
      </c>
      <c r="I1096" s="6">
        <v>1000</v>
      </c>
      <c r="J1096" s="6">
        <v>1072</v>
      </c>
      <c r="K1096" s="6">
        <f t="shared" si="157"/>
        <v>4</v>
      </c>
      <c r="L1096" s="6">
        <f t="shared" si="158"/>
        <v>178</v>
      </c>
      <c r="M1096" s="114">
        <f t="shared" ca="1" si="159"/>
        <v>261.56666666666666</v>
      </c>
      <c r="O1096" s="95"/>
      <c r="P1096" s="97"/>
    </row>
    <row r="1097" spans="1:16" ht="14.25" customHeight="1" x14ac:dyDescent="0.25">
      <c r="A1097" s="85" t="str">
        <f t="shared" si="154"/>
        <v>Ямбург</v>
      </c>
      <c r="B1097" s="84" t="s">
        <v>13</v>
      </c>
      <c r="C1097" s="86">
        <f t="shared" ca="1" si="155"/>
        <v>31.302083333333332</v>
      </c>
      <c r="D1097" s="95">
        <v>48884</v>
      </c>
      <c r="E1097" s="97">
        <v>48913</v>
      </c>
      <c r="G1097" s="114">
        <f t="shared" ca="1" si="156"/>
        <v>31.302083333333332</v>
      </c>
      <c r="I1097" s="6">
        <v>1001</v>
      </c>
      <c r="J1097" s="6">
        <v>1073</v>
      </c>
      <c r="K1097" s="6">
        <f t="shared" si="157"/>
        <v>5</v>
      </c>
      <c r="L1097" s="6">
        <f t="shared" si="158"/>
        <v>178</v>
      </c>
      <c r="M1097" s="114">
        <f t="shared" ca="1" si="159"/>
        <v>31.302083333333332</v>
      </c>
      <c r="O1097" s="95"/>
      <c r="P1097" s="97"/>
    </row>
    <row r="1098" spans="1:16" ht="14.25" customHeight="1" x14ac:dyDescent="0.25">
      <c r="A1098" s="85" t="str">
        <f t="shared" si="154"/>
        <v>Ямбург</v>
      </c>
      <c r="B1098" s="22" t="s">
        <v>8</v>
      </c>
      <c r="C1098" s="86">
        <f t="shared" ca="1" si="155"/>
        <v>60.585000000000001</v>
      </c>
      <c r="D1098" s="95">
        <v>48914</v>
      </c>
      <c r="E1098" s="96">
        <v>48944</v>
      </c>
      <c r="G1098" s="114">
        <f t="shared" ca="1" si="156"/>
        <v>60.585000000000001</v>
      </c>
      <c r="I1098" s="6">
        <v>1002</v>
      </c>
      <c r="J1098" s="6">
        <v>1074</v>
      </c>
      <c r="K1098" s="6">
        <f t="shared" si="157"/>
        <v>0</v>
      </c>
      <c r="L1098" s="6">
        <f t="shared" si="158"/>
        <v>179</v>
      </c>
      <c r="M1098" s="114">
        <f t="shared" ca="1" si="159"/>
        <v>60.585000000000001</v>
      </c>
      <c r="O1098" s="95"/>
      <c r="P1098" s="96"/>
    </row>
    <row r="1099" spans="1:16" ht="14.25" customHeight="1" x14ac:dyDescent="0.25">
      <c r="A1099" s="85" t="str">
        <f t="shared" si="154"/>
        <v>Ямбург</v>
      </c>
      <c r="B1099" s="24" t="s">
        <v>9</v>
      </c>
      <c r="C1099" s="86">
        <f t="shared" ca="1" si="155"/>
        <v>208.33333333333334</v>
      </c>
      <c r="D1099" s="89">
        <v>48914</v>
      </c>
      <c r="E1099" s="90">
        <v>48944</v>
      </c>
      <c r="G1099" s="114">
        <f t="shared" ca="1" si="156"/>
        <v>208.33333333333334</v>
      </c>
      <c r="I1099" s="6">
        <v>1003</v>
      </c>
      <c r="J1099" s="6">
        <v>1075</v>
      </c>
      <c r="K1099" s="6">
        <f t="shared" si="157"/>
        <v>1</v>
      </c>
      <c r="L1099" s="6">
        <f t="shared" si="158"/>
        <v>179</v>
      </c>
      <c r="M1099" s="114">
        <f t="shared" ca="1" si="159"/>
        <v>208.33333333333334</v>
      </c>
      <c r="O1099" s="89"/>
      <c r="P1099" s="90"/>
    </row>
    <row r="1100" spans="1:16" ht="14.25" customHeight="1" x14ac:dyDescent="0.25">
      <c r="A1100" s="85" t="str">
        <f t="shared" si="154"/>
        <v>Ямбург</v>
      </c>
      <c r="B1100" s="24" t="s">
        <v>10</v>
      </c>
      <c r="C1100" s="86">
        <f t="shared" ca="1" si="155"/>
        <v>1049.953125</v>
      </c>
      <c r="D1100" s="95">
        <v>48914</v>
      </c>
      <c r="E1100" s="96">
        <v>48944</v>
      </c>
      <c r="G1100" s="114">
        <f t="shared" ca="1" si="156"/>
        <v>1049.953125</v>
      </c>
      <c r="I1100" s="6">
        <v>1004</v>
      </c>
      <c r="J1100" s="6">
        <v>1076</v>
      </c>
      <c r="K1100" s="6">
        <f t="shared" si="157"/>
        <v>2</v>
      </c>
      <c r="L1100" s="6">
        <f t="shared" si="158"/>
        <v>179</v>
      </c>
      <c r="M1100" s="114">
        <f t="shared" ca="1" si="159"/>
        <v>1049.953125</v>
      </c>
      <c r="O1100" s="95"/>
      <c r="P1100" s="96"/>
    </row>
    <row r="1101" spans="1:16" ht="14.25" customHeight="1" x14ac:dyDescent="0.25">
      <c r="A1101" s="85" t="str">
        <f t="shared" si="154"/>
        <v>Ямбург</v>
      </c>
      <c r="B1101" s="24" t="s">
        <v>11</v>
      </c>
      <c r="C1101" s="86">
        <f t="shared" ca="1" si="155"/>
        <v>367.51979166666666</v>
      </c>
      <c r="D1101" s="89">
        <v>48914</v>
      </c>
      <c r="E1101" s="90">
        <v>48944</v>
      </c>
      <c r="G1101" s="114">
        <f t="shared" ca="1" si="156"/>
        <v>367.51979166666666</v>
      </c>
      <c r="I1101" s="6">
        <v>1005</v>
      </c>
      <c r="J1101" s="6">
        <v>1077</v>
      </c>
      <c r="K1101" s="6">
        <f t="shared" si="157"/>
        <v>3</v>
      </c>
      <c r="L1101" s="6">
        <f t="shared" si="158"/>
        <v>179</v>
      </c>
      <c r="M1101" s="114">
        <f t="shared" ca="1" si="159"/>
        <v>367.51979166666666</v>
      </c>
      <c r="O1101" s="89"/>
      <c r="P1101" s="90"/>
    </row>
    <row r="1102" spans="1:16" ht="14.25" customHeight="1" x14ac:dyDescent="0.25">
      <c r="A1102" s="85" t="str">
        <f t="shared" si="154"/>
        <v>Ямбург</v>
      </c>
      <c r="B1102" s="24" t="s">
        <v>12</v>
      </c>
      <c r="C1102" s="86">
        <f t="shared" ca="1" si="155"/>
        <v>261.56666666666666</v>
      </c>
      <c r="D1102" s="95">
        <v>48914</v>
      </c>
      <c r="E1102" s="96">
        <v>48944</v>
      </c>
      <c r="G1102" s="114">
        <f t="shared" ca="1" si="156"/>
        <v>261.56666666666666</v>
      </c>
      <c r="I1102" s="6">
        <v>1006</v>
      </c>
      <c r="J1102" s="6">
        <v>1078</v>
      </c>
      <c r="K1102" s="6">
        <f t="shared" si="157"/>
        <v>4</v>
      </c>
      <c r="L1102" s="6">
        <f t="shared" si="158"/>
        <v>179</v>
      </c>
      <c r="M1102" s="114">
        <f t="shared" ca="1" si="159"/>
        <v>261.56666666666666</v>
      </c>
      <c r="O1102" s="95"/>
      <c r="P1102" s="96"/>
    </row>
    <row r="1103" spans="1:16" ht="14.25" customHeight="1" x14ac:dyDescent="0.25">
      <c r="A1103" s="85" t="str">
        <f t="shared" si="154"/>
        <v>Ямбург</v>
      </c>
      <c r="B1103" s="84" t="s">
        <v>13</v>
      </c>
      <c r="C1103" s="86">
        <f t="shared" ca="1" si="155"/>
        <v>31.302083333333332</v>
      </c>
      <c r="D1103" s="93">
        <v>48914</v>
      </c>
      <c r="E1103" s="96">
        <v>48944</v>
      </c>
      <c r="G1103" s="114">
        <f t="shared" ca="1" si="156"/>
        <v>31.302083333333332</v>
      </c>
      <c r="I1103" s="6">
        <v>1007</v>
      </c>
      <c r="J1103" s="6">
        <v>1079</v>
      </c>
      <c r="K1103" s="6">
        <f t="shared" si="157"/>
        <v>5</v>
      </c>
      <c r="L1103" s="6">
        <f t="shared" si="158"/>
        <v>179</v>
      </c>
      <c r="M1103" s="114">
        <f t="shared" ca="1" si="159"/>
        <v>31.302083333333332</v>
      </c>
      <c r="O1103" s="93"/>
      <c r="P1103" s="96"/>
    </row>
    <row r="1104" spans="1:16" ht="14.25" customHeight="1" x14ac:dyDescent="0.25">
      <c r="A1104" s="85" t="str">
        <f t="shared" si="154"/>
        <v>Ямбург</v>
      </c>
      <c r="B1104" s="22" t="s">
        <v>8</v>
      </c>
      <c r="C1104" s="86">
        <f t="shared" ca="1" si="155"/>
        <v>60.585000000000001</v>
      </c>
      <c r="D1104" s="95">
        <v>48945</v>
      </c>
      <c r="E1104" s="96">
        <v>48975</v>
      </c>
      <c r="G1104" s="114">
        <f t="shared" ca="1" si="156"/>
        <v>60.585000000000001</v>
      </c>
      <c r="I1104" s="6">
        <v>1008</v>
      </c>
      <c r="J1104" s="6">
        <v>1080</v>
      </c>
      <c r="K1104" s="6">
        <f t="shared" si="157"/>
        <v>0</v>
      </c>
      <c r="L1104" s="6">
        <f t="shared" si="158"/>
        <v>180</v>
      </c>
      <c r="M1104" s="114">
        <f t="shared" ca="1" si="159"/>
        <v>60.585000000000001</v>
      </c>
      <c r="O1104" s="95"/>
      <c r="P1104" s="96"/>
    </row>
    <row r="1105" spans="1:16" ht="14.25" customHeight="1" x14ac:dyDescent="0.25">
      <c r="A1105" s="85" t="str">
        <f t="shared" si="154"/>
        <v>Ямбург</v>
      </c>
      <c r="B1105" s="24" t="s">
        <v>9</v>
      </c>
      <c r="C1105" s="86">
        <f t="shared" ca="1" si="155"/>
        <v>208.33333333333334</v>
      </c>
      <c r="D1105" s="95">
        <v>48945</v>
      </c>
      <c r="E1105" s="96">
        <v>48975</v>
      </c>
      <c r="G1105" s="114">
        <f t="shared" ca="1" si="156"/>
        <v>208.33333333333334</v>
      </c>
      <c r="I1105" s="6">
        <v>1009</v>
      </c>
      <c r="J1105" s="6">
        <v>1081</v>
      </c>
      <c r="K1105" s="6">
        <f t="shared" si="157"/>
        <v>1</v>
      </c>
      <c r="L1105" s="6">
        <f t="shared" si="158"/>
        <v>180</v>
      </c>
      <c r="M1105" s="114">
        <f t="shared" ca="1" si="159"/>
        <v>208.33333333333334</v>
      </c>
      <c r="O1105" s="95"/>
      <c r="P1105" s="96"/>
    </row>
    <row r="1106" spans="1:16" ht="14.25" customHeight="1" x14ac:dyDescent="0.25">
      <c r="A1106" s="85" t="str">
        <f t="shared" si="154"/>
        <v>Ямбург</v>
      </c>
      <c r="B1106" s="24" t="s">
        <v>10</v>
      </c>
      <c r="C1106" s="86">
        <f t="shared" ca="1" si="155"/>
        <v>1049.953125</v>
      </c>
      <c r="D1106" s="95">
        <v>48945</v>
      </c>
      <c r="E1106" s="96">
        <v>48975</v>
      </c>
      <c r="G1106" s="114">
        <f t="shared" ca="1" si="156"/>
        <v>1049.953125</v>
      </c>
      <c r="I1106" s="6">
        <v>1010</v>
      </c>
      <c r="J1106" s="6">
        <v>1082</v>
      </c>
      <c r="K1106" s="6">
        <f t="shared" si="157"/>
        <v>2</v>
      </c>
      <c r="L1106" s="6">
        <f t="shared" si="158"/>
        <v>180</v>
      </c>
      <c r="M1106" s="114">
        <f t="shared" ca="1" si="159"/>
        <v>1049.953125</v>
      </c>
      <c r="O1106" s="95"/>
      <c r="P1106" s="96"/>
    </row>
    <row r="1107" spans="1:16" ht="14.25" customHeight="1" x14ac:dyDescent="0.25">
      <c r="A1107" s="85" t="str">
        <f t="shared" si="154"/>
        <v>Ямбург</v>
      </c>
      <c r="B1107" s="24" t="s">
        <v>11</v>
      </c>
      <c r="C1107" s="86">
        <f t="shared" ca="1" si="155"/>
        <v>367.51979166666666</v>
      </c>
      <c r="D1107" s="95">
        <v>48945</v>
      </c>
      <c r="E1107" s="96">
        <v>48975</v>
      </c>
      <c r="G1107" s="114">
        <f t="shared" ca="1" si="156"/>
        <v>367.51979166666666</v>
      </c>
      <c r="I1107" s="6">
        <v>1011</v>
      </c>
      <c r="J1107" s="6">
        <v>1083</v>
      </c>
      <c r="K1107" s="6">
        <f t="shared" si="157"/>
        <v>3</v>
      </c>
      <c r="L1107" s="6">
        <f t="shared" si="158"/>
        <v>180</v>
      </c>
      <c r="M1107" s="114">
        <f t="shared" ca="1" si="159"/>
        <v>367.51979166666666</v>
      </c>
      <c r="O1107" s="95"/>
      <c r="P1107" s="96"/>
    </row>
    <row r="1108" spans="1:16" ht="14.25" customHeight="1" x14ac:dyDescent="0.25">
      <c r="A1108" s="85" t="str">
        <f t="shared" si="154"/>
        <v>Ямбург</v>
      </c>
      <c r="B1108" s="24" t="s">
        <v>12</v>
      </c>
      <c r="C1108" s="86">
        <f t="shared" ca="1" si="155"/>
        <v>261.56666666666666</v>
      </c>
      <c r="D1108" s="95">
        <v>48945</v>
      </c>
      <c r="E1108" s="96">
        <v>48975</v>
      </c>
      <c r="G1108" s="114">
        <f t="shared" ca="1" si="156"/>
        <v>261.56666666666666</v>
      </c>
      <c r="I1108" s="6">
        <v>1012</v>
      </c>
      <c r="J1108" s="6">
        <v>1084</v>
      </c>
      <c r="K1108" s="6">
        <f t="shared" si="157"/>
        <v>4</v>
      </c>
      <c r="L1108" s="6">
        <f t="shared" si="158"/>
        <v>180</v>
      </c>
      <c r="M1108" s="114">
        <f t="shared" ca="1" si="159"/>
        <v>261.56666666666666</v>
      </c>
      <c r="O1108" s="95"/>
      <c r="P1108" s="96"/>
    </row>
    <row r="1109" spans="1:16" ht="14.25" customHeight="1" x14ac:dyDescent="0.25">
      <c r="A1109" s="85" t="str">
        <f t="shared" si="154"/>
        <v>Ямбург</v>
      </c>
      <c r="B1109" s="84" t="s">
        <v>13</v>
      </c>
      <c r="C1109" s="86">
        <f t="shared" ca="1" si="155"/>
        <v>31.302083333333332</v>
      </c>
      <c r="D1109" s="95">
        <v>48945</v>
      </c>
      <c r="E1109" s="96">
        <v>48975</v>
      </c>
      <c r="G1109" s="114">
        <f t="shared" ca="1" si="156"/>
        <v>31.302083333333332</v>
      </c>
      <c r="I1109" s="6">
        <v>1013</v>
      </c>
      <c r="J1109" s="6">
        <v>1085</v>
      </c>
      <c r="K1109" s="6">
        <f t="shared" si="157"/>
        <v>5</v>
      </c>
      <c r="L1109" s="6">
        <f t="shared" si="158"/>
        <v>180</v>
      </c>
      <c r="M1109" s="114">
        <f t="shared" ca="1" si="159"/>
        <v>31.302083333333332</v>
      </c>
      <c r="O1109" s="95"/>
      <c r="P1109" s="96"/>
    </row>
    <row r="1110" spans="1:16" ht="14.25" customHeight="1" x14ac:dyDescent="0.25">
      <c r="A1110" s="85" t="str">
        <f t="shared" si="154"/>
        <v>Ямбург</v>
      </c>
      <c r="B1110" s="22" t="s">
        <v>8</v>
      </c>
      <c r="C1110" s="86">
        <f t="shared" ca="1" si="155"/>
        <v>60.585000000000001</v>
      </c>
      <c r="D1110" s="95">
        <v>48976</v>
      </c>
      <c r="E1110" s="98">
        <v>49003</v>
      </c>
      <c r="G1110" s="114">
        <f t="shared" ca="1" si="156"/>
        <v>60.585000000000001</v>
      </c>
      <c r="I1110" s="6">
        <v>1014</v>
      </c>
      <c r="J1110" s="6">
        <v>1086</v>
      </c>
      <c r="K1110" s="6">
        <f t="shared" si="157"/>
        <v>0</v>
      </c>
      <c r="L1110" s="6">
        <f t="shared" si="158"/>
        <v>181</v>
      </c>
      <c r="M1110" s="114">
        <f t="shared" ca="1" si="159"/>
        <v>60.585000000000001</v>
      </c>
      <c r="O1110" s="95"/>
      <c r="P1110" s="98"/>
    </row>
    <row r="1111" spans="1:16" ht="14.25" customHeight="1" x14ac:dyDescent="0.25">
      <c r="A1111" s="85" t="str">
        <f t="shared" si="154"/>
        <v>Ямбург</v>
      </c>
      <c r="B1111" s="24" t="s">
        <v>9</v>
      </c>
      <c r="C1111" s="86">
        <f t="shared" ca="1" si="155"/>
        <v>208.33333333333334</v>
      </c>
      <c r="D1111" s="95">
        <v>48976</v>
      </c>
      <c r="E1111" s="98">
        <v>49003</v>
      </c>
      <c r="G1111" s="114">
        <f t="shared" ca="1" si="156"/>
        <v>208.33333333333334</v>
      </c>
      <c r="I1111" s="6">
        <v>1015</v>
      </c>
      <c r="J1111" s="6">
        <v>1087</v>
      </c>
      <c r="K1111" s="6">
        <f t="shared" si="157"/>
        <v>1</v>
      </c>
      <c r="L1111" s="6">
        <f t="shared" si="158"/>
        <v>181</v>
      </c>
      <c r="M1111" s="114">
        <f t="shared" ca="1" si="159"/>
        <v>208.33333333333334</v>
      </c>
      <c r="O1111" s="95"/>
      <c r="P1111" s="98"/>
    </row>
    <row r="1112" spans="1:16" ht="14.25" customHeight="1" x14ac:dyDescent="0.25">
      <c r="A1112" s="85" t="str">
        <f t="shared" ref="A1112:A1175" si="160">$A$13</f>
        <v>Ямбург</v>
      </c>
      <c r="B1112" s="24" t="s">
        <v>10</v>
      </c>
      <c r="C1112" s="86">
        <f t="shared" ref="C1112:C1175" ca="1" si="161">G1112*$H$24</f>
        <v>1049.953125</v>
      </c>
      <c r="D1112" s="95">
        <v>48976</v>
      </c>
      <c r="E1112" s="98">
        <v>49003</v>
      </c>
      <c r="G1112" s="114">
        <f t="shared" ref="G1112:G1175" ca="1" si="162">OFFSET($C$13,K1112,L1112)</f>
        <v>1049.953125</v>
      </c>
      <c r="I1112" s="6">
        <v>1016</v>
      </c>
      <c r="J1112" s="6">
        <v>1088</v>
      </c>
      <c r="K1112" s="6">
        <f t="shared" ref="K1112:K1175" si="163">(MOD(J1112,6))</f>
        <v>2</v>
      </c>
      <c r="L1112" s="6">
        <f t="shared" ref="L1112:L1175" si="164">INT(J1112/6)</f>
        <v>181</v>
      </c>
      <c r="M1112" s="114">
        <f t="shared" ref="M1112:M1175" ca="1" si="165">OFFSET($C$13,K1112,L1112)</f>
        <v>1049.953125</v>
      </c>
      <c r="O1112" s="95"/>
      <c r="P1112" s="98"/>
    </row>
    <row r="1113" spans="1:16" ht="14.25" customHeight="1" x14ac:dyDescent="0.25">
      <c r="A1113" s="85" t="str">
        <f t="shared" si="160"/>
        <v>Ямбург</v>
      </c>
      <c r="B1113" s="24" t="s">
        <v>11</v>
      </c>
      <c r="C1113" s="86">
        <f t="shared" ca="1" si="161"/>
        <v>367.51979166666666</v>
      </c>
      <c r="D1113" s="95">
        <v>48976</v>
      </c>
      <c r="E1113" s="98">
        <v>49003</v>
      </c>
      <c r="G1113" s="114">
        <f t="shared" ca="1" si="162"/>
        <v>367.51979166666666</v>
      </c>
      <c r="I1113" s="6">
        <v>1017</v>
      </c>
      <c r="J1113" s="6">
        <v>1089</v>
      </c>
      <c r="K1113" s="6">
        <f t="shared" si="163"/>
        <v>3</v>
      </c>
      <c r="L1113" s="6">
        <f t="shared" si="164"/>
        <v>181</v>
      </c>
      <c r="M1113" s="114">
        <f t="shared" ca="1" si="165"/>
        <v>367.51979166666666</v>
      </c>
      <c r="O1113" s="95"/>
      <c r="P1113" s="98"/>
    </row>
    <row r="1114" spans="1:16" ht="14.25" customHeight="1" x14ac:dyDescent="0.25">
      <c r="A1114" s="85" t="str">
        <f t="shared" si="160"/>
        <v>Ямбург</v>
      </c>
      <c r="B1114" s="24" t="s">
        <v>12</v>
      </c>
      <c r="C1114" s="86">
        <f t="shared" ca="1" si="161"/>
        <v>261.56666666666666</v>
      </c>
      <c r="D1114" s="95">
        <v>48976</v>
      </c>
      <c r="E1114" s="98">
        <v>49003</v>
      </c>
      <c r="G1114" s="114">
        <f t="shared" ca="1" si="162"/>
        <v>261.56666666666666</v>
      </c>
      <c r="I1114" s="6">
        <v>1018</v>
      </c>
      <c r="J1114" s="6">
        <v>1090</v>
      </c>
      <c r="K1114" s="6">
        <f t="shared" si="163"/>
        <v>4</v>
      </c>
      <c r="L1114" s="6">
        <f t="shared" si="164"/>
        <v>181</v>
      </c>
      <c r="M1114" s="114">
        <f t="shared" ca="1" si="165"/>
        <v>261.56666666666666</v>
      </c>
      <c r="O1114" s="95"/>
      <c r="P1114" s="98"/>
    </row>
    <row r="1115" spans="1:16" ht="14.25" customHeight="1" x14ac:dyDescent="0.25">
      <c r="A1115" s="85" t="str">
        <f t="shared" si="160"/>
        <v>Ямбург</v>
      </c>
      <c r="B1115" s="84" t="s">
        <v>13</v>
      </c>
      <c r="C1115" s="86">
        <f t="shared" ca="1" si="161"/>
        <v>31.302083333333332</v>
      </c>
      <c r="D1115" s="95">
        <v>48976</v>
      </c>
      <c r="E1115" s="98">
        <v>49003</v>
      </c>
      <c r="G1115" s="114">
        <f t="shared" ca="1" si="162"/>
        <v>31.302083333333332</v>
      </c>
      <c r="I1115" s="6">
        <v>1019</v>
      </c>
      <c r="J1115" s="6">
        <v>1091</v>
      </c>
      <c r="K1115" s="6">
        <f t="shared" si="163"/>
        <v>5</v>
      </c>
      <c r="L1115" s="6">
        <f t="shared" si="164"/>
        <v>181</v>
      </c>
      <c r="M1115" s="114">
        <f t="shared" ca="1" si="165"/>
        <v>31.302083333333332</v>
      </c>
      <c r="O1115" s="95"/>
      <c r="P1115" s="98"/>
    </row>
    <row r="1116" spans="1:16" ht="14.25" customHeight="1" x14ac:dyDescent="0.25">
      <c r="A1116" s="85" t="str">
        <f t="shared" si="160"/>
        <v>Ямбург</v>
      </c>
      <c r="B1116" s="22" t="s">
        <v>8</v>
      </c>
      <c r="C1116" s="86">
        <f t="shared" ca="1" si="161"/>
        <v>60.585000000000001</v>
      </c>
      <c r="D1116" s="95">
        <v>49004</v>
      </c>
      <c r="E1116" s="96">
        <v>49034</v>
      </c>
      <c r="G1116" s="114">
        <f t="shared" ca="1" si="162"/>
        <v>60.585000000000001</v>
      </c>
      <c r="I1116" s="6">
        <v>1020</v>
      </c>
      <c r="J1116" s="6">
        <v>1092</v>
      </c>
      <c r="K1116" s="6">
        <f t="shared" si="163"/>
        <v>0</v>
      </c>
      <c r="L1116" s="6">
        <f t="shared" si="164"/>
        <v>182</v>
      </c>
      <c r="M1116" s="114">
        <f t="shared" ca="1" si="165"/>
        <v>60.585000000000001</v>
      </c>
      <c r="O1116" s="95"/>
      <c r="P1116" s="96"/>
    </row>
    <row r="1117" spans="1:16" ht="14.25" customHeight="1" x14ac:dyDescent="0.25">
      <c r="A1117" s="85" t="str">
        <f t="shared" si="160"/>
        <v>Ямбург</v>
      </c>
      <c r="B1117" s="24" t="s">
        <v>9</v>
      </c>
      <c r="C1117" s="86">
        <f t="shared" ca="1" si="161"/>
        <v>208.33333333333334</v>
      </c>
      <c r="D1117" s="89">
        <v>49004</v>
      </c>
      <c r="E1117" s="90">
        <v>49034</v>
      </c>
      <c r="G1117" s="114">
        <f t="shared" ca="1" si="162"/>
        <v>208.33333333333334</v>
      </c>
      <c r="I1117" s="6">
        <v>1021</v>
      </c>
      <c r="J1117" s="6">
        <v>1093</v>
      </c>
      <c r="K1117" s="6">
        <f t="shared" si="163"/>
        <v>1</v>
      </c>
      <c r="L1117" s="6">
        <f t="shared" si="164"/>
        <v>182</v>
      </c>
      <c r="M1117" s="114">
        <f t="shared" ca="1" si="165"/>
        <v>208.33333333333334</v>
      </c>
      <c r="O1117" s="89"/>
      <c r="P1117" s="90"/>
    </row>
    <row r="1118" spans="1:16" ht="14.25" customHeight="1" x14ac:dyDescent="0.25">
      <c r="A1118" s="85" t="str">
        <f t="shared" si="160"/>
        <v>Ямбург</v>
      </c>
      <c r="B1118" s="24" t="s">
        <v>10</v>
      </c>
      <c r="C1118" s="86">
        <f t="shared" ca="1" si="161"/>
        <v>1049.953125</v>
      </c>
      <c r="D1118" s="89">
        <v>49004</v>
      </c>
      <c r="E1118" s="90">
        <v>49034</v>
      </c>
      <c r="G1118" s="114">
        <f t="shared" ca="1" si="162"/>
        <v>1049.953125</v>
      </c>
      <c r="I1118" s="6">
        <v>1022</v>
      </c>
      <c r="J1118" s="6">
        <v>1094</v>
      </c>
      <c r="K1118" s="6">
        <f t="shared" si="163"/>
        <v>2</v>
      </c>
      <c r="L1118" s="6">
        <f t="shared" si="164"/>
        <v>182</v>
      </c>
      <c r="M1118" s="114">
        <f t="shared" ca="1" si="165"/>
        <v>1049.953125</v>
      </c>
      <c r="O1118" s="89"/>
      <c r="P1118" s="90"/>
    </row>
    <row r="1119" spans="1:16" ht="14.25" customHeight="1" x14ac:dyDescent="0.25">
      <c r="A1119" s="85" t="str">
        <f t="shared" si="160"/>
        <v>Ямбург</v>
      </c>
      <c r="B1119" s="24" t="s">
        <v>11</v>
      </c>
      <c r="C1119" s="86">
        <f t="shared" ca="1" si="161"/>
        <v>367.51979166666666</v>
      </c>
      <c r="D1119" s="89">
        <v>49004</v>
      </c>
      <c r="E1119" s="90">
        <v>49034</v>
      </c>
      <c r="G1119" s="114">
        <f t="shared" ca="1" si="162"/>
        <v>367.51979166666666</v>
      </c>
      <c r="I1119" s="6">
        <v>1023</v>
      </c>
      <c r="J1119" s="6">
        <v>1095</v>
      </c>
      <c r="K1119" s="6">
        <f t="shared" si="163"/>
        <v>3</v>
      </c>
      <c r="L1119" s="6">
        <f t="shared" si="164"/>
        <v>182</v>
      </c>
      <c r="M1119" s="114">
        <f t="shared" ca="1" si="165"/>
        <v>367.51979166666666</v>
      </c>
      <c r="O1119" s="89"/>
      <c r="P1119" s="90"/>
    </row>
    <row r="1120" spans="1:16" ht="14.25" customHeight="1" x14ac:dyDescent="0.25">
      <c r="A1120" s="85" t="str">
        <f t="shared" si="160"/>
        <v>Ямбург</v>
      </c>
      <c r="B1120" s="24" t="s">
        <v>12</v>
      </c>
      <c r="C1120" s="86">
        <f t="shared" ca="1" si="161"/>
        <v>261.56666666666666</v>
      </c>
      <c r="D1120" s="89">
        <v>49004</v>
      </c>
      <c r="E1120" s="90">
        <v>49034</v>
      </c>
      <c r="G1120" s="114">
        <f t="shared" ca="1" si="162"/>
        <v>261.56666666666666</v>
      </c>
      <c r="I1120" s="6">
        <v>1024</v>
      </c>
      <c r="J1120" s="6">
        <v>1096</v>
      </c>
      <c r="K1120" s="6">
        <f t="shared" si="163"/>
        <v>4</v>
      </c>
      <c r="L1120" s="6">
        <f t="shared" si="164"/>
        <v>182</v>
      </c>
      <c r="M1120" s="114">
        <f t="shared" ca="1" si="165"/>
        <v>261.56666666666666</v>
      </c>
      <c r="O1120" s="89"/>
      <c r="P1120" s="90"/>
    </row>
    <row r="1121" spans="1:16" ht="14.25" customHeight="1" x14ac:dyDescent="0.25">
      <c r="A1121" s="85" t="str">
        <f t="shared" si="160"/>
        <v>Ямбург</v>
      </c>
      <c r="B1121" s="84" t="s">
        <v>13</v>
      </c>
      <c r="C1121" s="86">
        <f t="shared" ca="1" si="161"/>
        <v>31.302083333333332</v>
      </c>
      <c r="D1121" s="93">
        <v>49004</v>
      </c>
      <c r="E1121" s="94">
        <v>49034</v>
      </c>
      <c r="G1121" s="114">
        <f t="shared" ca="1" si="162"/>
        <v>31.302083333333332</v>
      </c>
      <c r="I1121" s="6">
        <v>1025</v>
      </c>
      <c r="J1121" s="6">
        <v>1097</v>
      </c>
      <c r="K1121" s="6">
        <f t="shared" si="163"/>
        <v>5</v>
      </c>
      <c r="L1121" s="6">
        <f t="shared" si="164"/>
        <v>182</v>
      </c>
      <c r="M1121" s="114">
        <f t="shared" ca="1" si="165"/>
        <v>31.302083333333332</v>
      </c>
      <c r="O1121" s="93"/>
      <c r="P1121" s="94"/>
    </row>
    <row r="1122" spans="1:16" ht="14.25" customHeight="1" x14ac:dyDescent="0.25">
      <c r="A1122" s="85" t="str">
        <f t="shared" si="160"/>
        <v>Ямбург</v>
      </c>
      <c r="B1122" s="22" t="s">
        <v>8</v>
      </c>
      <c r="C1122" s="86">
        <f t="shared" ca="1" si="161"/>
        <v>60.585000000000001</v>
      </c>
      <c r="D1122" s="95">
        <v>49035</v>
      </c>
      <c r="E1122" s="96">
        <v>49064</v>
      </c>
      <c r="G1122" s="114">
        <f t="shared" ca="1" si="162"/>
        <v>60.585000000000001</v>
      </c>
      <c r="I1122" s="6">
        <v>1026</v>
      </c>
      <c r="J1122" s="6">
        <v>1098</v>
      </c>
      <c r="K1122" s="6">
        <f t="shared" si="163"/>
        <v>0</v>
      </c>
      <c r="L1122" s="6">
        <f t="shared" si="164"/>
        <v>183</v>
      </c>
      <c r="M1122" s="114">
        <f t="shared" ca="1" si="165"/>
        <v>60.585000000000001</v>
      </c>
      <c r="O1122" s="95"/>
      <c r="P1122" s="96"/>
    </row>
    <row r="1123" spans="1:16" ht="14.25" customHeight="1" x14ac:dyDescent="0.25">
      <c r="A1123" s="85" t="str">
        <f t="shared" si="160"/>
        <v>Ямбург</v>
      </c>
      <c r="B1123" s="24" t="s">
        <v>9</v>
      </c>
      <c r="C1123" s="86">
        <f t="shared" ca="1" si="161"/>
        <v>208.33333333333334</v>
      </c>
      <c r="D1123" s="89">
        <v>49035</v>
      </c>
      <c r="E1123" s="90">
        <v>49064</v>
      </c>
      <c r="G1123" s="114">
        <f t="shared" ca="1" si="162"/>
        <v>208.33333333333334</v>
      </c>
      <c r="I1123" s="6">
        <v>1027</v>
      </c>
      <c r="J1123" s="6">
        <v>1099</v>
      </c>
      <c r="K1123" s="6">
        <f t="shared" si="163"/>
        <v>1</v>
      </c>
      <c r="L1123" s="6">
        <f t="shared" si="164"/>
        <v>183</v>
      </c>
      <c r="M1123" s="114">
        <f t="shared" ca="1" si="165"/>
        <v>208.33333333333334</v>
      </c>
      <c r="O1123" s="89"/>
      <c r="P1123" s="90"/>
    </row>
    <row r="1124" spans="1:16" ht="14.25" customHeight="1" x14ac:dyDescent="0.25">
      <c r="A1124" s="85" t="str">
        <f t="shared" si="160"/>
        <v>Ямбург</v>
      </c>
      <c r="B1124" s="24" t="s">
        <v>10</v>
      </c>
      <c r="C1124" s="86">
        <f t="shared" ca="1" si="161"/>
        <v>1049.953125</v>
      </c>
      <c r="D1124" s="89">
        <v>49035</v>
      </c>
      <c r="E1124" s="90">
        <v>49064</v>
      </c>
      <c r="G1124" s="114">
        <f t="shared" ca="1" si="162"/>
        <v>1049.953125</v>
      </c>
      <c r="I1124" s="6">
        <v>1028</v>
      </c>
      <c r="J1124" s="6">
        <v>1100</v>
      </c>
      <c r="K1124" s="6">
        <f t="shared" si="163"/>
        <v>2</v>
      </c>
      <c r="L1124" s="6">
        <f t="shared" si="164"/>
        <v>183</v>
      </c>
      <c r="M1124" s="114">
        <f t="shared" ca="1" si="165"/>
        <v>1049.953125</v>
      </c>
      <c r="O1124" s="89"/>
      <c r="P1124" s="90"/>
    </row>
    <row r="1125" spans="1:16" ht="14.25" customHeight="1" x14ac:dyDescent="0.25">
      <c r="A1125" s="85" t="str">
        <f t="shared" si="160"/>
        <v>Ямбург</v>
      </c>
      <c r="B1125" s="24" t="s">
        <v>11</v>
      </c>
      <c r="C1125" s="86">
        <f t="shared" ca="1" si="161"/>
        <v>367.51979166666666</v>
      </c>
      <c r="D1125" s="89">
        <v>49035</v>
      </c>
      <c r="E1125" s="90">
        <v>49064</v>
      </c>
      <c r="G1125" s="114">
        <f t="shared" ca="1" si="162"/>
        <v>367.51979166666666</v>
      </c>
      <c r="I1125" s="6">
        <v>1029</v>
      </c>
      <c r="J1125" s="6">
        <v>1101</v>
      </c>
      <c r="K1125" s="6">
        <f t="shared" si="163"/>
        <v>3</v>
      </c>
      <c r="L1125" s="6">
        <f t="shared" si="164"/>
        <v>183</v>
      </c>
      <c r="M1125" s="114">
        <f t="shared" ca="1" si="165"/>
        <v>367.51979166666666</v>
      </c>
      <c r="O1125" s="89"/>
      <c r="P1125" s="90"/>
    </row>
    <row r="1126" spans="1:16" ht="14.25" customHeight="1" x14ac:dyDescent="0.25">
      <c r="A1126" s="85" t="str">
        <f t="shared" si="160"/>
        <v>Ямбург</v>
      </c>
      <c r="B1126" s="24" t="s">
        <v>12</v>
      </c>
      <c r="C1126" s="86">
        <f t="shared" ca="1" si="161"/>
        <v>261.56666666666666</v>
      </c>
      <c r="D1126" s="89">
        <v>49035</v>
      </c>
      <c r="E1126" s="90">
        <v>49064</v>
      </c>
      <c r="G1126" s="114">
        <f t="shared" ca="1" si="162"/>
        <v>261.56666666666666</v>
      </c>
      <c r="I1126" s="6">
        <v>1030</v>
      </c>
      <c r="J1126" s="6">
        <v>1102</v>
      </c>
      <c r="K1126" s="6">
        <f t="shared" si="163"/>
        <v>4</v>
      </c>
      <c r="L1126" s="6">
        <f t="shared" si="164"/>
        <v>183</v>
      </c>
      <c r="M1126" s="114">
        <f t="shared" ca="1" si="165"/>
        <v>261.56666666666666</v>
      </c>
      <c r="O1126" s="89"/>
      <c r="P1126" s="90"/>
    </row>
    <row r="1127" spans="1:16" ht="14.25" customHeight="1" x14ac:dyDescent="0.25">
      <c r="A1127" s="85" t="str">
        <f t="shared" si="160"/>
        <v>Ямбург</v>
      </c>
      <c r="B1127" s="84" t="s">
        <v>13</v>
      </c>
      <c r="C1127" s="86">
        <f t="shared" ca="1" si="161"/>
        <v>31.302083333333332</v>
      </c>
      <c r="D1127" s="93">
        <v>49035</v>
      </c>
      <c r="E1127" s="94">
        <v>49064</v>
      </c>
      <c r="G1127" s="114">
        <f t="shared" ca="1" si="162"/>
        <v>31.302083333333332</v>
      </c>
      <c r="I1127" s="6">
        <v>1031</v>
      </c>
      <c r="J1127" s="6">
        <v>1103</v>
      </c>
      <c r="K1127" s="6">
        <f t="shared" si="163"/>
        <v>5</v>
      </c>
      <c r="L1127" s="6">
        <f t="shared" si="164"/>
        <v>183</v>
      </c>
      <c r="M1127" s="114">
        <f t="shared" ca="1" si="165"/>
        <v>31.302083333333332</v>
      </c>
      <c r="O1127" s="93"/>
      <c r="P1127" s="94"/>
    </row>
    <row r="1128" spans="1:16" ht="14.25" customHeight="1" x14ac:dyDescent="0.25">
      <c r="A1128" s="85" t="str">
        <f t="shared" si="160"/>
        <v>Ямбург</v>
      </c>
      <c r="B1128" s="22" t="s">
        <v>8</v>
      </c>
      <c r="C1128" s="86">
        <f t="shared" ca="1" si="161"/>
        <v>60.585000000000001</v>
      </c>
      <c r="D1128" s="95">
        <v>49065</v>
      </c>
      <c r="E1128" s="96">
        <v>49095</v>
      </c>
      <c r="G1128" s="114">
        <f t="shared" ca="1" si="162"/>
        <v>60.585000000000001</v>
      </c>
      <c r="I1128" s="6">
        <v>1032</v>
      </c>
      <c r="J1128" s="6">
        <v>1104</v>
      </c>
      <c r="K1128" s="6">
        <f t="shared" si="163"/>
        <v>0</v>
      </c>
      <c r="L1128" s="6">
        <f t="shared" si="164"/>
        <v>184</v>
      </c>
      <c r="M1128" s="114">
        <f t="shared" ca="1" si="165"/>
        <v>60.585000000000001</v>
      </c>
      <c r="O1128" s="95"/>
      <c r="P1128" s="96"/>
    </row>
    <row r="1129" spans="1:16" ht="14.25" customHeight="1" x14ac:dyDescent="0.25">
      <c r="A1129" s="85" t="str">
        <f t="shared" si="160"/>
        <v>Ямбург</v>
      </c>
      <c r="B1129" s="24" t="s">
        <v>9</v>
      </c>
      <c r="C1129" s="86">
        <f t="shared" ca="1" si="161"/>
        <v>208.33333333333334</v>
      </c>
      <c r="D1129" s="89">
        <v>49065</v>
      </c>
      <c r="E1129" s="90">
        <v>49095</v>
      </c>
      <c r="G1129" s="114">
        <f t="shared" ca="1" si="162"/>
        <v>208.33333333333334</v>
      </c>
      <c r="I1129" s="6">
        <v>1033</v>
      </c>
      <c r="J1129" s="6">
        <v>1105</v>
      </c>
      <c r="K1129" s="6">
        <f t="shared" si="163"/>
        <v>1</v>
      </c>
      <c r="L1129" s="6">
        <f t="shared" si="164"/>
        <v>184</v>
      </c>
      <c r="M1129" s="114">
        <f t="shared" ca="1" si="165"/>
        <v>208.33333333333334</v>
      </c>
      <c r="O1129" s="89"/>
      <c r="P1129" s="90"/>
    </row>
    <row r="1130" spans="1:16" ht="14.25" customHeight="1" x14ac:dyDescent="0.25">
      <c r="A1130" s="85" t="str">
        <f t="shared" si="160"/>
        <v>Ямбург</v>
      </c>
      <c r="B1130" s="24" t="s">
        <v>10</v>
      </c>
      <c r="C1130" s="86">
        <f t="shared" ca="1" si="161"/>
        <v>1049.953125</v>
      </c>
      <c r="D1130" s="89">
        <v>49065</v>
      </c>
      <c r="E1130" s="90">
        <v>49095</v>
      </c>
      <c r="G1130" s="114">
        <f t="shared" ca="1" si="162"/>
        <v>1049.953125</v>
      </c>
      <c r="I1130" s="6">
        <v>1034</v>
      </c>
      <c r="J1130" s="6">
        <v>1106</v>
      </c>
      <c r="K1130" s="6">
        <f t="shared" si="163"/>
        <v>2</v>
      </c>
      <c r="L1130" s="6">
        <f t="shared" si="164"/>
        <v>184</v>
      </c>
      <c r="M1130" s="114">
        <f t="shared" ca="1" si="165"/>
        <v>1049.953125</v>
      </c>
      <c r="O1130" s="89"/>
      <c r="P1130" s="90"/>
    </row>
    <row r="1131" spans="1:16" ht="14.25" customHeight="1" x14ac:dyDescent="0.25">
      <c r="A1131" s="85" t="str">
        <f t="shared" si="160"/>
        <v>Ямбург</v>
      </c>
      <c r="B1131" s="24" t="s">
        <v>11</v>
      </c>
      <c r="C1131" s="86">
        <f t="shared" ca="1" si="161"/>
        <v>367.51979166666666</v>
      </c>
      <c r="D1131" s="89">
        <v>49065</v>
      </c>
      <c r="E1131" s="90">
        <v>49095</v>
      </c>
      <c r="G1131" s="114">
        <f t="shared" ca="1" si="162"/>
        <v>367.51979166666666</v>
      </c>
      <c r="I1131" s="6">
        <v>1035</v>
      </c>
      <c r="J1131" s="6">
        <v>1107</v>
      </c>
      <c r="K1131" s="6">
        <f t="shared" si="163"/>
        <v>3</v>
      </c>
      <c r="L1131" s="6">
        <f t="shared" si="164"/>
        <v>184</v>
      </c>
      <c r="M1131" s="114">
        <f t="shared" ca="1" si="165"/>
        <v>367.51979166666666</v>
      </c>
      <c r="O1131" s="89"/>
      <c r="P1131" s="90"/>
    </row>
    <row r="1132" spans="1:16" ht="14.25" customHeight="1" x14ac:dyDescent="0.25">
      <c r="A1132" s="85" t="str">
        <f t="shared" si="160"/>
        <v>Ямбург</v>
      </c>
      <c r="B1132" s="24" t="s">
        <v>12</v>
      </c>
      <c r="C1132" s="86">
        <f t="shared" ca="1" si="161"/>
        <v>261.56666666666666</v>
      </c>
      <c r="D1132" s="89">
        <v>49065</v>
      </c>
      <c r="E1132" s="90">
        <v>49095</v>
      </c>
      <c r="G1132" s="114">
        <f t="shared" ca="1" si="162"/>
        <v>261.56666666666666</v>
      </c>
      <c r="I1132" s="6">
        <v>1036</v>
      </c>
      <c r="J1132" s="6">
        <v>1108</v>
      </c>
      <c r="K1132" s="6">
        <f t="shared" si="163"/>
        <v>4</v>
      </c>
      <c r="L1132" s="6">
        <f t="shared" si="164"/>
        <v>184</v>
      </c>
      <c r="M1132" s="114">
        <f t="shared" ca="1" si="165"/>
        <v>261.56666666666666</v>
      </c>
      <c r="O1132" s="89"/>
      <c r="P1132" s="90"/>
    </row>
    <row r="1133" spans="1:16" ht="14.25" customHeight="1" x14ac:dyDescent="0.25">
      <c r="A1133" s="85" t="str">
        <f t="shared" si="160"/>
        <v>Ямбург</v>
      </c>
      <c r="B1133" s="84" t="s">
        <v>13</v>
      </c>
      <c r="C1133" s="86">
        <f t="shared" ca="1" si="161"/>
        <v>31.302083333333332</v>
      </c>
      <c r="D1133" s="93">
        <v>49065</v>
      </c>
      <c r="E1133" s="94">
        <v>49095</v>
      </c>
      <c r="G1133" s="114">
        <f t="shared" ca="1" si="162"/>
        <v>31.302083333333332</v>
      </c>
      <c r="I1133" s="6">
        <v>1037</v>
      </c>
      <c r="J1133" s="6">
        <v>1109</v>
      </c>
      <c r="K1133" s="6">
        <f t="shared" si="163"/>
        <v>5</v>
      </c>
      <c r="L1133" s="6">
        <f t="shared" si="164"/>
        <v>184</v>
      </c>
      <c r="M1133" s="114">
        <f t="shared" ca="1" si="165"/>
        <v>31.302083333333332</v>
      </c>
      <c r="O1133" s="93"/>
      <c r="P1133" s="94"/>
    </row>
    <row r="1134" spans="1:16" ht="14.25" customHeight="1" x14ac:dyDescent="0.25">
      <c r="A1134" s="85" t="str">
        <f t="shared" si="160"/>
        <v>Ямбург</v>
      </c>
      <c r="B1134" s="22" t="s">
        <v>8</v>
      </c>
      <c r="C1134" s="86">
        <f t="shared" ca="1" si="161"/>
        <v>60.585000000000001</v>
      </c>
      <c r="D1134" s="95">
        <v>49096</v>
      </c>
      <c r="E1134" s="96">
        <v>49125</v>
      </c>
      <c r="G1134" s="114">
        <f t="shared" ca="1" si="162"/>
        <v>60.585000000000001</v>
      </c>
      <c r="I1134" s="6">
        <v>1038</v>
      </c>
      <c r="J1134" s="6">
        <v>1110</v>
      </c>
      <c r="K1134" s="6">
        <f t="shared" si="163"/>
        <v>0</v>
      </c>
      <c r="L1134" s="6">
        <f t="shared" si="164"/>
        <v>185</v>
      </c>
      <c r="M1134" s="114">
        <f t="shared" ca="1" si="165"/>
        <v>60.585000000000001</v>
      </c>
      <c r="O1134" s="95"/>
      <c r="P1134" s="96"/>
    </row>
    <row r="1135" spans="1:16" ht="14.25" customHeight="1" x14ac:dyDescent="0.25">
      <c r="A1135" s="85" t="str">
        <f t="shared" si="160"/>
        <v>Ямбург</v>
      </c>
      <c r="B1135" s="24" t="s">
        <v>9</v>
      </c>
      <c r="C1135" s="86">
        <f t="shared" ca="1" si="161"/>
        <v>208.33333333333334</v>
      </c>
      <c r="D1135" s="89">
        <v>49096</v>
      </c>
      <c r="E1135" s="90">
        <v>49125</v>
      </c>
      <c r="G1135" s="114">
        <f t="shared" ca="1" si="162"/>
        <v>208.33333333333334</v>
      </c>
      <c r="I1135" s="6">
        <v>1039</v>
      </c>
      <c r="J1135" s="6">
        <v>1111</v>
      </c>
      <c r="K1135" s="6">
        <f t="shared" si="163"/>
        <v>1</v>
      </c>
      <c r="L1135" s="6">
        <f t="shared" si="164"/>
        <v>185</v>
      </c>
      <c r="M1135" s="114">
        <f t="shared" ca="1" si="165"/>
        <v>208.33333333333334</v>
      </c>
      <c r="O1135" s="89"/>
      <c r="P1135" s="90"/>
    </row>
    <row r="1136" spans="1:16" ht="14.25" customHeight="1" x14ac:dyDescent="0.25">
      <c r="A1136" s="85" t="str">
        <f t="shared" si="160"/>
        <v>Ямбург</v>
      </c>
      <c r="B1136" s="24" t="s">
        <v>10</v>
      </c>
      <c r="C1136" s="86">
        <f t="shared" ca="1" si="161"/>
        <v>1049.953125</v>
      </c>
      <c r="D1136" s="89">
        <v>49096</v>
      </c>
      <c r="E1136" s="90">
        <v>49125</v>
      </c>
      <c r="G1136" s="114">
        <f t="shared" ca="1" si="162"/>
        <v>1049.953125</v>
      </c>
      <c r="I1136" s="6">
        <v>1040</v>
      </c>
      <c r="J1136" s="6">
        <v>1112</v>
      </c>
      <c r="K1136" s="6">
        <f t="shared" si="163"/>
        <v>2</v>
      </c>
      <c r="L1136" s="6">
        <f t="shared" si="164"/>
        <v>185</v>
      </c>
      <c r="M1136" s="114">
        <f t="shared" ca="1" si="165"/>
        <v>1049.953125</v>
      </c>
      <c r="O1136" s="89"/>
      <c r="P1136" s="90"/>
    </row>
    <row r="1137" spans="1:16" ht="14.25" customHeight="1" x14ac:dyDescent="0.25">
      <c r="A1137" s="85" t="str">
        <f t="shared" si="160"/>
        <v>Ямбург</v>
      </c>
      <c r="B1137" s="24" t="s">
        <v>11</v>
      </c>
      <c r="C1137" s="86">
        <f t="shared" ca="1" si="161"/>
        <v>367.51979166666666</v>
      </c>
      <c r="D1137" s="89">
        <v>49096</v>
      </c>
      <c r="E1137" s="90">
        <v>49125</v>
      </c>
      <c r="G1137" s="114">
        <f t="shared" ca="1" si="162"/>
        <v>367.51979166666666</v>
      </c>
      <c r="I1137" s="6">
        <v>1041</v>
      </c>
      <c r="J1137" s="6">
        <v>1113</v>
      </c>
      <c r="K1137" s="6">
        <f t="shared" si="163"/>
        <v>3</v>
      </c>
      <c r="L1137" s="6">
        <f t="shared" si="164"/>
        <v>185</v>
      </c>
      <c r="M1137" s="114">
        <f t="shared" ca="1" si="165"/>
        <v>367.51979166666666</v>
      </c>
      <c r="O1137" s="89"/>
      <c r="P1137" s="90"/>
    </row>
    <row r="1138" spans="1:16" ht="14.25" customHeight="1" x14ac:dyDescent="0.25">
      <c r="A1138" s="85" t="str">
        <f t="shared" si="160"/>
        <v>Ямбург</v>
      </c>
      <c r="B1138" s="24" t="s">
        <v>12</v>
      </c>
      <c r="C1138" s="86">
        <f t="shared" ca="1" si="161"/>
        <v>261.56666666666666</v>
      </c>
      <c r="D1138" s="89">
        <v>49096</v>
      </c>
      <c r="E1138" s="90">
        <v>49125</v>
      </c>
      <c r="G1138" s="114">
        <f t="shared" ca="1" si="162"/>
        <v>261.56666666666666</v>
      </c>
      <c r="I1138" s="6">
        <v>1042</v>
      </c>
      <c r="J1138" s="6">
        <v>1114</v>
      </c>
      <c r="K1138" s="6">
        <f t="shared" si="163"/>
        <v>4</v>
      </c>
      <c r="L1138" s="6">
        <f t="shared" si="164"/>
        <v>185</v>
      </c>
      <c r="M1138" s="114">
        <f t="shared" ca="1" si="165"/>
        <v>261.56666666666666</v>
      </c>
      <c r="O1138" s="89"/>
      <c r="P1138" s="90"/>
    </row>
    <row r="1139" spans="1:16" ht="14.25" customHeight="1" x14ac:dyDescent="0.25">
      <c r="A1139" s="85" t="str">
        <f t="shared" si="160"/>
        <v>Ямбург</v>
      </c>
      <c r="B1139" s="84" t="s">
        <v>13</v>
      </c>
      <c r="C1139" s="86">
        <f t="shared" ca="1" si="161"/>
        <v>31.302083333333332</v>
      </c>
      <c r="D1139" s="93">
        <v>49096</v>
      </c>
      <c r="E1139" s="94">
        <v>49125</v>
      </c>
      <c r="G1139" s="114">
        <f t="shared" ca="1" si="162"/>
        <v>31.302083333333332</v>
      </c>
      <c r="I1139" s="6">
        <v>1043</v>
      </c>
      <c r="J1139" s="6">
        <v>1115</v>
      </c>
      <c r="K1139" s="6">
        <f t="shared" si="163"/>
        <v>5</v>
      </c>
      <c r="L1139" s="6">
        <f t="shared" si="164"/>
        <v>185</v>
      </c>
      <c r="M1139" s="114">
        <f t="shared" ca="1" si="165"/>
        <v>31.302083333333332</v>
      </c>
      <c r="O1139" s="93"/>
      <c r="P1139" s="94"/>
    </row>
    <row r="1140" spans="1:16" ht="14.25" customHeight="1" x14ac:dyDescent="0.25">
      <c r="A1140" s="85" t="str">
        <f t="shared" si="160"/>
        <v>Ямбург</v>
      </c>
      <c r="B1140" s="22" t="s">
        <v>8</v>
      </c>
      <c r="C1140" s="86">
        <f t="shared" ca="1" si="161"/>
        <v>60.585000000000001</v>
      </c>
      <c r="D1140" s="95">
        <v>49126</v>
      </c>
      <c r="E1140" s="96">
        <v>49156</v>
      </c>
      <c r="G1140" s="114">
        <f t="shared" ca="1" si="162"/>
        <v>60.585000000000001</v>
      </c>
      <c r="I1140" s="6">
        <v>1044</v>
      </c>
      <c r="J1140" s="6">
        <v>1116</v>
      </c>
      <c r="K1140" s="6">
        <f t="shared" si="163"/>
        <v>0</v>
      </c>
      <c r="L1140" s="6">
        <f t="shared" si="164"/>
        <v>186</v>
      </c>
      <c r="M1140" s="114">
        <f t="shared" ca="1" si="165"/>
        <v>60.585000000000001</v>
      </c>
      <c r="O1140" s="95"/>
      <c r="P1140" s="96"/>
    </row>
    <row r="1141" spans="1:16" ht="14.25" customHeight="1" x14ac:dyDescent="0.25">
      <c r="A1141" s="85" t="str">
        <f t="shared" si="160"/>
        <v>Ямбург</v>
      </c>
      <c r="B1141" s="24" t="s">
        <v>9</v>
      </c>
      <c r="C1141" s="86">
        <f t="shared" ca="1" si="161"/>
        <v>208.33333333333334</v>
      </c>
      <c r="D1141" s="89">
        <v>49126</v>
      </c>
      <c r="E1141" s="90">
        <v>49156</v>
      </c>
      <c r="G1141" s="114">
        <f t="shared" ca="1" si="162"/>
        <v>208.33333333333334</v>
      </c>
      <c r="I1141" s="6">
        <v>1045</v>
      </c>
      <c r="J1141" s="6">
        <v>1117</v>
      </c>
      <c r="K1141" s="6">
        <f t="shared" si="163"/>
        <v>1</v>
      </c>
      <c r="L1141" s="6">
        <f t="shared" si="164"/>
        <v>186</v>
      </c>
      <c r="M1141" s="114">
        <f t="shared" ca="1" si="165"/>
        <v>208.33333333333334</v>
      </c>
      <c r="O1141" s="89"/>
      <c r="P1141" s="90"/>
    </row>
    <row r="1142" spans="1:16" ht="14.25" customHeight="1" x14ac:dyDescent="0.25">
      <c r="A1142" s="85" t="str">
        <f t="shared" si="160"/>
        <v>Ямбург</v>
      </c>
      <c r="B1142" s="24" t="s">
        <v>10</v>
      </c>
      <c r="C1142" s="86">
        <f t="shared" ca="1" si="161"/>
        <v>1049.953125</v>
      </c>
      <c r="D1142" s="89">
        <v>49126</v>
      </c>
      <c r="E1142" s="90">
        <v>49156</v>
      </c>
      <c r="G1142" s="114">
        <f t="shared" ca="1" si="162"/>
        <v>1049.953125</v>
      </c>
      <c r="I1142" s="6">
        <v>1046</v>
      </c>
      <c r="J1142" s="6">
        <v>1118</v>
      </c>
      <c r="K1142" s="6">
        <f t="shared" si="163"/>
        <v>2</v>
      </c>
      <c r="L1142" s="6">
        <f t="shared" si="164"/>
        <v>186</v>
      </c>
      <c r="M1142" s="114">
        <f t="shared" ca="1" si="165"/>
        <v>1049.953125</v>
      </c>
      <c r="O1142" s="89"/>
      <c r="P1142" s="90"/>
    </row>
    <row r="1143" spans="1:16" ht="14.25" customHeight="1" x14ac:dyDescent="0.25">
      <c r="A1143" s="85" t="str">
        <f t="shared" si="160"/>
        <v>Ямбург</v>
      </c>
      <c r="B1143" s="24" t="s">
        <v>11</v>
      </c>
      <c r="C1143" s="86">
        <f t="shared" ca="1" si="161"/>
        <v>367.51979166666666</v>
      </c>
      <c r="D1143" s="89">
        <v>49126</v>
      </c>
      <c r="E1143" s="90">
        <v>49156</v>
      </c>
      <c r="G1143" s="114">
        <f t="shared" ca="1" si="162"/>
        <v>367.51979166666666</v>
      </c>
      <c r="I1143" s="6">
        <v>1047</v>
      </c>
      <c r="J1143" s="6">
        <v>1119</v>
      </c>
      <c r="K1143" s="6">
        <f t="shared" si="163"/>
        <v>3</v>
      </c>
      <c r="L1143" s="6">
        <f t="shared" si="164"/>
        <v>186</v>
      </c>
      <c r="M1143" s="114">
        <f t="shared" ca="1" si="165"/>
        <v>367.51979166666666</v>
      </c>
      <c r="O1143" s="89"/>
      <c r="P1143" s="90"/>
    </row>
    <row r="1144" spans="1:16" ht="14.25" customHeight="1" x14ac:dyDescent="0.25">
      <c r="A1144" s="85" t="str">
        <f t="shared" si="160"/>
        <v>Ямбург</v>
      </c>
      <c r="B1144" s="24" t="s">
        <v>12</v>
      </c>
      <c r="C1144" s="86">
        <f t="shared" ca="1" si="161"/>
        <v>261.56666666666666</v>
      </c>
      <c r="D1144" s="89">
        <v>49126</v>
      </c>
      <c r="E1144" s="90">
        <v>49156</v>
      </c>
      <c r="G1144" s="114">
        <f t="shared" ca="1" si="162"/>
        <v>261.56666666666666</v>
      </c>
      <c r="I1144" s="6">
        <v>1048</v>
      </c>
      <c r="J1144" s="6">
        <v>1120</v>
      </c>
      <c r="K1144" s="6">
        <f t="shared" si="163"/>
        <v>4</v>
      </c>
      <c r="L1144" s="6">
        <f t="shared" si="164"/>
        <v>186</v>
      </c>
      <c r="M1144" s="114">
        <f t="shared" ca="1" si="165"/>
        <v>261.56666666666666</v>
      </c>
      <c r="O1144" s="89"/>
      <c r="P1144" s="90"/>
    </row>
    <row r="1145" spans="1:16" ht="14.25" customHeight="1" x14ac:dyDescent="0.25">
      <c r="A1145" s="85" t="str">
        <f t="shared" si="160"/>
        <v>Ямбург</v>
      </c>
      <c r="B1145" s="84" t="s">
        <v>13</v>
      </c>
      <c r="C1145" s="86">
        <f t="shared" ca="1" si="161"/>
        <v>31.302083333333332</v>
      </c>
      <c r="D1145" s="93">
        <v>49126</v>
      </c>
      <c r="E1145" s="94">
        <v>49156</v>
      </c>
      <c r="G1145" s="114">
        <f t="shared" ca="1" si="162"/>
        <v>31.302083333333332</v>
      </c>
      <c r="I1145" s="6">
        <v>1049</v>
      </c>
      <c r="J1145" s="6">
        <v>1121</v>
      </c>
      <c r="K1145" s="6">
        <f t="shared" si="163"/>
        <v>5</v>
      </c>
      <c r="L1145" s="6">
        <f t="shared" si="164"/>
        <v>186</v>
      </c>
      <c r="M1145" s="114">
        <f t="shared" ca="1" si="165"/>
        <v>31.302083333333332</v>
      </c>
      <c r="O1145" s="93"/>
      <c r="P1145" s="94"/>
    </row>
    <row r="1146" spans="1:16" ht="14.25" customHeight="1" x14ac:dyDescent="0.25">
      <c r="A1146" s="85" t="str">
        <f t="shared" si="160"/>
        <v>Ямбург</v>
      </c>
      <c r="B1146" s="22" t="s">
        <v>8</v>
      </c>
      <c r="C1146" s="86">
        <f t="shared" ca="1" si="161"/>
        <v>60.585000000000001</v>
      </c>
      <c r="D1146" s="95">
        <v>49157</v>
      </c>
      <c r="E1146" s="96">
        <v>49187</v>
      </c>
      <c r="G1146" s="114">
        <f t="shared" ca="1" si="162"/>
        <v>60.585000000000001</v>
      </c>
      <c r="I1146" s="6">
        <v>1050</v>
      </c>
      <c r="J1146" s="6">
        <v>1122</v>
      </c>
      <c r="K1146" s="6">
        <f t="shared" si="163"/>
        <v>0</v>
      </c>
      <c r="L1146" s="6">
        <f t="shared" si="164"/>
        <v>187</v>
      </c>
      <c r="M1146" s="114">
        <f t="shared" ca="1" si="165"/>
        <v>60.585000000000001</v>
      </c>
      <c r="O1146" s="95"/>
      <c r="P1146" s="96"/>
    </row>
    <row r="1147" spans="1:16" ht="14.25" customHeight="1" x14ac:dyDescent="0.25">
      <c r="A1147" s="85" t="str">
        <f t="shared" si="160"/>
        <v>Ямбург</v>
      </c>
      <c r="B1147" s="24" t="s">
        <v>9</v>
      </c>
      <c r="C1147" s="86">
        <f t="shared" ca="1" si="161"/>
        <v>208.33333333333334</v>
      </c>
      <c r="D1147" s="89">
        <v>49157</v>
      </c>
      <c r="E1147" s="96">
        <v>49187</v>
      </c>
      <c r="G1147" s="114">
        <f t="shared" ca="1" si="162"/>
        <v>208.33333333333334</v>
      </c>
      <c r="I1147" s="6">
        <v>1051</v>
      </c>
      <c r="J1147" s="6">
        <v>1123</v>
      </c>
      <c r="K1147" s="6">
        <f t="shared" si="163"/>
        <v>1</v>
      </c>
      <c r="L1147" s="6">
        <f t="shared" si="164"/>
        <v>187</v>
      </c>
      <c r="M1147" s="114">
        <f t="shared" ca="1" si="165"/>
        <v>208.33333333333334</v>
      </c>
      <c r="O1147" s="89"/>
      <c r="P1147" s="96"/>
    </row>
    <row r="1148" spans="1:16" ht="14.25" customHeight="1" x14ac:dyDescent="0.25">
      <c r="A1148" s="85" t="str">
        <f t="shared" si="160"/>
        <v>Ямбург</v>
      </c>
      <c r="B1148" s="24" t="s">
        <v>10</v>
      </c>
      <c r="C1148" s="86">
        <f t="shared" ca="1" si="161"/>
        <v>1049.953125</v>
      </c>
      <c r="D1148" s="89">
        <v>49157</v>
      </c>
      <c r="E1148" s="96">
        <v>49187</v>
      </c>
      <c r="G1148" s="114">
        <f t="shared" ca="1" si="162"/>
        <v>1049.953125</v>
      </c>
      <c r="I1148" s="6">
        <v>1052</v>
      </c>
      <c r="J1148" s="6">
        <v>1124</v>
      </c>
      <c r="K1148" s="6">
        <f t="shared" si="163"/>
        <v>2</v>
      </c>
      <c r="L1148" s="6">
        <f t="shared" si="164"/>
        <v>187</v>
      </c>
      <c r="M1148" s="114">
        <f t="shared" ca="1" si="165"/>
        <v>1049.953125</v>
      </c>
      <c r="O1148" s="89"/>
      <c r="P1148" s="96"/>
    </row>
    <row r="1149" spans="1:16" ht="14.25" customHeight="1" x14ac:dyDescent="0.25">
      <c r="A1149" s="85" t="str">
        <f t="shared" si="160"/>
        <v>Ямбург</v>
      </c>
      <c r="B1149" s="24" t="s">
        <v>11</v>
      </c>
      <c r="C1149" s="86">
        <f t="shared" ca="1" si="161"/>
        <v>367.51979166666666</v>
      </c>
      <c r="D1149" s="89">
        <v>49157</v>
      </c>
      <c r="E1149" s="96">
        <v>49187</v>
      </c>
      <c r="G1149" s="114">
        <f t="shared" ca="1" si="162"/>
        <v>367.51979166666666</v>
      </c>
      <c r="I1149" s="6">
        <v>1053</v>
      </c>
      <c r="J1149" s="6">
        <v>1125</v>
      </c>
      <c r="K1149" s="6">
        <f t="shared" si="163"/>
        <v>3</v>
      </c>
      <c r="L1149" s="6">
        <f t="shared" si="164"/>
        <v>187</v>
      </c>
      <c r="M1149" s="114">
        <f t="shared" ca="1" si="165"/>
        <v>367.51979166666666</v>
      </c>
      <c r="O1149" s="89"/>
      <c r="P1149" s="96"/>
    </row>
    <row r="1150" spans="1:16" ht="14.25" customHeight="1" x14ac:dyDescent="0.25">
      <c r="A1150" s="85" t="str">
        <f t="shared" si="160"/>
        <v>Ямбург</v>
      </c>
      <c r="B1150" s="24" t="s">
        <v>12</v>
      </c>
      <c r="C1150" s="86">
        <f t="shared" ca="1" si="161"/>
        <v>261.56666666666666</v>
      </c>
      <c r="D1150" s="89">
        <v>49157</v>
      </c>
      <c r="E1150" s="96">
        <v>49187</v>
      </c>
      <c r="G1150" s="114">
        <f t="shared" ca="1" si="162"/>
        <v>261.56666666666666</v>
      </c>
      <c r="I1150" s="6">
        <v>1054</v>
      </c>
      <c r="J1150" s="6">
        <v>1126</v>
      </c>
      <c r="K1150" s="6">
        <f t="shared" si="163"/>
        <v>4</v>
      </c>
      <c r="L1150" s="6">
        <f t="shared" si="164"/>
        <v>187</v>
      </c>
      <c r="M1150" s="114">
        <f t="shared" ca="1" si="165"/>
        <v>261.56666666666666</v>
      </c>
      <c r="O1150" s="89"/>
      <c r="P1150" s="96"/>
    </row>
    <row r="1151" spans="1:16" ht="14.25" customHeight="1" x14ac:dyDescent="0.25">
      <c r="A1151" s="85" t="str">
        <f t="shared" si="160"/>
        <v>Ямбург</v>
      </c>
      <c r="B1151" s="84" t="s">
        <v>13</v>
      </c>
      <c r="C1151" s="86">
        <f t="shared" ca="1" si="161"/>
        <v>31.302083333333332</v>
      </c>
      <c r="D1151" s="93">
        <v>49157</v>
      </c>
      <c r="E1151" s="96">
        <v>49187</v>
      </c>
      <c r="G1151" s="114">
        <f t="shared" ca="1" si="162"/>
        <v>31.302083333333332</v>
      </c>
      <c r="I1151" s="6">
        <v>1055</v>
      </c>
      <c r="J1151" s="6">
        <v>1127</v>
      </c>
      <c r="K1151" s="6">
        <f t="shared" si="163"/>
        <v>5</v>
      </c>
      <c r="L1151" s="6">
        <f t="shared" si="164"/>
        <v>187</v>
      </c>
      <c r="M1151" s="114">
        <f t="shared" ca="1" si="165"/>
        <v>31.302083333333332</v>
      </c>
      <c r="O1151" s="93"/>
      <c r="P1151" s="96"/>
    </row>
    <row r="1152" spans="1:16" ht="14.25" customHeight="1" x14ac:dyDescent="0.25">
      <c r="A1152" s="85" t="str">
        <f t="shared" si="160"/>
        <v>Ямбург</v>
      </c>
      <c r="B1152" s="22" t="s">
        <v>8</v>
      </c>
      <c r="C1152" s="86">
        <f t="shared" ca="1" si="161"/>
        <v>60.585000000000001</v>
      </c>
      <c r="D1152" s="95">
        <v>49188</v>
      </c>
      <c r="E1152" s="96">
        <v>49217</v>
      </c>
      <c r="G1152" s="114">
        <f t="shared" ca="1" si="162"/>
        <v>60.585000000000001</v>
      </c>
      <c r="I1152" s="6">
        <v>1056</v>
      </c>
      <c r="J1152" s="6">
        <v>1128</v>
      </c>
      <c r="K1152" s="6">
        <f t="shared" si="163"/>
        <v>0</v>
      </c>
      <c r="L1152" s="6">
        <f t="shared" si="164"/>
        <v>188</v>
      </c>
      <c r="M1152" s="114">
        <f t="shared" ca="1" si="165"/>
        <v>60.585000000000001</v>
      </c>
      <c r="O1152" s="95"/>
      <c r="P1152" s="96"/>
    </row>
    <row r="1153" spans="1:16" ht="14.25" customHeight="1" x14ac:dyDescent="0.25">
      <c r="A1153" s="85" t="str">
        <f t="shared" si="160"/>
        <v>Ямбург</v>
      </c>
      <c r="B1153" s="24" t="s">
        <v>9</v>
      </c>
      <c r="C1153" s="86">
        <f t="shared" ca="1" si="161"/>
        <v>208.33333333333334</v>
      </c>
      <c r="D1153" s="89">
        <v>49188</v>
      </c>
      <c r="E1153" s="90">
        <v>49217</v>
      </c>
      <c r="G1153" s="114">
        <f t="shared" ca="1" si="162"/>
        <v>208.33333333333334</v>
      </c>
      <c r="I1153" s="6">
        <v>1057</v>
      </c>
      <c r="J1153" s="6">
        <v>1129</v>
      </c>
      <c r="K1153" s="6">
        <f t="shared" si="163"/>
        <v>1</v>
      </c>
      <c r="L1153" s="6">
        <f t="shared" si="164"/>
        <v>188</v>
      </c>
      <c r="M1153" s="114">
        <f t="shared" ca="1" si="165"/>
        <v>208.33333333333334</v>
      </c>
      <c r="O1153" s="89"/>
      <c r="P1153" s="90"/>
    </row>
    <row r="1154" spans="1:16" ht="14.25" customHeight="1" x14ac:dyDescent="0.25">
      <c r="A1154" s="85" t="str">
        <f t="shared" si="160"/>
        <v>Ямбург</v>
      </c>
      <c r="B1154" s="24" t="s">
        <v>10</v>
      </c>
      <c r="C1154" s="86">
        <f t="shared" ca="1" si="161"/>
        <v>1049.953125</v>
      </c>
      <c r="D1154" s="89">
        <v>49188</v>
      </c>
      <c r="E1154" s="90">
        <v>49217</v>
      </c>
      <c r="G1154" s="114">
        <f t="shared" ca="1" si="162"/>
        <v>1049.953125</v>
      </c>
      <c r="I1154" s="6">
        <v>1058</v>
      </c>
      <c r="J1154" s="6">
        <v>1130</v>
      </c>
      <c r="K1154" s="6">
        <f t="shared" si="163"/>
        <v>2</v>
      </c>
      <c r="L1154" s="6">
        <f t="shared" si="164"/>
        <v>188</v>
      </c>
      <c r="M1154" s="114">
        <f t="shared" ca="1" si="165"/>
        <v>1049.953125</v>
      </c>
      <c r="O1154" s="89"/>
      <c r="P1154" s="90"/>
    </row>
    <row r="1155" spans="1:16" ht="14.25" customHeight="1" x14ac:dyDescent="0.25">
      <c r="A1155" s="85" t="str">
        <f t="shared" si="160"/>
        <v>Ямбург</v>
      </c>
      <c r="B1155" s="24" t="s">
        <v>11</v>
      </c>
      <c r="C1155" s="86">
        <f t="shared" ca="1" si="161"/>
        <v>367.51979166666666</v>
      </c>
      <c r="D1155" s="89">
        <v>49188</v>
      </c>
      <c r="E1155" s="90">
        <v>49217</v>
      </c>
      <c r="G1155" s="114">
        <f t="shared" ca="1" si="162"/>
        <v>367.51979166666666</v>
      </c>
      <c r="I1155" s="6">
        <v>1059</v>
      </c>
      <c r="J1155" s="6">
        <v>1131</v>
      </c>
      <c r="K1155" s="6">
        <f t="shared" si="163"/>
        <v>3</v>
      </c>
      <c r="L1155" s="6">
        <f t="shared" si="164"/>
        <v>188</v>
      </c>
      <c r="M1155" s="114">
        <f t="shared" ca="1" si="165"/>
        <v>367.51979166666666</v>
      </c>
      <c r="O1155" s="89"/>
      <c r="P1155" s="90"/>
    </row>
    <row r="1156" spans="1:16" ht="14.25" customHeight="1" x14ac:dyDescent="0.25">
      <c r="A1156" s="85" t="str">
        <f t="shared" si="160"/>
        <v>Ямбург</v>
      </c>
      <c r="B1156" s="24" t="s">
        <v>12</v>
      </c>
      <c r="C1156" s="86">
        <f t="shared" ca="1" si="161"/>
        <v>261.56666666666666</v>
      </c>
      <c r="D1156" s="89">
        <v>49188</v>
      </c>
      <c r="E1156" s="90">
        <v>49217</v>
      </c>
      <c r="G1156" s="114">
        <f t="shared" ca="1" si="162"/>
        <v>261.56666666666666</v>
      </c>
      <c r="I1156" s="6">
        <v>1060</v>
      </c>
      <c r="J1156" s="6">
        <v>1132</v>
      </c>
      <c r="K1156" s="6">
        <f t="shared" si="163"/>
        <v>4</v>
      </c>
      <c r="L1156" s="6">
        <f t="shared" si="164"/>
        <v>188</v>
      </c>
      <c r="M1156" s="114">
        <f t="shared" ca="1" si="165"/>
        <v>261.56666666666666</v>
      </c>
      <c r="O1156" s="89"/>
      <c r="P1156" s="90"/>
    </row>
    <row r="1157" spans="1:16" ht="14.25" customHeight="1" x14ac:dyDescent="0.25">
      <c r="A1157" s="85" t="str">
        <f t="shared" si="160"/>
        <v>Ямбург</v>
      </c>
      <c r="B1157" s="84" t="s">
        <v>13</v>
      </c>
      <c r="C1157" s="86">
        <f t="shared" ca="1" si="161"/>
        <v>31.302083333333332</v>
      </c>
      <c r="D1157" s="93">
        <v>49188</v>
      </c>
      <c r="E1157" s="94">
        <v>49217</v>
      </c>
      <c r="G1157" s="114">
        <f t="shared" ca="1" si="162"/>
        <v>31.302083333333332</v>
      </c>
      <c r="I1157" s="6">
        <v>1061</v>
      </c>
      <c r="J1157" s="6">
        <v>1133</v>
      </c>
      <c r="K1157" s="6">
        <f t="shared" si="163"/>
        <v>5</v>
      </c>
      <c r="L1157" s="6">
        <f t="shared" si="164"/>
        <v>188</v>
      </c>
      <c r="M1157" s="114">
        <f t="shared" ca="1" si="165"/>
        <v>31.302083333333332</v>
      </c>
      <c r="O1157" s="93"/>
      <c r="P1157" s="94"/>
    </row>
    <row r="1158" spans="1:16" ht="14.25" customHeight="1" x14ac:dyDescent="0.25">
      <c r="A1158" s="85" t="str">
        <f t="shared" si="160"/>
        <v>Ямбург</v>
      </c>
      <c r="B1158" s="22" t="s">
        <v>8</v>
      </c>
      <c r="C1158" s="86">
        <f t="shared" ca="1" si="161"/>
        <v>60.585000000000001</v>
      </c>
      <c r="D1158" s="95">
        <v>49218</v>
      </c>
      <c r="E1158" s="96">
        <v>49248</v>
      </c>
      <c r="G1158" s="114">
        <f t="shared" ca="1" si="162"/>
        <v>60.585000000000001</v>
      </c>
      <c r="I1158" s="6">
        <v>1062</v>
      </c>
      <c r="J1158" s="6">
        <v>1134</v>
      </c>
      <c r="K1158" s="6">
        <f t="shared" si="163"/>
        <v>0</v>
      </c>
      <c r="L1158" s="6">
        <f t="shared" si="164"/>
        <v>189</v>
      </c>
      <c r="M1158" s="114">
        <f t="shared" ca="1" si="165"/>
        <v>60.585000000000001</v>
      </c>
      <c r="O1158" s="95"/>
      <c r="P1158" s="96"/>
    </row>
    <row r="1159" spans="1:16" ht="14.25" customHeight="1" x14ac:dyDescent="0.25">
      <c r="A1159" s="85" t="str">
        <f t="shared" si="160"/>
        <v>Ямбург</v>
      </c>
      <c r="B1159" s="24" t="s">
        <v>9</v>
      </c>
      <c r="C1159" s="86">
        <f t="shared" ca="1" si="161"/>
        <v>208.33333333333334</v>
      </c>
      <c r="D1159" s="89">
        <v>49218</v>
      </c>
      <c r="E1159" s="90">
        <v>49248</v>
      </c>
      <c r="G1159" s="114">
        <f t="shared" ca="1" si="162"/>
        <v>208.33333333333334</v>
      </c>
      <c r="I1159" s="6">
        <v>1063</v>
      </c>
      <c r="J1159" s="6">
        <v>1135</v>
      </c>
      <c r="K1159" s="6">
        <f t="shared" si="163"/>
        <v>1</v>
      </c>
      <c r="L1159" s="6">
        <f t="shared" si="164"/>
        <v>189</v>
      </c>
      <c r="M1159" s="114">
        <f t="shared" ca="1" si="165"/>
        <v>208.33333333333334</v>
      </c>
      <c r="O1159" s="89"/>
      <c r="P1159" s="90"/>
    </row>
    <row r="1160" spans="1:16" ht="14.25" customHeight="1" x14ac:dyDescent="0.25">
      <c r="A1160" s="85" t="str">
        <f t="shared" si="160"/>
        <v>Ямбург</v>
      </c>
      <c r="B1160" s="24" t="s">
        <v>10</v>
      </c>
      <c r="C1160" s="86">
        <f t="shared" ca="1" si="161"/>
        <v>1049.953125</v>
      </c>
      <c r="D1160" s="89">
        <v>49218</v>
      </c>
      <c r="E1160" s="90">
        <v>49248</v>
      </c>
      <c r="G1160" s="114">
        <f t="shared" ca="1" si="162"/>
        <v>1049.953125</v>
      </c>
      <c r="I1160" s="6">
        <v>1064</v>
      </c>
      <c r="J1160" s="6">
        <v>1136</v>
      </c>
      <c r="K1160" s="6">
        <f t="shared" si="163"/>
        <v>2</v>
      </c>
      <c r="L1160" s="6">
        <f t="shared" si="164"/>
        <v>189</v>
      </c>
      <c r="M1160" s="114">
        <f t="shared" ca="1" si="165"/>
        <v>1049.953125</v>
      </c>
      <c r="O1160" s="89"/>
      <c r="P1160" s="90"/>
    </row>
    <row r="1161" spans="1:16" ht="14.25" customHeight="1" x14ac:dyDescent="0.25">
      <c r="A1161" s="85" t="str">
        <f t="shared" si="160"/>
        <v>Ямбург</v>
      </c>
      <c r="B1161" s="24" t="s">
        <v>11</v>
      </c>
      <c r="C1161" s="86">
        <f t="shared" ca="1" si="161"/>
        <v>367.51979166666666</v>
      </c>
      <c r="D1161" s="89">
        <v>49218</v>
      </c>
      <c r="E1161" s="90">
        <v>49248</v>
      </c>
      <c r="G1161" s="114">
        <f t="shared" ca="1" si="162"/>
        <v>367.51979166666666</v>
      </c>
      <c r="I1161" s="6">
        <v>1065</v>
      </c>
      <c r="J1161" s="6">
        <v>1137</v>
      </c>
      <c r="K1161" s="6">
        <f t="shared" si="163"/>
        <v>3</v>
      </c>
      <c r="L1161" s="6">
        <f t="shared" si="164"/>
        <v>189</v>
      </c>
      <c r="M1161" s="114">
        <f t="shared" ca="1" si="165"/>
        <v>367.51979166666666</v>
      </c>
      <c r="O1161" s="89"/>
      <c r="P1161" s="90"/>
    </row>
    <row r="1162" spans="1:16" ht="14.25" customHeight="1" x14ac:dyDescent="0.25">
      <c r="A1162" s="85" t="str">
        <f t="shared" si="160"/>
        <v>Ямбург</v>
      </c>
      <c r="B1162" s="24" t="s">
        <v>12</v>
      </c>
      <c r="C1162" s="86">
        <f t="shared" ca="1" si="161"/>
        <v>261.56666666666666</v>
      </c>
      <c r="D1162" s="89">
        <v>49218</v>
      </c>
      <c r="E1162" s="90">
        <v>49248</v>
      </c>
      <c r="G1162" s="114">
        <f t="shared" ca="1" si="162"/>
        <v>261.56666666666666</v>
      </c>
      <c r="I1162" s="6">
        <v>1066</v>
      </c>
      <c r="J1162" s="6">
        <v>1138</v>
      </c>
      <c r="K1162" s="6">
        <f t="shared" si="163"/>
        <v>4</v>
      </c>
      <c r="L1162" s="6">
        <f t="shared" si="164"/>
        <v>189</v>
      </c>
      <c r="M1162" s="114">
        <f t="shared" ca="1" si="165"/>
        <v>261.56666666666666</v>
      </c>
      <c r="O1162" s="89"/>
      <c r="P1162" s="90"/>
    </row>
    <row r="1163" spans="1:16" ht="14.25" customHeight="1" x14ac:dyDescent="0.25">
      <c r="A1163" s="85" t="str">
        <f t="shared" si="160"/>
        <v>Ямбург</v>
      </c>
      <c r="B1163" s="84" t="s">
        <v>13</v>
      </c>
      <c r="C1163" s="86">
        <f t="shared" ca="1" si="161"/>
        <v>31.302083333333332</v>
      </c>
      <c r="D1163" s="93">
        <v>49218</v>
      </c>
      <c r="E1163" s="94">
        <v>49248</v>
      </c>
      <c r="G1163" s="114">
        <f t="shared" ca="1" si="162"/>
        <v>31.302083333333332</v>
      </c>
      <c r="I1163" s="6">
        <v>1067</v>
      </c>
      <c r="J1163" s="6">
        <v>1139</v>
      </c>
      <c r="K1163" s="6">
        <f t="shared" si="163"/>
        <v>5</v>
      </c>
      <c r="L1163" s="6">
        <f t="shared" si="164"/>
        <v>189</v>
      </c>
      <c r="M1163" s="114">
        <f t="shared" ca="1" si="165"/>
        <v>31.302083333333332</v>
      </c>
      <c r="O1163" s="93"/>
      <c r="P1163" s="94"/>
    </row>
    <row r="1164" spans="1:16" ht="14.25" customHeight="1" x14ac:dyDescent="0.25">
      <c r="A1164" s="85" t="str">
        <f t="shared" si="160"/>
        <v>Ямбург</v>
      </c>
      <c r="B1164" s="22" t="s">
        <v>8</v>
      </c>
      <c r="C1164" s="86">
        <f t="shared" ca="1" si="161"/>
        <v>60.585000000000001</v>
      </c>
      <c r="D1164" s="95">
        <v>49249</v>
      </c>
      <c r="E1164" s="97">
        <v>49278</v>
      </c>
      <c r="G1164" s="114">
        <f t="shared" ca="1" si="162"/>
        <v>60.585000000000001</v>
      </c>
      <c r="I1164" s="6">
        <v>1068</v>
      </c>
      <c r="J1164" s="6">
        <v>1140</v>
      </c>
      <c r="K1164" s="6">
        <f t="shared" si="163"/>
        <v>0</v>
      </c>
      <c r="L1164" s="6">
        <f t="shared" si="164"/>
        <v>190</v>
      </c>
      <c r="M1164" s="114">
        <f t="shared" ca="1" si="165"/>
        <v>60.585000000000001</v>
      </c>
      <c r="O1164" s="95"/>
      <c r="P1164" s="97"/>
    </row>
    <row r="1165" spans="1:16" ht="14.25" customHeight="1" x14ac:dyDescent="0.25">
      <c r="A1165" s="85" t="str">
        <f t="shared" si="160"/>
        <v>Ямбург</v>
      </c>
      <c r="B1165" s="24" t="s">
        <v>9</v>
      </c>
      <c r="C1165" s="86">
        <f t="shared" ca="1" si="161"/>
        <v>208.33333333333334</v>
      </c>
      <c r="D1165" s="95">
        <v>49249</v>
      </c>
      <c r="E1165" s="97">
        <v>49278</v>
      </c>
      <c r="G1165" s="114">
        <f t="shared" ca="1" si="162"/>
        <v>208.33333333333334</v>
      </c>
      <c r="I1165" s="6">
        <v>1069</v>
      </c>
      <c r="J1165" s="6">
        <v>1141</v>
      </c>
      <c r="K1165" s="6">
        <f t="shared" si="163"/>
        <v>1</v>
      </c>
      <c r="L1165" s="6">
        <f t="shared" si="164"/>
        <v>190</v>
      </c>
      <c r="M1165" s="114">
        <f t="shared" ca="1" si="165"/>
        <v>208.33333333333334</v>
      </c>
      <c r="O1165" s="95"/>
      <c r="P1165" s="97"/>
    </row>
    <row r="1166" spans="1:16" ht="14.25" customHeight="1" x14ac:dyDescent="0.25">
      <c r="A1166" s="85" t="str">
        <f t="shared" si="160"/>
        <v>Ямбург</v>
      </c>
      <c r="B1166" s="24" t="s">
        <v>10</v>
      </c>
      <c r="C1166" s="86">
        <f t="shared" ca="1" si="161"/>
        <v>1049.953125</v>
      </c>
      <c r="D1166" s="95">
        <v>49249</v>
      </c>
      <c r="E1166" s="97">
        <v>49278</v>
      </c>
      <c r="G1166" s="114">
        <f t="shared" ca="1" si="162"/>
        <v>1049.953125</v>
      </c>
      <c r="I1166" s="6">
        <v>1070</v>
      </c>
      <c r="J1166" s="6">
        <v>1142</v>
      </c>
      <c r="K1166" s="6">
        <f t="shared" si="163"/>
        <v>2</v>
      </c>
      <c r="L1166" s="6">
        <f t="shared" si="164"/>
        <v>190</v>
      </c>
      <c r="M1166" s="114">
        <f t="shared" ca="1" si="165"/>
        <v>1049.953125</v>
      </c>
      <c r="O1166" s="95"/>
      <c r="P1166" s="97"/>
    </row>
    <row r="1167" spans="1:16" ht="14.25" customHeight="1" x14ac:dyDescent="0.25">
      <c r="A1167" s="85" t="str">
        <f t="shared" si="160"/>
        <v>Ямбург</v>
      </c>
      <c r="B1167" s="24" t="s">
        <v>11</v>
      </c>
      <c r="C1167" s="86">
        <f t="shared" ca="1" si="161"/>
        <v>367.51979166666666</v>
      </c>
      <c r="D1167" s="95">
        <v>49249</v>
      </c>
      <c r="E1167" s="97">
        <v>49278</v>
      </c>
      <c r="G1167" s="114">
        <f t="shared" ca="1" si="162"/>
        <v>367.51979166666666</v>
      </c>
      <c r="I1167" s="6">
        <v>1071</v>
      </c>
      <c r="J1167" s="6">
        <v>1143</v>
      </c>
      <c r="K1167" s="6">
        <f t="shared" si="163"/>
        <v>3</v>
      </c>
      <c r="L1167" s="6">
        <f t="shared" si="164"/>
        <v>190</v>
      </c>
      <c r="M1167" s="114">
        <f t="shared" ca="1" si="165"/>
        <v>367.51979166666666</v>
      </c>
      <c r="O1167" s="95"/>
      <c r="P1167" s="97"/>
    </row>
    <row r="1168" spans="1:16" ht="14.25" customHeight="1" x14ac:dyDescent="0.25">
      <c r="A1168" s="85" t="str">
        <f t="shared" si="160"/>
        <v>Ямбург</v>
      </c>
      <c r="B1168" s="24" t="s">
        <v>12</v>
      </c>
      <c r="C1168" s="86">
        <f t="shared" ca="1" si="161"/>
        <v>261.56666666666666</v>
      </c>
      <c r="D1168" s="95">
        <v>49249</v>
      </c>
      <c r="E1168" s="97">
        <v>49278</v>
      </c>
      <c r="G1168" s="114">
        <f t="shared" ca="1" si="162"/>
        <v>261.56666666666666</v>
      </c>
      <c r="I1168" s="6">
        <v>1072</v>
      </c>
      <c r="J1168" s="6">
        <v>1144</v>
      </c>
      <c r="K1168" s="6">
        <f t="shared" si="163"/>
        <v>4</v>
      </c>
      <c r="L1168" s="6">
        <f t="shared" si="164"/>
        <v>190</v>
      </c>
      <c r="M1168" s="114">
        <f t="shared" ca="1" si="165"/>
        <v>261.56666666666666</v>
      </c>
      <c r="O1168" s="95"/>
      <c r="P1168" s="97"/>
    </row>
    <row r="1169" spans="1:16" ht="14.25" customHeight="1" x14ac:dyDescent="0.25">
      <c r="A1169" s="85" t="str">
        <f t="shared" si="160"/>
        <v>Ямбург</v>
      </c>
      <c r="B1169" s="84" t="s">
        <v>13</v>
      </c>
      <c r="C1169" s="86">
        <f t="shared" ca="1" si="161"/>
        <v>31.302083333333332</v>
      </c>
      <c r="D1169" s="95">
        <v>49249</v>
      </c>
      <c r="E1169" s="97">
        <v>49278</v>
      </c>
      <c r="G1169" s="114">
        <f t="shared" ca="1" si="162"/>
        <v>31.302083333333332</v>
      </c>
      <c r="I1169" s="6">
        <v>1073</v>
      </c>
      <c r="J1169" s="6">
        <v>1145</v>
      </c>
      <c r="K1169" s="6">
        <f t="shared" si="163"/>
        <v>5</v>
      </c>
      <c r="L1169" s="6">
        <f t="shared" si="164"/>
        <v>190</v>
      </c>
      <c r="M1169" s="114">
        <f t="shared" ca="1" si="165"/>
        <v>31.302083333333332</v>
      </c>
      <c r="O1169" s="95"/>
      <c r="P1169" s="97"/>
    </row>
    <row r="1170" spans="1:16" ht="14.25" customHeight="1" x14ac:dyDescent="0.25">
      <c r="A1170" s="85" t="str">
        <f t="shared" si="160"/>
        <v>Ямбург</v>
      </c>
      <c r="B1170" s="22" t="s">
        <v>8</v>
      </c>
      <c r="C1170" s="86">
        <f t="shared" ca="1" si="161"/>
        <v>60.585000000000001</v>
      </c>
      <c r="D1170" s="95">
        <v>49279</v>
      </c>
      <c r="E1170" s="96">
        <v>49309</v>
      </c>
      <c r="G1170" s="114">
        <f t="shared" ca="1" si="162"/>
        <v>60.585000000000001</v>
      </c>
      <c r="I1170" s="6">
        <v>1074</v>
      </c>
      <c r="J1170" s="6">
        <v>1146</v>
      </c>
      <c r="K1170" s="6">
        <f t="shared" si="163"/>
        <v>0</v>
      </c>
      <c r="L1170" s="6">
        <f t="shared" si="164"/>
        <v>191</v>
      </c>
      <c r="M1170" s="114">
        <f t="shared" ca="1" si="165"/>
        <v>60.585000000000001</v>
      </c>
      <c r="O1170" s="95"/>
      <c r="P1170" s="96"/>
    </row>
    <row r="1171" spans="1:16" ht="14.25" customHeight="1" x14ac:dyDescent="0.25">
      <c r="A1171" s="85" t="str">
        <f t="shared" si="160"/>
        <v>Ямбург</v>
      </c>
      <c r="B1171" s="24" t="s">
        <v>9</v>
      </c>
      <c r="C1171" s="86">
        <f t="shared" ca="1" si="161"/>
        <v>208.33333333333334</v>
      </c>
      <c r="D1171" s="89">
        <v>49279</v>
      </c>
      <c r="E1171" s="90">
        <v>49309</v>
      </c>
      <c r="G1171" s="114">
        <f t="shared" ca="1" si="162"/>
        <v>208.33333333333334</v>
      </c>
      <c r="I1171" s="6">
        <v>1075</v>
      </c>
      <c r="J1171" s="6">
        <v>1147</v>
      </c>
      <c r="K1171" s="6">
        <f t="shared" si="163"/>
        <v>1</v>
      </c>
      <c r="L1171" s="6">
        <f t="shared" si="164"/>
        <v>191</v>
      </c>
      <c r="M1171" s="114">
        <f t="shared" ca="1" si="165"/>
        <v>208.33333333333334</v>
      </c>
      <c r="O1171" s="89"/>
      <c r="P1171" s="90"/>
    </row>
    <row r="1172" spans="1:16" ht="14.25" customHeight="1" x14ac:dyDescent="0.25">
      <c r="A1172" s="85" t="str">
        <f t="shared" si="160"/>
        <v>Ямбург</v>
      </c>
      <c r="B1172" s="24" t="s">
        <v>10</v>
      </c>
      <c r="C1172" s="86">
        <f t="shared" ca="1" si="161"/>
        <v>1049.953125</v>
      </c>
      <c r="D1172" s="95">
        <v>49279</v>
      </c>
      <c r="E1172" s="96">
        <v>49309</v>
      </c>
      <c r="G1172" s="114">
        <f t="shared" ca="1" si="162"/>
        <v>1049.953125</v>
      </c>
      <c r="I1172" s="6">
        <v>1076</v>
      </c>
      <c r="J1172" s="6">
        <v>1148</v>
      </c>
      <c r="K1172" s="6">
        <f t="shared" si="163"/>
        <v>2</v>
      </c>
      <c r="L1172" s="6">
        <f t="shared" si="164"/>
        <v>191</v>
      </c>
      <c r="M1172" s="114">
        <f t="shared" ca="1" si="165"/>
        <v>1049.953125</v>
      </c>
      <c r="O1172" s="95"/>
      <c r="P1172" s="96"/>
    </row>
    <row r="1173" spans="1:16" ht="14.25" customHeight="1" x14ac:dyDescent="0.25">
      <c r="A1173" s="85" t="str">
        <f t="shared" si="160"/>
        <v>Ямбург</v>
      </c>
      <c r="B1173" s="24" t="s">
        <v>11</v>
      </c>
      <c r="C1173" s="86">
        <f t="shared" ca="1" si="161"/>
        <v>367.51979166666666</v>
      </c>
      <c r="D1173" s="89">
        <v>49279</v>
      </c>
      <c r="E1173" s="90">
        <v>49309</v>
      </c>
      <c r="G1173" s="114">
        <f t="shared" ca="1" si="162"/>
        <v>367.51979166666666</v>
      </c>
      <c r="I1173" s="6">
        <v>1077</v>
      </c>
      <c r="J1173" s="6">
        <v>1149</v>
      </c>
      <c r="K1173" s="6">
        <f t="shared" si="163"/>
        <v>3</v>
      </c>
      <c r="L1173" s="6">
        <f t="shared" si="164"/>
        <v>191</v>
      </c>
      <c r="M1173" s="114">
        <f t="shared" ca="1" si="165"/>
        <v>367.51979166666666</v>
      </c>
      <c r="O1173" s="89"/>
      <c r="P1173" s="90"/>
    </row>
    <row r="1174" spans="1:16" ht="14.25" customHeight="1" x14ac:dyDescent="0.25">
      <c r="A1174" s="85" t="str">
        <f t="shared" si="160"/>
        <v>Ямбург</v>
      </c>
      <c r="B1174" s="24" t="s">
        <v>12</v>
      </c>
      <c r="C1174" s="86">
        <f t="shared" ca="1" si="161"/>
        <v>261.56666666666666</v>
      </c>
      <c r="D1174" s="95">
        <v>49279</v>
      </c>
      <c r="E1174" s="96">
        <v>49309</v>
      </c>
      <c r="G1174" s="114">
        <f t="shared" ca="1" si="162"/>
        <v>261.56666666666666</v>
      </c>
      <c r="I1174" s="6">
        <v>1078</v>
      </c>
      <c r="J1174" s="6">
        <v>1150</v>
      </c>
      <c r="K1174" s="6">
        <f t="shared" si="163"/>
        <v>4</v>
      </c>
      <c r="L1174" s="6">
        <f t="shared" si="164"/>
        <v>191</v>
      </c>
      <c r="M1174" s="114">
        <f t="shared" ca="1" si="165"/>
        <v>261.56666666666666</v>
      </c>
      <c r="O1174" s="95"/>
      <c r="P1174" s="96"/>
    </row>
    <row r="1175" spans="1:16" ht="14.25" customHeight="1" x14ac:dyDescent="0.25">
      <c r="A1175" s="85" t="str">
        <f t="shared" si="160"/>
        <v>Ямбург</v>
      </c>
      <c r="B1175" s="84" t="s">
        <v>13</v>
      </c>
      <c r="C1175" s="86">
        <f t="shared" ca="1" si="161"/>
        <v>31.302083333333332</v>
      </c>
      <c r="D1175" s="93">
        <v>49279</v>
      </c>
      <c r="E1175" s="96">
        <v>49309</v>
      </c>
      <c r="G1175" s="114">
        <f t="shared" ca="1" si="162"/>
        <v>31.302083333333332</v>
      </c>
      <c r="I1175" s="6">
        <v>1079</v>
      </c>
      <c r="J1175" s="6">
        <v>1151</v>
      </c>
      <c r="K1175" s="6">
        <f t="shared" si="163"/>
        <v>5</v>
      </c>
      <c r="L1175" s="6">
        <f t="shared" si="164"/>
        <v>191</v>
      </c>
      <c r="M1175" s="114">
        <f t="shared" ca="1" si="165"/>
        <v>31.302083333333332</v>
      </c>
      <c r="O1175" s="93"/>
      <c r="P1175" s="96"/>
    </row>
    <row r="1176" spans="1:16" ht="14.25" customHeight="1" x14ac:dyDescent="0.25">
      <c r="A1176" s="85" t="str">
        <f t="shared" ref="A1176:A1239" si="166">$A$13</f>
        <v>Ямбург</v>
      </c>
      <c r="B1176" s="22" t="s">
        <v>8</v>
      </c>
      <c r="C1176" s="86">
        <f t="shared" ref="C1176:C1239" ca="1" si="167">G1176*$H$24</f>
        <v>60.585000000000001</v>
      </c>
      <c r="D1176" s="95">
        <v>49310</v>
      </c>
      <c r="E1176" s="96">
        <v>49340</v>
      </c>
      <c r="G1176" s="114">
        <f t="shared" ref="G1176:G1239" ca="1" si="168">OFFSET($C$13,K1176,L1176)</f>
        <v>60.585000000000001</v>
      </c>
      <c r="I1176" s="6">
        <v>1080</v>
      </c>
      <c r="J1176" s="6">
        <v>1152</v>
      </c>
      <c r="K1176" s="6">
        <f t="shared" ref="K1176:K1239" si="169">(MOD(J1176,6))</f>
        <v>0</v>
      </c>
      <c r="L1176" s="6">
        <f t="shared" ref="L1176:L1239" si="170">INT(J1176/6)</f>
        <v>192</v>
      </c>
      <c r="M1176" s="114">
        <f t="shared" ref="M1176:M1239" ca="1" si="171">OFFSET($C$13,K1176,L1176)</f>
        <v>60.585000000000001</v>
      </c>
      <c r="O1176" s="95"/>
      <c r="P1176" s="96"/>
    </row>
    <row r="1177" spans="1:16" ht="14.25" customHeight="1" x14ac:dyDescent="0.25">
      <c r="A1177" s="85" t="str">
        <f t="shared" si="166"/>
        <v>Ямбург</v>
      </c>
      <c r="B1177" s="24" t="s">
        <v>9</v>
      </c>
      <c r="C1177" s="86">
        <f t="shared" ca="1" si="167"/>
        <v>208.33333333333334</v>
      </c>
      <c r="D1177" s="95">
        <v>49310</v>
      </c>
      <c r="E1177" s="96">
        <v>49340</v>
      </c>
      <c r="G1177" s="114">
        <f t="shared" ca="1" si="168"/>
        <v>208.33333333333334</v>
      </c>
      <c r="I1177" s="6">
        <v>1081</v>
      </c>
      <c r="J1177" s="6">
        <v>1153</v>
      </c>
      <c r="K1177" s="6">
        <f t="shared" si="169"/>
        <v>1</v>
      </c>
      <c r="L1177" s="6">
        <f t="shared" si="170"/>
        <v>192</v>
      </c>
      <c r="M1177" s="114">
        <f t="shared" ca="1" si="171"/>
        <v>208.33333333333334</v>
      </c>
      <c r="O1177" s="95"/>
      <c r="P1177" s="96"/>
    </row>
    <row r="1178" spans="1:16" ht="14.25" customHeight="1" x14ac:dyDescent="0.25">
      <c r="A1178" s="85" t="str">
        <f t="shared" si="166"/>
        <v>Ямбург</v>
      </c>
      <c r="B1178" s="24" t="s">
        <v>10</v>
      </c>
      <c r="C1178" s="86">
        <f t="shared" ca="1" si="167"/>
        <v>1049.953125</v>
      </c>
      <c r="D1178" s="95">
        <v>49310</v>
      </c>
      <c r="E1178" s="96">
        <v>49340</v>
      </c>
      <c r="G1178" s="114">
        <f t="shared" ca="1" si="168"/>
        <v>1049.953125</v>
      </c>
      <c r="I1178" s="6">
        <v>1082</v>
      </c>
      <c r="J1178" s="6">
        <v>1154</v>
      </c>
      <c r="K1178" s="6">
        <f t="shared" si="169"/>
        <v>2</v>
      </c>
      <c r="L1178" s="6">
        <f t="shared" si="170"/>
        <v>192</v>
      </c>
      <c r="M1178" s="114">
        <f t="shared" ca="1" si="171"/>
        <v>1049.953125</v>
      </c>
      <c r="O1178" s="95"/>
      <c r="P1178" s="96"/>
    </row>
    <row r="1179" spans="1:16" ht="14.25" customHeight="1" x14ac:dyDescent="0.25">
      <c r="A1179" s="85" t="str">
        <f t="shared" si="166"/>
        <v>Ямбург</v>
      </c>
      <c r="B1179" s="24" t="s">
        <v>11</v>
      </c>
      <c r="C1179" s="86">
        <f t="shared" ca="1" si="167"/>
        <v>367.51979166666666</v>
      </c>
      <c r="D1179" s="95">
        <v>49310</v>
      </c>
      <c r="E1179" s="96">
        <v>49340</v>
      </c>
      <c r="G1179" s="114">
        <f t="shared" ca="1" si="168"/>
        <v>367.51979166666666</v>
      </c>
      <c r="I1179" s="6">
        <v>1083</v>
      </c>
      <c r="J1179" s="6">
        <v>1155</v>
      </c>
      <c r="K1179" s="6">
        <f t="shared" si="169"/>
        <v>3</v>
      </c>
      <c r="L1179" s="6">
        <f t="shared" si="170"/>
        <v>192</v>
      </c>
      <c r="M1179" s="114">
        <f t="shared" ca="1" si="171"/>
        <v>367.51979166666666</v>
      </c>
      <c r="O1179" s="95"/>
      <c r="P1179" s="96"/>
    </row>
    <row r="1180" spans="1:16" ht="14.25" customHeight="1" x14ac:dyDescent="0.25">
      <c r="A1180" s="85" t="str">
        <f t="shared" si="166"/>
        <v>Ямбург</v>
      </c>
      <c r="B1180" s="24" t="s">
        <v>12</v>
      </c>
      <c r="C1180" s="86">
        <f t="shared" ca="1" si="167"/>
        <v>261.56666666666666</v>
      </c>
      <c r="D1180" s="95">
        <v>49310</v>
      </c>
      <c r="E1180" s="96">
        <v>49340</v>
      </c>
      <c r="G1180" s="114">
        <f t="shared" ca="1" si="168"/>
        <v>261.56666666666666</v>
      </c>
      <c r="I1180" s="6">
        <v>1084</v>
      </c>
      <c r="J1180" s="6">
        <v>1156</v>
      </c>
      <c r="K1180" s="6">
        <f t="shared" si="169"/>
        <v>4</v>
      </c>
      <c r="L1180" s="6">
        <f t="shared" si="170"/>
        <v>192</v>
      </c>
      <c r="M1180" s="114">
        <f t="shared" ca="1" si="171"/>
        <v>261.56666666666666</v>
      </c>
      <c r="O1180" s="95"/>
      <c r="P1180" s="96"/>
    </row>
    <row r="1181" spans="1:16" ht="14.25" customHeight="1" x14ac:dyDescent="0.25">
      <c r="A1181" s="85" t="str">
        <f t="shared" si="166"/>
        <v>Ямбург</v>
      </c>
      <c r="B1181" s="84" t="s">
        <v>13</v>
      </c>
      <c r="C1181" s="86">
        <f t="shared" ca="1" si="167"/>
        <v>31.302083333333332</v>
      </c>
      <c r="D1181" s="95">
        <v>49310</v>
      </c>
      <c r="E1181" s="96">
        <v>49340</v>
      </c>
      <c r="G1181" s="114">
        <f t="shared" ca="1" si="168"/>
        <v>31.302083333333332</v>
      </c>
      <c r="I1181" s="6">
        <v>1085</v>
      </c>
      <c r="J1181" s="6">
        <v>1157</v>
      </c>
      <c r="K1181" s="6">
        <f t="shared" si="169"/>
        <v>5</v>
      </c>
      <c r="L1181" s="6">
        <f t="shared" si="170"/>
        <v>192</v>
      </c>
      <c r="M1181" s="114">
        <f t="shared" ca="1" si="171"/>
        <v>31.302083333333332</v>
      </c>
      <c r="O1181" s="95"/>
      <c r="P1181" s="96"/>
    </row>
    <row r="1182" spans="1:16" ht="14.25" customHeight="1" x14ac:dyDescent="0.25">
      <c r="A1182" s="85" t="str">
        <f t="shared" si="166"/>
        <v>Ямбург</v>
      </c>
      <c r="B1182" s="22" t="s">
        <v>8</v>
      </c>
      <c r="C1182" s="86">
        <f t="shared" ca="1" si="167"/>
        <v>60.585000000000001</v>
      </c>
      <c r="D1182" s="95">
        <v>49341</v>
      </c>
      <c r="E1182" s="98">
        <v>49368</v>
      </c>
      <c r="G1182" s="114">
        <f t="shared" ca="1" si="168"/>
        <v>60.585000000000001</v>
      </c>
      <c r="I1182" s="6">
        <v>1086</v>
      </c>
      <c r="J1182" s="6">
        <v>1158</v>
      </c>
      <c r="K1182" s="6">
        <f t="shared" si="169"/>
        <v>0</v>
      </c>
      <c r="L1182" s="6">
        <f t="shared" si="170"/>
        <v>193</v>
      </c>
      <c r="M1182" s="114">
        <f t="shared" ca="1" si="171"/>
        <v>60.585000000000001</v>
      </c>
      <c r="O1182" s="95"/>
      <c r="P1182" s="98"/>
    </row>
    <row r="1183" spans="1:16" ht="14.25" customHeight="1" x14ac:dyDescent="0.25">
      <c r="A1183" s="85" t="str">
        <f t="shared" si="166"/>
        <v>Ямбург</v>
      </c>
      <c r="B1183" s="24" t="s">
        <v>9</v>
      </c>
      <c r="C1183" s="86">
        <f t="shared" ca="1" si="167"/>
        <v>208.33333333333334</v>
      </c>
      <c r="D1183" s="95">
        <v>49341</v>
      </c>
      <c r="E1183" s="98">
        <v>49368</v>
      </c>
      <c r="G1183" s="114">
        <f t="shared" ca="1" si="168"/>
        <v>208.33333333333334</v>
      </c>
      <c r="I1183" s="6">
        <v>1087</v>
      </c>
      <c r="J1183" s="6">
        <v>1159</v>
      </c>
      <c r="K1183" s="6">
        <f t="shared" si="169"/>
        <v>1</v>
      </c>
      <c r="L1183" s="6">
        <f t="shared" si="170"/>
        <v>193</v>
      </c>
      <c r="M1183" s="114">
        <f t="shared" ca="1" si="171"/>
        <v>208.33333333333334</v>
      </c>
      <c r="O1183" s="95"/>
      <c r="P1183" s="98"/>
    </row>
    <row r="1184" spans="1:16" ht="14.25" customHeight="1" x14ac:dyDescent="0.25">
      <c r="A1184" s="85" t="str">
        <f t="shared" si="166"/>
        <v>Ямбург</v>
      </c>
      <c r="B1184" s="24" t="s">
        <v>10</v>
      </c>
      <c r="C1184" s="86">
        <f t="shared" ca="1" si="167"/>
        <v>1049.953125</v>
      </c>
      <c r="D1184" s="95">
        <v>49341</v>
      </c>
      <c r="E1184" s="98">
        <v>49368</v>
      </c>
      <c r="G1184" s="114">
        <f t="shared" ca="1" si="168"/>
        <v>1049.953125</v>
      </c>
      <c r="I1184" s="6">
        <v>1088</v>
      </c>
      <c r="J1184" s="6">
        <v>1160</v>
      </c>
      <c r="K1184" s="6">
        <f t="shared" si="169"/>
        <v>2</v>
      </c>
      <c r="L1184" s="6">
        <f t="shared" si="170"/>
        <v>193</v>
      </c>
      <c r="M1184" s="114">
        <f t="shared" ca="1" si="171"/>
        <v>1049.953125</v>
      </c>
      <c r="O1184" s="95"/>
      <c r="P1184" s="98"/>
    </row>
    <row r="1185" spans="1:16" ht="14.25" customHeight="1" x14ac:dyDescent="0.25">
      <c r="A1185" s="85" t="str">
        <f t="shared" si="166"/>
        <v>Ямбург</v>
      </c>
      <c r="B1185" s="24" t="s">
        <v>11</v>
      </c>
      <c r="C1185" s="86">
        <f t="shared" ca="1" si="167"/>
        <v>367.51979166666666</v>
      </c>
      <c r="D1185" s="95">
        <v>49341</v>
      </c>
      <c r="E1185" s="98">
        <v>49368</v>
      </c>
      <c r="G1185" s="114">
        <f t="shared" ca="1" si="168"/>
        <v>367.51979166666666</v>
      </c>
      <c r="I1185" s="6">
        <v>1089</v>
      </c>
      <c r="J1185" s="6">
        <v>1161</v>
      </c>
      <c r="K1185" s="6">
        <f t="shared" si="169"/>
        <v>3</v>
      </c>
      <c r="L1185" s="6">
        <f t="shared" si="170"/>
        <v>193</v>
      </c>
      <c r="M1185" s="114">
        <f t="shared" ca="1" si="171"/>
        <v>367.51979166666666</v>
      </c>
      <c r="O1185" s="95"/>
      <c r="P1185" s="98"/>
    </row>
    <row r="1186" spans="1:16" ht="14.25" customHeight="1" x14ac:dyDescent="0.25">
      <c r="A1186" s="85" t="str">
        <f t="shared" si="166"/>
        <v>Ямбург</v>
      </c>
      <c r="B1186" s="24" t="s">
        <v>12</v>
      </c>
      <c r="C1186" s="86">
        <f t="shared" ca="1" si="167"/>
        <v>261.56666666666666</v>
      </c>
      <c r="D1186" s="95">
        <v>49341</v>
      </c>
      <c r="E1186" s="98">
        <v>49368</v>
      </c>
      <c r="G1186" s="114">
        <f t="shared" ca="1" si="168"/>
        <v>261.56666666666666</v>
      </c>
      <c r="I1186" s="6">
        <v>1090</v>
      </c>
      <c r="J1186" s="6">
        <v>1162</v>
      </c>
      <c r="K1186" s="6">
        <f t="shared" si="169"/>
        <v>4</v>
      </c>
      <c r="L1186" s="6">
        <f t="shared" si="170"/>
        <v>193</v>
      </c>
      <c r="M1186" s="114">
        <f t="shared" ca="1" si="171"/>
        <v>261.56666666666666</v>
      </c>
      <c r="O1186" s="95"/>
      <c r="P1186" s="98"/>
    </row>
    <row r="1187" spans="1:16" ht="14.25" customHeight="1" x14ac:dyDescent="0.25">
      <c r="A1187" s="85" t="str">
        <f t="shared" si="166"/>
        <v>Ямбург</v>
      </c>
      <c r="B1187" s="84" t="s">
        <v>13</v>
      </c>
      <c r="C1187" s="86">
        <f t="shared" ca="1" si="167"/>
        <v>31.302083333333332</v>
      </c>
      <c r="D1187" s="95">
        <v>49341</v>
      </c>
      <c r="E1187" s="98">
        <v>49368</v>
      </c>
      <c r="G1187" s="114">
        <f t="shared" ca="1" si="168"/>
        <v>31.302083333333332</v>
      </c>
      <c r="I1187" s="6">
        <v>1091</v>
      </c>
      <c r="J1187" s="6">
        <v>1163</v>
      </c>
      <c r="K1187" s="6">
        <f t="shared" si="169"/>
        <v>5</v>
      </c>
      <c r="L1187" s="6">
        <f t="shared" si="170"/>
        <v>193</v>
      </c>
      <c r="M1187" s="114">
        <f t="shared" ca="1" si="171"/>
        <v>31.302083333333332</v>
      </c>
      <c r="O1187" s="95"/>
      <c r="P1187" s="98"/>
    </row>
    <row r="1188" spans="1:16" ht="14.25" customHeight="1" x14ac:dyDescent="0.25">
      <c r="A1188" s="85" t="str">
        <f t="shared" si="166"/>
        <v>Ямбург</v>
      </c>
      <c r="B1188" s="22" t="s">
        <v>8</v>
      </c>
      <c r="C1188" s="86">
        <f t="shared" ca="1" si="167"/>
        <v>60.585000000000001</v>
      </c>
      <c r="D1188" s="95">
        <v>49369</v>
      </c>
      <c r="E1188" s="96">
        <v>49399</v>
      </c>
      <c r="G1188" s="114">
        <f t="shared" ca="1" si="168"/>
        <v>60.585000000000001</v>
      </c>
      <c r="I1188" s="6">
        <v>1092</v>
      </c>
      <c r="J1188" s="6">
        <v>1164</v>
      </c>
      <c r="K1188" s="6">
        <f t="shared" si="169"/>
        <v>0</v>
      </c>
      <c r="L1188" s="6">
        <f t="shared" si="170"/>
        <v>194</v>
      </c>
      <c r="M1188" s="114">
        <f t="shared" ca="1" si="171"/>
        <v>60.585000000000001</v>
      </c>
      <c r="O1188" s="95"/>
      <c r="P1188" s="96"/>
    </row>
    <row r="1189" spans="1:16" ht="14.25" customHeight="1" x14ac:dyDescent="0.25">
      <c r="A1189" s="85" t="str">
        <f t="shared" si="166"/>
        <v>Ямбург</v>
      </c>
      <c r="B1189" s="24" t="s">
        <v>9</v>
      </c>
      <c r="C1189" s="86">
        <f t="shared" ca="1" si="167"/>
        <v>208.33333333333334</v>
      </c>
      <c r="D1189" s="89">
        <v>49369</v>
      </c>
      <c r="E1189" s="90">
        <v>49399</v>
      </c>
      <c r="G1189" s="114">
        <f t="shared" ca="1" si="168"/>
        <v>208.33333333333334</v>
      </c>
      <c r="I1189" s="6">
        <v>1093</v>
      </c>
      <c r="J1189" s="6">
        <v>1165</v>
      </c>
      <c r="K1189" s="6">
        <f t="shared" si="169"/>
        <v>1</v>
      </c>
      <c r="L1189" s="6">
        <f t="shared" si="170"/>
        <v>194</v>
      </c>
      <c r="M1189" s="114">
        <f t="shared" ca="1" si="171"/>
        <v>208.33333333333334</v>
      </c>
      <c r="O1189" s="89"/>
      <c r="P1189" s="90"/>
    </row>
    <row r="1190" spans="1:16" ht="14.25" customHeight="1" x14ac:dyDescent="0.25">
      <c r="A1190" s="85" t="str">
        <f t="shared" si="166"/>
        <v>Ямбург</v>
      </c>
      <c r="B1190" s="24" t="s">
        <v>10</v>
      </c>
      <c r="C1190" s="86">
        <f t="shared" ca="1" si="167"/>
        <v>1049.953125</v>
      </c>
      <c r="D1190" s="89">
        <v>49369</v>
      </c>
      <c r="E1190" s="90">
        <v>49399</v>
      </c>
      <c r="G1190" s="114">
        <f t="shared" ca="1" si="168"/>
        <v>1049.953125</v>
      </c>
      <c r="I1190" s="6">
        <v>1094</v>
      </c>
      <c r="J1190" s="6">
        <v>1166</v>
      </c>
      <c r="K1190" s="6">
        <f t="shared" si="169"/>
        <v>2</v>
      </c>
      <c r="L1190" s="6">
        <f t="shared" si="170"/>
        <v>194</v>
      </c>
      <c r="M1190" s="114">
        <f t="shared" ca="1" si="171"/>
        <v>1049.953125</v>
      </c>
      <c r="O1190" s="89"/>
      <c r="P1190" s="90"/>
    </row>
    <row r="1191" spans="1:16" ht="14.25" customHeight="1" x14ac:dyDescent="0.25">
      <c r="A1191" s="85" t="str">
        <f t="shared" si="166"/>
        <v>Ямбург</v>
      </c>
      <c r="B1191" s="24" t="s">
        <v>11</v>
      </c>
      <c r="C1191" s="86">
        <f t="shared" ca="1" si="167"/>
        <v>367.51979166666666</v>
      </c>
      <c r="D1191" s="89">
        <v>49369</v>
      </c>
      <c r="E1191" s="90">
        <v>49399</v>
      </c>
      <c r="G1191" s="114">
        <f t="shared" ca="1" si="168"/>
        <v>367.51979166666666</v>
      </c>
      <c r="I1191" s="6">
        <v>1095</v>
      </c>
      <c r="J1191" s="6">
        <v>1167</v>
      </c>
      <c r="K1191" s="6">
        <f t="shared" si="169"/>
        <v>3</v>
      </c>
      <c r="L1191" s="6">
        <f t="shared" si="170"/>
        <v>194</v>
      </c>
      <c r="M1191" s="114">
        <f t="shared" ca="1" si="171"/>
        <v>367.51979166666666</v>
      </c>
      <c r="O1191" s="89"/>
      <c r="P1191" s="90"/>
    </row>
    <row r="1192" spans="1:16" ht="14.25" customHeight="1" x14ac:dyDescent="0.25">
      <c r="A1192" s="85" t="str">
        <f t="shared" si="166"/>
        <v>Ямбург</v>
      </c>
      <c r="B1192" s="24" t="s">
        <v>12</v>
      </c>
      <c r="C1192" s="86">
        <f t="shared" ca="1" si="167"/>
        <v>261.56666666666666</v>
      </c>
      <c r="D1192" s="89">
        <v>49369</v>
      </c>
      <c r="E1192" s="90">
        <v>49399</v>
      </c>
      <c r="G1192" s="114">
        <f t="shared" ca="1" si="168"/>
        <v>261.56666666666666</v>
      </c>
      <c r="I1192" s="6">
        <v>1096</v>
      </c>
      <c r="J1192" s="6">
        <v>1168</v>
      </c>
      <c r="K1192" s="6">
        <f t="shared" si="169"/>
        <v>4</v>
      </c>
      <c r="L1192" s="6">
        <f t="shared" si="170"/>
        <v>194</v>
      </c>
      <c r="M1192" s="114">
        <f t="shared" ca="1" si="171"/>
        <v>261.56666666666666</v>
      </c>
      <c r="O1192" s="89"/>
      <c r="P1192" s="90"/>
    </row>
    <row r="1193" spans="1:16" ht="14.25" customHeight="1" x14ac:dyDescent="0.25">
      <c r="A1193" s="85" t="str">
        <f t="shared" si="166"/>
        <v>Ямбург</v>
      </c>
      <c r="B1193" s="84" t="s">
        <v>13</v>
      </c>
      <c r="C1193" s="86">
        <f t="shared" ca="1" si="167"/>
        <v>31.302083333333332</v>
      </c>
      <c r="D1193" s="93">
        <v>49369</v>
      </c>
      <c r="E1193" s="94">
        <v>49399</v>
      </c>
      <c r="G1193" s="114">
        <f t="shared" ca="1" si="168"/>
        <v>31.302083333333332</v>
      </c>
      <c r="I1193" s="6">
        <v>1097</v>
      </c>
      <c r="J1193" s="6">
        <v>1169</v>
      </c>
      <c r="K1193" s="6">
        <f t="shared" si="169"/>
        <v>5</v>
      </c>
      <c r="L1193" s="6">
        <f t="shared" si="170"/>
        <v>194</v>
      </c>
      <c r="M1193" s="114">
        <f t="shared" ca="1" si="171"/>
        <v>31.302083333333332</v>
      </c>
      <c r="O1193" s="93"/>
      <c r="P1193" s="94"/>
    </row>
    <row r="1194" spans="1:16" ht="14.25" customHeight="1" x14ac:dyDescent="0.25">
      <c r="A1194" s="85" t="str">
        <f t="shared" si="166"/>
        <v>Ямбург</v>
      </c>
      <c r="B1194" s="22" t="s">
        <v>8</v>
      </c>
      <c r="C1194" s="86">
        <f t="shared" ca="1" si="167"/>
        <v>60.585000000000001</v>
      </c>
      <c r="D1194" s="95">
        <v>49400</v>
      </c>
      <c r="E1194" s="96">
        <v>49429</v>
      </c>
      <c r="G1194" s="114">
        <f t="shared" ca="1" si="168"/>
        <v>60.585000000000001</v>
      </c>
      <c r="I1194" s="6">
        <v>1098</v>
      </c>
      <c r="J1194" s="6">
        <v>1170</v>
      </c>
      <c r="K1194" s="6">
        <f t="shared" si="169"/>
        <v>0</v>
      </c>
      <c r="L1194" s="6">
        <f t="shared" si="170"/>
        <v>195</v>
      </c>
      <c r="M1194" s="114">
        <f t="shared" ca="1" si="171"/>
        <v>60.585000000000001</v>
      </c>
      <c r="O1194" s="95"/>
      <c r="P1194" s="96"/>
    </row>
    <row r="1195" spans="1:16" ht="14.25" customHeight="1" x14ac:dyDescent="0.25">
      <c r="A1195" s="85" t="str">
        <f t="shared" si="166"/>
        <v>Ямбург</v>
      </c>
      <c r="B1195" s="24" t="s">
        <v>9</v>
      </c>
      <c r="C1195" s="86">
        <f t="shared" ca="1" si="167"/>
        <v>208.33333333333334</v>
      </c>
      <c r="D1195" s="89">
        <v>49400</v>
      </c>
      <c r="E1195" s="90">
        <v>49429</v>
      </c>
      <c r="G1195" s="114">
        <f t="shared" ca="1" si="168"/>
        <v>208.33333333333334</v>
      </c>
      <c r="I1195" s="6">
        <v>1099</v>
      </c>
      <c r="J1195" s="6">
        <v>1171</v>
      </c>
      <c r="K1195" s="6">
        <f t="shared" si="169"/>
        <v>1</v>
      </c>
      <c r="L1195" s="6">
        <f t="shared" si="170"/>
        <v>195</v>
      </c>
      <c r="M1195" s="114">
        <f t="shared" ca="1" si="171"/>
        <v>208.33333333333334</v>
      </c>
      <c r="O1195" s="89"/>
      <c r="P1195" s="90"/>
    </row>
    <row r="1196" spans="1:16" ht="14.25" customHeight="1" x14ac:dyDescent="0.25">
      <c r="A1196" s="85" t="str">
        <f t="shared" si="166"/>
        <v>Ямбург</v>
      </c>
      <c r="B1196" s="24" t="s">
        <v>10</v>
      </c>
      <c r="C1196" s="86">
        <f t="shared" ca="1" si="167"/>
        <v>1049.953125</v>
      </c>
      <c r="D1196" s="89">
        <v>49400</v>
      </c>
      <c r="E1196" s="90">
        <v>49429</v>
      </c>
      <c r="G1196" s="114">
        <f t="shared" ca="1" si="168"/>
        <v>1049.953125</v>
      </c>
      <c r="I1196" s="6">
        <v>1100</v>
      </c>
      <c r="J1196" s="6">
        <v>1172</v>
      </c>
      <c r="K1196" s="6">
        <f t="shared" si="169"/>
        <v>2</v>
      </c>
      <c r="L1196" s="6">
        <f t="shared" si="170"/>
        <v>195</v>
      </c>
      <c r="M1196" s="114">
        <f t="shared" ca="1" si="171"/>
        <v>1049.953125</v>
      </c>
      <c r="O1196" s="89"/>
      <c r="P1196" s="90"/>
    </row>
    <row r="1197" spans="1:16" ht="14.25" customHeight="1" x14ac:dyDescent="0.25">
      <c r="A1197" s="85" t="str">
        <f t="shared" si="166"/>
        <v>Ямбург</v>
      </c>
      <c r="B1197" s="24" t="s">
        <v>11</v>
      </c>
      <c r="C1197" s="86">
        <f t="shared" ca="1" si="167"/>
        <v>367.51979166666666</v>
      </c>
      <c r="D1197" s="89">
        <v>49400</v>
      </c>
      <c r="E1197" s="90">
        <v>49429</v>
      </c>
      <c r="G1197" s="114">
        <f t="shared" ca="1" si="168"/>
        <v>367.51979166666666</v>
      </c>
      <c r="I1197" s="6">
        <v>1101</v>
      </c>
      <c r="J1197" s="6">
        <v>1173</v>
      </c>
      <c r="K1197" s="6">
        <f t="shared" si="169"/>
        <v>3</v>
      </c>
      <c r="L1197" s="6">
        <f t="shared" si="170"/>
        <v>195</v>
      </c>
      <c r="M1197" s="114">
        <f t="shared" ca="1" si="171"/>
        <v>367.51979166666666</v>
      </c>
      <c r="O1197" s="89"/>
      <c r="P1197" s="90"/>
    </row>
    <row r="1198" spans="1:16" ht="14.25" customHeight="1" x14ac:dyDescent="0.25">
      <c r="A1198" s="85" t="str">
        <f t="shared" si="166"/>
        <v>Ямбург</v>
      </c>
      <c r="B1198" s="24" t="s">
        <v>12</v>
      </c>
      <c r="C1198" s="86">
        <f t="shared" ca="1" si="167"/>
        <v>261.56666666666666</v>
      </c>
      <c r="D1198" s="89">
        <v>49400</v>
      </c>
      <c r="E1198" s="90">
        <v>49429</v>
      </c>
      <c r="G1198" s="114">
        <f t="shared" ca="1" si="168"/>
        <v>261.56666666666666</v>
      </c>
      <c r="I1198" s="6">
        <v>1102</v>
      </c>
      <c r="J1198" s="6">
        <v>1174</v>
      </c>
      <c r="K1198" s="6">
        <f t="shared" si="169"/>
        <v>4</v>
      </c>
      <c r="L1198" s="6">
        <f t="shared" si="170"/>
        <v>195</v>
      </c>
      <c r="M1198" s="114">
        <f t="shared" ca="1" si="171"/>
        <v>261.56666666666666</v>
      </c>
      <c r="O1198" s="89"/>
      <c r="P1198" s="90"/>
    </row>
    <row r="1199" spans="1:16" ht="14.25" customHeight="1" x14ac:dyDescent="0.25">
      <c r="A1199" s="85" t="str">
        <f t="shared" si="166"/>
        <v>Ямбург</v>
      </c>
      <c r="B1199" s="84" t="s">
        <v>13</v>
      </c>
      <c r="C1199" s="86">
        <f t="shared" ca="1" si="167"/>
        <v>31.302083333333332</v>
      </c>
      <c r="D1199" s="93">
        <v>49400</v>
      </c>
      <c r="E1199" s="94">
        <v>49429</v>
      </c>
      <c r="G1199" s="114">
        <f t="shared" ca="1" si="168"/>
        <v>31.302083333333332</v>
      </c>
      <c r="I1199" s="6">
        <v>1103</v>
      </c>
      <c r="J1199" s="6">
        <v>1175</v>
      </c>
      <c r="K1199" s="6">
        <f t="shared" si="169"/>
        <v>5</v>
      </c>
      <c r="L1199" s="6">
        <f t="shared" si="170"/>
        <v>195</v>
      </c>
      <c r="M1199" s="114">
        <f t="shared" ca="1" si="171"/>
        <v>31.302083333333332</v>
      </c>
      <c r="O1199" s="93"/>
      <c r="P1199" s="94"/>
    </row>
    <row r="1200" spans="1:16" ht="14.25" customHeight="1" x14ac:dyDescent="0.25">
      <c r="A1200" s="85" t="str">
        <f t="shared" si="166"/>
        <v>Ямбург</v>
      </c>
      <c r="B1200" s="22" t="s">
        <v>8</v>
      </c>
      <c r="C1200" s="86">
        <f t="shared" ca="1" si="167"/>
        <v>60.585000000000001</v>
      </c>
      <c r="D1200" s="95">
        <v>49430</v>
      </c>
      <c r="E1200" s="96">
        <v>49460</v>
      </c>
      <c r="G1200" s="114">
        <f t="shared" ca="1" si="168"/>
        <v>60.585000000000001</v>
      </c>
      <c r="I1200" s="6">
        <v>1104</v>
      </c>
      <c r="J1200" s="6">
        <v>1176</v>
      </c>
      <c r="K1200" s="6">
        <f t="shared" si="169"/>
        <v>0</v>
      </c>
      <c r="L1200" s="6">
        <f t="shared" si="170"/>
        <v>196</v>
      </c>
      <c r="M1200" s="114">
        <f t="shared" ca="1" si="171"/>
        <v>60.585000000000001</v>
      </c>
      <c r="O1200" s="95"/>
      <c r="P1200" s="96"/>
    </row>
    <row r="1201" spans="1:16" ht="14.25" customHeight="1" x14ac:dyDescent="0.25">
      <c r="A1201" s="85" t="str">
        <f t="shared" si="166"/>
        <v>Ямбург</v>
      </c>
      <c r="B1201" s="24" t="s">
        <v>9</v>
      </c>
      <c r="C1201" s="86">
        <f t="shared" ca="1" si="167"/>
        <v>208.33333333333334</v>
      </c>
      <c r="D1201" s="89">
        <v>49430</v>
      </c>
      <c r="E1201" s="90">
        <v>49460</v>
      </c>
      <c r="G1201" s="114">
        <f t="shared" ca="1" si="168"/>
        <v>208.33333333333334</v>
      </c>
      <c r="I1201" s="6">
        <v>1105</v>
      </c>
      <c r="J1201" s="6">
        <v>1177</v>
      </c>
      <c r="K1201" s="6">
        <f t="shared" si="169"/>
        <v>1</v>
      </c>
      <c r="L1201" s="6">
        <f t="shared" si="170"/>
        <v>196</v>
      </c>
      <c r="M1201" s="114">
        <f t="shared" ca="1" si="171"/>
        <v>208.33333333333334</v>
      </c>
      <c r="O1201" s="89"/>
      <c r="P1201" s="90"/>
    </row>
    <row r="1202" spans="1:16" ht="14.25" customHeight="1" x14ac:dyDescent="0.25">
      <c r="A1202" s="85" t="str">
        <f t="shared" si="166"/>
        <v>Ямбург</v>
      </c>
      <c r="B1202" s="24" t="s">
        <v>10</v>
      </c>
      <c r="C1202" s="86">
        <f t="shared" ca="1" si="167"/>
        <v>1049.953125</v>
      </c>
      <c r="D1202" s="89">
        <v>49430</v>
      </c>
      <c r="E1202" s="90">
        <v>49460</v>
      </c>
      <c r="G1202" s="114">
        <f t="shared" ca="1" si="168"/>
        <v>1049.953125</v>
      </c>
      <c r="I1202" s="6">
        <v>1106</v>
      </c>
      <c r="J1202" s="6">
        <v>1178</v>
      </c>
      <c r="K1202" s="6">
        <f t="shared" si="169"/>
        <v>2</v>
      </c>
      <c r="L1202" s="6">
        <f t="shared" si="170"/>
        <v>196</v>
      </c>
      <c r="M1202" s="114">
        <f t="shared" ca="1" si="171"/>
        <v>1049.953125</v>
      </c>
      <c r="O1202" s="89"/>
      <c r="P1202" s="90"/>
    </row>
    <row r="1203" spans="1:16" ht="14.25" customHeight="1" x14ac:dyDescent="0.25">
      <c r="A1203" s="85" t="str">
        <f t="shared" si="166"/>
        <v>Ямбург</v>
      </c>
      <c r="B1203" s="24" t="s">
        <v>11</v>
      </c>
      <c r="C1203" s="86">
        <f t="shared" ca="1" si="167"/>
        <v>367.51979166666666</v>
      </c>
      <c r="D1203" s="89">
        <v>49430</v>
      </c>
      <c r="E1203" s="90">
        <v>49460</v>
      </c>
      <c r="G1203" s="114">
        <f t="shared" ca="1" si="168"/>
        <v>367.51979166666666</v>
      </c>
      <c r="I1203" s="6">
        <v>1107</v>
      </c>
      <c r="J1203" s="6">
        <v>1179</v>
      </c>
      <c r="K1203" s="6">
        <f t="shared" si="169"/>
        <v>3</v>
      </c>
      <c r="L1203" s="6">
        <f t="shared" si="170"/>
        <v>196</v>
      </c>
      <c r="M1203" s="114">
        <f t="shared" ca="1" si="171"/>
        <v>367.51979166666666</v>
      </c>
      <c r="O1203" s="89"/>
      <c r="P1203" s="90"/>
    </row>
    <row r="1204" spans="1:16" ht="14.25" customHeight="1" x14ac:dyDescent="0.25">
      <c r="A1204" s="85" t="str">
        <f t="shared" si="166"/>
        <v>Ямбург</v>
      </c>
      <c r="B1204" s="24" t="s">
        <v>12</v>
      </c>
      <c r="C1204" s="86">
        <f t="shared" ca="1" si="167"/>
        <v>261.56666666666666</v>
      </c>
      <c r="D1204" s="89">
        <v>49430</v>
      </c>
      <c r="E1204" s="90">
        <v>49460</v>
      </c>
      <c r="G1204" s="114">
        <f t="shared" ca="1" si="168"/>
        <v>261.56666666666666</v>
      </c>
      <c r="I1204" s="6">
        <v>1108</v>
      </c>
      <c r="J1204" s="6">
        <v>1180</v>
      </c>
      <c r="K1204" s="6">
        <f t="shared" si="169"/>
        <v>4</v>
      </c>
      <c r="L1204" s="6">
        <f t="shared" si="170"/>
        <v>196</v>
      </c>
      <c r="M1204" s="114">
        <f t="shared" ca="1" si="171"/>
        <v>261.56666666666666</v>
      </c>
      <c r="O1204" s="89"/>
      <c r="P1204" s="90"/>
    </row>
    <row r="1205" spans="1:16" ht="14.25" customHeight="1" x14ac:dyDescent="0.25">
      <c r="A1205" s="85" t="str">
        <f t="shared" si="166"/>
        <v>Ямбург</v>
      </c>
      <c r="B1205" s="84" t="s">
        <v>13</v>
      </c>
      <c r="C1205" s="86">
        <f t="shared" ca="1" si="167"/>
        <v>31.302083333333332</v>
      </c>
      <c r="D1205" s="93">
        <v>49430</v>
      </c>
      <c r="E1205" s="94">
        <v>49460</v>
      </c>
      <c r="G1205" s="114">
        <f t="shared" ca="1" si="168"/>
        <v>31.302083333333332</v>
      </c>
      <c r="I1205" s="6">
        <v>1109</v>
      </c>
      <c r="J1205" s="6">
        <v>1181</v>
      </c>
      <c r="K1205" s="6">
        <f t="shared" si="169"/>
        <v>5</v>
      </c>
      <c r="L1205" s="6">
        <f t="shared" si="170"/>
        <v>196</v>
      </c>
      <c r="M1205" s="114">
        <f t="shared" ca="1" si="171"/>
        <v>31.302083333333332</v>
      </c>
      <c r="O1205" s="93"/>
      <c r="P1205" s="94"/>
    </row>
    <row r="1206" spans="1:16" ht="14.25" customHeight="1" x14ac:dyDescent="0.25">
      <c r="A1206" s="85" t="str">
        <f t="shared" si="166"/>
        <v>Ямбург</v>
      </c>
      <c r="B1206" s="22" t="s">
        <v>8</v>
      </c>
      <c r="C1206" s="86">
        <f t="shared" ca="1" si="167"/>
        <v>60.585000000000001</v>
      </c>
      <c r="D1206" s="95">
        <v>49461</v>
      </c>
      <c r="E1206" s="96">
        <v>49490</v>
      </c>
      <c r="G1206" s="114">
        <f t="shared" ca="1" si="168"/>
        <v>60.585000000000001</v>
      </c>
      <c r="I1206" s="6">
        <v>1110</v>
      </c>
      <c r="J1206" s="6">
        <v>1182</v>
      </c>
      <c r="K1206" s="6">
        <f t="shared" si="169"/>
        <v>0</v>
      </c>
      <c r="L1206" s="6">
        <f t="shared" si="170"/>
        <v>197</v>
      </c>
      <c r="M1206" s="114">
        <f t="shared" ca="1" si="171"/>
        <v>60.585000000000001</v>
      </c>
      <c r="O1206" s="95"/>
      <c r="P1206" s="96"/>
    </row>
    <row r="1207" spans="1:16" ht="14.25" customHeight="1" x14ac:dyDescent="0.25">
      <c r="A1207" s="85" t="str">
        <f t="shared" si="166"/>
        <v>Ямбург</v>
      </c>
      <c r="B1207" s="24" t="s">
        <v>9</v>
      </c>
      <c r="C1207" s="86">
        <f t="shared" ca="1" si="167"/>
        <v>208.33333333333334</v>
      </c>
      <c r="D1207" s="89">
        <v>49461</v>
      </c>
      <c r="E1207" s="90">
        <v>49490</v>
      </c>
      <c r="G1207" s="114">
        <f t="shared" ca="1" si="168"/>
        <v>208.33333333333334</v>
      </c>
      <c r="I1207" s="6">
        <v>1111</v>
      </c>
      <c r="J1207" s="6">
        <v>1183</v>
      </c>
      <c r="K1207" s="6">
        <f t="shared" si="169"/>
        <v>1</v>
      </c>
      <c r="L1207" s="6">
        <f t="shared" si="170"/>
        <v>197</v>
      </c>
      <c r="M1207" s="114">
        <f t="shared" ca="1" si="171"/>
        <v>208.33333333333334</v>
      </c>
      <c r="O1207" s="89"/>
      <c r="P1207" s="90"/>
    </row>
    <row r="1208" spans="1:16" ht="14.25" customHeight="1" x14ac:dyDescent="0.25">
      <c r="A1208" s="85" t="str">
        <f t="shared" si="166"/>
        <v>Ямбург</v>
      </c>
      <c r="B1208" s="24" t="s">
        <v>10</v>
      </c>
      <c r="C1208" s="86">
        <f t="shared" ca="1" si="167"/>
        <v>1049.953125</v>
      </c>
      <c r="D1208" s="89">
        <v>49461</v>
      </c>
      <c r="E1208" s="90">
        <v>49490</v>
      </c>
      <c r="G1208" s="114">
        <f t="shared" ca="1" si="168"/>
        <v>1049.953125</v>
      </c>
      <c r="I1208" s="6">
        <v>1112</v>
      </c>
      <c r="J1208" s="6">
        <v>1184</v>
      </c>
      <c r="K1208" s="6">
        <f t="shared" si="169"/>
        <v>2</v>
      </c>
      <c r="L1208" s="6">
        <f t="shared" si="170"/>
        <v>197</v>
      </c>
      <c r="M1208" s="114">
        <f t="shared" ca="1" si="171"/>
        <v>1049.953125</v>
      </c>
      <c r="O1208" s="89"/>
      <c r="P1208" s="90"/>
    </row>
    <row r="1209" spans="1:16" ht="14.25" customHeight="1" x14ac:dyDescent="0.25">
      <c r="A1209" s="85" t="str">
        <f t="shared" si="166"/>
        <v>Ямбург</v>
      </c>
      <c r="B1209" s="24" t="s">
        <v>11</v>
      </c>
      <c r="C1209" s="86">
        <f t="shared" ca="1" si="167"/>
        <v>367.51979166666666</v>
      </c>
      <c r="D1209" s="89">
        <v>49461</v>
      </c>
      <c r="E1209" s="90">
        <v>49490</v>
      </c>
      <c r="G1209" s="114">
        <f t="shared" ca="1" si="168"/>
        <v>367.51979166666666</v>
      </c>
      <c r="I1209" s="6">
        <v>1113</v>
      </c>
      <c r="J1209" s="6">
        <v>1185</v>
      </c>
      <c r="K1209" s="6">
        <f t="shared" si="169"/>
        <v>3</v>
      </c>
      <c r="L1209" s="6">
        <f t="shared" si="170"/>
        <v>197</v>
      </c>
      <c r="M1209" s="114">
        <f t="shared" ca="1" si="171"/>
        <v>367.51979166666666</v>
      </c>
      <c r="O1209" s="89"/>
      <c r="P1209" s="90"/>
    </row>
    <row r="1210" spans="1:16" ht="14.25" customHeight="1" x14ac:dyDescent="0.25">
      <c r="A1210" s="85" t="str">
        <f t="shared" si="166"/>
        <v>Ямбург</v>
      </c>
      <c r="B1210" s="24" t="s">
        <v>12</v>
      </c>
      <c r="C1210" s="86">
        <f t="shared" ca="1" si="167"/>
        <v>261.56666666666666</v>
      </c>
      <c r="D1210" s="89">
        <v>49461</v>
      </c>
      <c r="E1210" s="90">
        <v>49490</v>
      </c>
      <c r="G1210" s="114">
        <f t="shared" ca="1" si="168"/>
        <v>261.56666666666666</v>
      </c>
      <c r="I1210" s="6">
        <v>1114</v>
      </c>
      <c r="J1210" s="6">
        <v>1186</v>
      </c>
      <c r="K1210" s="6">
        <f t="shared" si="169"/>
        <v>4</v>
      </c>
      <c r="L1210" s="6">
        <f t="shared" si="170"/>
        <v>197</v>
      </c>
      <c r="M1210" s="114">
        <f t="shared" ca="1" si="171"/>
        <v>261.56666666666666</v>
      </c>
      <c r="O1210" s="89"/>
      <c r="P1210" s="90"/>
    </row>
    <row r="1211" spans="1:16" ht="14.25" customHeight="1" x14ac:dyDescent="0.25">
      <c r="A1211" s="85" t="str">
        <f t="shared" si="166"/>
        <v>Ямбург</v>
      </c>
      <c r="B1211" s="84" t="s">
        <v>13</v>
      </c>
      <c r="C1211" s="86">
        <f t="shared" ca="1" si="167"/>
        <v>31.302083333333332</v>
      </c>
      <c r="D1211" s="93">
        <v>49461</v>
      </c>
      <c r="E1211" s="94">
        <v>49490</v>
      </c>
      <c r="G1211" s="114">
        <f t="shared" ca="1" si="168"/>
        <v>31.302083333333332</v>
      </c>
      <c r="I1211" s="6">
        <v>1115</v>
      </c>
      <c r="J1211" s="6">
        <v>1187</v>
      </c>
      <c r="K1211" s="6">
        <f t="shared" si="169"/>
        <v>5</v>
      </c>
      <c r="L1211" s="6">
        <f t="shared" si="170"/>
        <v>197</v>
      </c>
      <c r="M1211" s="114">
        <f t="shared" ca="1" si="171"/>
        <v>31.302083333333332</v>
      </c>
      <c r="O1211" s="93"/>
      <c r="P1211" s="94"/>
    </row>
    <row r="1212" spans="1:16" ht="14.25" customHeight="1" x14ac:dyDescent="0.25">
      <c r="A1212" s="85" t="str">
        <f t="shared" si="166"/>
        <v>Ямбург</v>
      </c>
      <c r="B1212" s="22" t="s">
        <v>8</v>
      </c>
      <c r="C1212" s="86">
        <f t="shared" ca="1" si="167"/>
        <v>60.585000000000001</v>
      </c>
      <c r="D1212" s="95">
        <v>49491</v>
      </c>
      <c r="E1212" s="96">
        <v>49521</v>
      </c>
      <c r="G1212" s="114">
        <f t="shared" ca="1" si="168"/>
        <v>60.585000000000001</v>
      </c>
      <c r="I1212" s="6">
        <v>1116</v>
      </c>
      <c r="J1212" s="6">
        <v>1188</v>
      </c>
      <c r="K1212" s="6">
        <f t="shared" si="169"/>
        <v>0</v>
      </c>
      <c r="L1212" s="6">
        <f t="shared" si="170"/>
        <v>198</v>
      </c>
      <c r="M1212" s="114">
        <f t="shared" ca="1" si="171"/>
        <v>60.585000000000001</v>
      </c>
      <c r="O1212" s="95"/>
      <c r="P1212" s="96"/>
    </row>
    <row r="1213" spans="1:16" ht="14.25" customHeight="1" x14ac:dyDescent="0.25">
      <c r="A1213" s="85" t="str">
        <f t="shared" si="166"/>
        <v>Ямбург</v>
      </c>
      <c r="B1213" s="24" t="s">
        <v>9</v>
      </c>
      <c r="C1213" s="86">
        <f t="shared" ca="1" si="167"/>
        <v>208.33333333333334</v>
      </c>
      <c r="D1213" s="89">
        <v>49491</v>
      </c>
      <c r="E1213" s="90">
        <v>49521</v>
      </c>
      <c r="G1213" s="114">
        <f t="shared" ca="1" si="168"/>
        <v>208.33333333333334</v>
      </c>
      <c r="I1213" s="6">
        <v>1117</v>
      </c>
      <c r="J1213" s="6">
        <v>1189</v>
      </c>
      <c r="K1213" s="6">
        <f t="shared" si="169"/>
        <v>1</v>
      </c>
      <c r="L1213" s="6">
        <f t="shared" si="170"/>
        <v>198</v>
      </c>
      <c r="M1213" s="114">
        <f t="shared" ca="1" si="171"/>
        <v>208.33333333333334</v>
      </c>
      <c r="O1213" s="89"/>
      <c r="P1213" s="90"/>
    </row>
    <row r="1214" spans="1:16" ht="14.25" customHeight="1" x14ac:dyDescent="0.25">
      <c r="A1214" s="85" t="str">
        <f t="shared" si="166"/>
        <v>Ямбург</v>
      </c>
      <c r="B1214" s="24" t="s">
        <v>10</v>
      </c>
      <c r="C1214" s="86">
        <f t="shared" ca="1" si="167"/>
        <v>1049.953125</v>
      </c>
      <c r="D1214" s="89">
        <v>49491</v>
      </c>
      <c r="E1214" s="90">
        <v>49521</v>
      </c>
      <c r="G1214" s="114">
        <f t="shared" ca="1" si="168"/>
        <v>1049.953125</v>
      </c>
      <c r="I1214" s="6">
        <v>1118</v>
      </c>
      <c r="J1214" s="6">
        <v>1190</v>
      </c>
      <c r="K1214" s="6">
        <f t="shared" si="169"/>
        <v>2</v>
      </c>
      <c r="L1214" s="6">
        <f t="shared" si="170"/>
        <v>198</v>
      </c>
      <c r="M1214" s="114">
        <f t="shared" ca="1" si="171"/>
        <v>1049.953125</v>
      </c>
      <c r="O1214" s="89"/>
      <c r="P1214" s="90"/>
    </row>
    <row r="1215" spans="1:16" ht="14.25" customHeight="1" x14ac:dyDescent="0.25">
      <c r="A1215" s="85" t="str">
        <f t="shared" si="166"/>
        <v>Ямбург</v>
      </c>
      <c r="B1215" s="24" t="s">
        <v>11</v>
      </c>
      <c r="C1215" s="86">
        <f t="shared" ca="1" si="167"/>
        <v>367.51979166666666</v>
      </c>
      <c r="D1215" s="89">
        <v>49491</v>
      </c>
      <c r="E1215" s="90">
        <v>49521</v>
      </c>
      <c r="G1215" s="114">
        <f t="shared" ca="1" si="168"/>
        <v>367.51979166666666</v>
      </c>
      <c r="I1215" s="6">
        <v>1119</v>
      </c>
      <c r="J1215" s="6">
        <v>1191</v>
      </c>
      <c r="K1215" s="6">
        <f t="shared" si="169"/>
        <v>3</v>
      </c>
      <c r="L1215" s="6">
        <f t="shared" si="170"/>
        <v>198</v>
      </c>
      <c r="M1215" s="114">
        <f t="shared" ca="1" si="171"/>
        <v>367.51979166666666</v>
      </c>
      <c r="O1215" s="89"/>
      <c r="P1215" s="90"/>
    </row>
    <row r="1216" spans="1:16" ht="14.25" customHeight="1" x14ac:dyDescent="0.25">
      <c r="A1216" s="85" t="str">
        <f t="shared" si="166"/>
        <v>Ямбург</v>
      </c>
      <c r="B1216" s="24" t="s">
        <v>12</v>
      </c>
      <c r="C1216" s="86">
        <f t="shared" ca="1" si="167"/>
        <v>261.56666666666666</v>
      </c>
      <c r="D1216" s="89">
        <v>49491</v>
      </c>
      <c r="E1216" s="90">
        <v>49521</v>
      </c>
      <c r="G1216" s="114">
        <f t="shared" ca="1" si="168"/>
        <v>261.56666666666666</v>
      </c>
      <c r="I1216" s="6">
        <v>1120</v>
      </c>
      <c r="J1216" s="6">
        <v>1192</v>
      </c>
      <c r="K1216" s="6">
        <f t="shared" si="169"/>
        <v>4</v>
      </c>
      <c r="L1216" s="6">
        <f t="shared" si="170"/>
        <v>198</v>
      </c>
      <c r="M1216" s="114">
        <f t="shared" ca="1" si="171"/>
        <v>261.56666666666666</v>
      </c>
      <c r="O1216" s="89"/>
      <c r="P1216" s="90"/>
    </row>
    <row r="1217" spans="1:16" ht="14.25" customHeight="1" x14ac:dyDescent="0.25">
      <c r="A1217" s="85" t="str">
        <f t="shared" si="166"/>
        <v>Ямбург</v>
      </c>
      <c r="B1217" s="84" t="s">
        <v>13</v>
      </c>
      <c r="C1217" s="86">
        <f t="shared" ca="1" si="167"/>
        <v>31.302083333333332</v>
      </c>
      <c r="D1217" s="93">
        <v>49491</v>
      </c>
      <c r="E1217" s="94">
        <v>49521</v>
      </c>
      <c r="G1217" s="114">
        <f t="shared" ca="1" si="168"/>
        <v>31.302083333333332</v>
      </c>
      <c r="I1217" s="6">
        <v>1121</v>
      </c>
      <c r="J1217" s="6">
        <v>1193</v>
      </c>
      <c r="K1217" s="6">
        <f t="shared" si="169"/>
        <v>5</v>
      </c>
      <c r="L1217" s="6">
        <f t="shared" si="170"/>
        <v>198</v>
      </c>
      <c r="M1217" s="114">
        <f t="shared" ca="1" si="171"/>
        <v>31.302083333333332</v>
      </c>
      <c r="O1217" s="93"/>
      <c r="P1217" s="94"/>
    </row>
    <row r="1218" spans="1:16" ht="14.25" customHeight="1" x14ac:dyDescent="0.25">
      <c r="A1218" s="85" t="str">
        <f t="shared" si="166"/>
        <v>Ямбург</v>
      </c>
      <c r="B1218" s="22" t="s">
        <v>8</v>
      </c>
      <c r="C1218" s="86">
        <f t="shared" ca="1" si="167"/>
        <v>60.585000000000001</v>
      </c>
      <c r="D1218" s="95">
        <v>49522</v>
      </c>
      <c r="E1218" s="96">
        <v>49552</v>
      </c>
      <c r="G1218" s="114">
        <f t="shared" ca="1" si="168"/>
        <v>60.585000000000001</v>
      </c>
      <c r="I1218" s="6">
        <v>1122</v>
      </c>
      <c r="J1218" s="6">
        <v>1194</v>
      </c>
      <c r="K1218" s="6">
        <f t="shared" si="169"/>
        <v>0</v>
      </c>
      <c r="L1218" s="6">
        <f t="shared" si="170"/>
        <v>199</v>
      </c>
      <c r="M1218" s="114">
        <f t="shared" ca="1" si="171"/>
        <v>60.585000000000001</v>
      </c>
      <c r="O1218" s="95"/>
      <c r="P1218" s="96"/>
    </row>
    <row r="1219" spans="1:16" ht="14.25" customHeight="1" x14ac:dyDescent="0.25">
      <c r="A1219" s="85" t="str">
        <f t="shared" si="166"/>
        <v>Ямбург</v>
      </c>
      <c r="B1219" s="24" t="s">
        <v>9</v>
      </c>
      <c r="C1219" s="86">
        <f t="shared" ca="1" si="167"/>
        <v>208.33333333333334</v>
      </c>
      <c r="D1219" s="89">
        <v>49522</v>
      </c>
      <c r="E1219" s="96">
        <v>49552</v>
      </c>
      <c r="G1219" s="114">
        <f t="shared" ca="1" si="168"/>
        <v>208.33333333333334</v>
      </c>
      <c r="I1219" s="6">
        <v>1123</v>
      </c>
      <c r="J1219" s="6">
        <v>1195</v>
      </c>
      <c r="K1219" s="6">
        <f t="shared" si="169"/>
        <v>1</v>
      </c>
      <c r="L1219" s="6">
        <f t="shared" si="170"/>
        <v>199</v>
      </c>
      <c r="M1219" s="114">
        <f t="shared" ca="1" si="171"/>
        <v>208.33333333333334</v>
      </c>
      <c r="O1219" s="89"/>
      <c r="P1219" s="96"/>
    </row>
    <row r="1220" spans="1:16" ht="14.25" customHeight="1" x14ac:dyDescent="0.25">
      <c r="A1220" s="85" t="str">
        <f t="shared" si="166"/>
        <v>Ямбург</v>
      </c>
      <c r="B1220" s="24" t="s">
        <v>10</v>
      </c>
      <c r="C1220" s="86">
        <f t="shared" ca="1" si="167"/>
        <v>1049.953125</v>
      </c>
      <c r="D1220" s="89">
        <v>49522</v>
      </c>
      <c r="E1220" s="96">
        <v>49552</v>
      </c>
      <c r="G1220" s="114">
        <f t="shared" ca="1" si="168"/>
        <v>1049.953125</v>
      </c>
      <c r="I1220" s="6">
        <v>1124</v>
      </c>
      <c r="J1220" s="6">
        <v>1196</v>
      </c>
      <c r="K1220" s="6">
        <f t="shared" si="169"/>
        <v>2</v>
      </c>
      <c r="L1220" s="6">
        <f t="shared" si="170"/>
        <v>199</v>
      </c>
      <c r="M1220" s="114">
        <f t="shared" ca="1" si="171"/>
        <v>1049.953125</v>
      </c>
      <c r="O1220" s="89"/>
      <c r="P1220" s="96"/>
    </row>
    <row r="1221" spans="1:16" ht="14.25" customHeight="1" x14ac:dyDescent="0.25">
      <c r="A1221" s="85" t="str">
        <f t="shared" si="166"/>
        <v>Ямбург</v>
      </c>
      <c r="B1221" s="24" t="s">
        <v>11</v>
      </c>
      <c r="C1221" s="86">
        <f t="shared" ca="1" si="167"/>
        <v>367.51979166666666</v>
      </c>
      <c r="D1221" s="89">
        <v>49522</v>
      </c>
      <c r="E1221" s="96">
        <v>49552</v>
      </c>
      <c r="G1221" s="114">
        <f t="shared" ca="1" si="168"/>
        <v>367.51979166666666</v>
      </c>
      <c r="I1221" s="6">
        <v>1125</v>
      </c>
      <c r="J1221" s="6">
        <v>1197</v>
      </c>
      <c r="K1221" s="6">
        <f t="shared" si="169"/>
        <v>3</v>
      </c>
      <c r="L1221" s="6">
        <f t="shared" si="170"/>
        <v>199</v>
      </c>
      <c r="M1221" s="114">
        <f t="shared" ca="1" si="171"/>
        <v>367.51979166666666</v>
      </c>
      <c r="O1221" s="89"/>
      <c r="P1221" s="96"/>
    </row>
    <row r="1222" spans="1:16" ht="14.25" customHeight="1" x14ac:dyDescent="0.25">
      <c r="A1222" s="85" t="str">
        <f t="shared" si="166"/>
        <v>Ямбург</v>
      </c>
      <c r="B1222" s="24" t="s">
        <v>12</v>
      </c>
      <c r="C1222" s="86">
        <f t="shared" ca="1" si="167"/>
        <v>261.56666666666666</v>
      </c>
      <c r="D1222" s="89">
        <v>49522</v>
      </c>
      <c r="E1222" s="96">
        <v>49552</v>
      </c>
      <c r="G1222" s="114">
        <f t="shared" ca="1" si="168"/>
        <v>261.56666666666666</v>
      </c>
      <c r="I1222" s="6">
        <v>1126</v>
      </c>
      <c r="J1222" s="6">
        <v>1198</v>
      </c>
      <c r="K1222" s="6">
        <f t="shared" si="169"/>
        <v>4</v>
      </c>
      <c r="L1222" s="6">
        <f t="shared" si="170"/>
        <v>199</v>
      </c>
      <c r="M1222" s="114">
        <f t="shared" ca="1" si="171"/>
        <v>261.56666666666666</v>
      </c>
      <c r="O1222" s="89"/>
      <c r="P1222" s="96"/>
    </row>
    <row r="1223" spans="1:16" ht="14.25" customHeight="1" x14ac:dyDescent="0.25">
      <c r="A1223" s="85" t="str">
        <f t="shared" si="166"/>
        <v>Ямбург</v>
      </c>
      <c r="B1223" s="84" t="s">
        <v>13</v>
      </c>
      <c r="C1223" s="86">
        <f t="shared" ca="1" si="167"/>
        <v>31.302083333333332</v>
      </c>
      <c r="D1223" s="93">
        <v>49522</v>
      </c>
      <c r="E1223" s="96">
        <v>49552</v>
      </c>
      <c r="G1223" s="114">
        <f t="shared" ca="1" si="168"/>
        <v>31.302083333333332</v>
      </c>
      <c r="I1223" s="6">
        <v>1127</v>
      </c>
      <c r="J1223" s="6">
        <v>1199</v>
      </c>
      <c r="K1223" s="6">
        <f t="shared" si="169"/>
        <v>5</v>
      </c>
      <c r="L1223" s="6">
        <f t="shared" si="170"/>
        <v>199</v>
      </c>
      <c r="M1223" s="114">
        <f t="shared" ca="1" si="171"/>
        <v>31.302083333333332</v>
      </c>
      <c r="O1223" s="93"/>
      <c r="P1223" s="96"/>
    </row>
    <row r="1224" spans="1:16" ht="14.25" customHeight="1" x14ac:dyDescent="0.25">
      <c r="A1224" s="85" t="str">
        <f t="shared" si="166"/>
        <v>Ямбург</v>
      </c>
      <c r="B1224" s="22" t="s">
        <v>8</v>
      </c>
      <c r="C1224" s="86">
        <f t="shared" ca="1" si="167"/>
        <v>60.585000000000001</v>
      </c>
      <c r="D1224" s="95">
        <v>49553</v>
      </c>
      <c r="E1224" s="96">
        <v>49582</v>
      </c>
      <c r="G1224" s="114">
        <f t="shared" ca="1" si="168"/>
        <v>60.585000000000001</v>
      </c>
      <c r="I1224" s="6">
        <v>1128</v>
      </c>
      <c r="J1224" s="6">
        <v>1200</v>
      </c>
      <c r="K1224" s="6">
        <f t="shared" si="169"/>
        <v>0</v>
      </c>
      <c r="L1224" s="6">
        <f t="shared" si="170"/>
        <v>200</v>
      </c>
      <c r="M1224" s="114">
        <f t="shared" ca="1" si="171"/>
        <v>60.585000000000001</v>
      </c>
      <c r="O1224" s="95"/>
      <c r="P1224" s="96"/>
    </row>
    <row r="1225" spans="1:16" ht="14.25" customHeight="1" x14ac:dyDescent="0.25">
      <c r="A1225" s="85" t="str">
        <f t="shared" si="166"/>
        <v>Ямбург</v>
      </c>
      <c r="B1225" s="24" t="s">
        <v>9</v>
      </c>
      <c r="C1225" s="86">
        <f t="shared" ca="1" si="167"/>
        <v>208.33333333333334</v>
      </c>
      <c r="D1225" s="89">
        <v>49553</v>
      </c>
      <c r="E1225" s="90">
        <v>49582</v>
      </c>
      <c r="G1225" s="114">
        <f t="shared" ca="1" si="168"/>
        <v>208.33333333333334</v>
      </c>
      <c r="I1225" s="6">
        <v>1129</v>
      </c>
      <c r="J1225" s="6">
        <v>1201</v>
      </c>
      <c r="K1225" s="6">
        <f t="shared" si="169"/>
        <v>1</v>
      </c>
      <c r="L1225" s="6">
        <f t="shared" si="170"/>
        <v>200</v>
      </c>
      <c r="M1225" s="114">
        <f t="shared" ca="1" si="171"/>
        <v>208.33333333333334</v>
      </c>
      <c r="O1225" s="89"/>
      <c r="P1225" s="90"/>
    </row>
    <row r="1226" spans="1:16" ht="14.25" customHeight="1" x14ac:dyDescent="0.25">
      <c r="A1226" s="85" t="str">
        <f t="shared" si="166"/>
        <v>Ямбург</v>
      </c>
      <c r="B1226" s="24" t="s">
        <v>10</v>
      </c>
      <c r="C1226" s="86">
        <f t="shared" ca="1" si="167"/>
        <v>1049.953125</v>
      </c>
      <c r="D1226" s="89">
        <v>49553</v>
      </c>
      <c r="E1226" s="90">
        <v>49582</v>
      </c>
      <c r="G1226" s="114">
        <f t="shared" ca="1" si="168"/>
        <v>1049.953125</v>
      </c>
      <c r="I1226" s="6">
        <v>1130</v>
      </c>
      <c r="J1226" s="6">
        <v>1202</v>
      </c>
      <c r="K1226" s="6">
        <f t="shared" si="169"/>
        <v>2</v>
      </c>
      <c r="L1226" s="6">
        <f t="shared" si="170"/>
        <v>200</v>
      </c>
      <c r="M1226" s="114">
        <f t="shared" ca="1" si="171"/>
        <v>1049.953125</v>
      </c>
      <c r="O1226" s="89"/>
      <c r="P1226" s="90"/>
    </row>
    <row r="1227" spans="1:16" ht="14.25" customHeight="1" x14ac:dyDescent="0.25">
      <c r="A1227" s="85" t="str">
        <f t="shared" si="166"/>
        <v>Ямбург</v>
      </c>
      <c r="B1227" s="24" t="s">
        <v>11</v>
      </c>
      <c r="C1227" s="86">
        <f t="shared" ca="1" si="167"/>
        <v>367.51979166666666</v>
      </c>
      <c r="D1227" s="89">
        <v>49553</v>
      </c>
      <c r="E1227" s="90">
        <v>49582</v>
      </c>
      <c r="G1227" s="114">
        <f t="shared" ca="1" si="168"/>
        <v>367.51979166666666</v>
      </c>
      <c r="I1227" s="6">
        <v>1131</v>
      </c>
      <c r="J1227" s="6">
        <v>1203</v>
      </c>
      <c r="K1227" s="6">
        <f t="shared" si="169"/>
        <v>3</v>
      </c>
      <c r="L1227" s="6">
        <f t="shared" si="170"/>
        <v>200</v>
      </c>
      <c r="M1227" s="114">
        <f t="shared" ca="1" si="171"/>
        <v>367.51979166666666</v>
      </c>
      <c r="O1227" s="89"/>
      <c r="P1227" s="90"/>
    </row>
    <row r="1228" spans="1:16" ht="14.25" customHeight="1" x14ac:dyDescent="0.25">
      <c r="A1228" s="85" t="str">
        <f t="shared" si="166"/>
        <v>Ямбург</v>
      </c>
      <c r="B1228" s="24" t="s">
        <v>12</v>
      </c>
      <c r="C1228" s="86">
        <f t="shared" ca="1" si="167"/>
        <v>261.56666666666666</v>
      </c>
      <c r="D1228" s="89">
        <v>49553</v>
      </c>
      <c r="E1228" s="90">
        <v>49582</v>
      </c>
      <c r="G1228" s="114">
        <f t="shared" ca="1" si="168"/>
        <v>261.56666666666666</v>
      </c>
      <c r="I1228" s="6">
        <v>1132</v>
      </c>
      <c r="J1228" s="6">
        <v>1204</v>
      </c>
      <c r="K1228" s="6">
        <f t="shared" si="169"/>
        <v>4</v>
      </c>
      <c r="L1228" s="6">
        <f t="shared" si="170"/>
        <v>200</v>
      </c>
      <c r="M1228" s="114">
        <f t="shared" ca="1" si="171"/>
        <v>261.56666666666666</v>
      </c>
      <c r="O1228" s="89"/>
      <c r="P1228" s="90"/>
    </row>
    <row r="1229" spans="1:16" ht="14.25" customHeight="1" x14ac:dyDescent="0.25">
      <c r="A1229" s="85" t="str">
        <f t="shared" si="166"/>
        <v>Ямбург</v>
      </c>
      <c r="B1229" s="84" t="s">
        <v>13</v>
      </c>
      <c r="C1229" s="86">
        <f t="shared" ca="1" si="167"/>
        <v>31.302083333333332</v>
      </c>
      <c r="D1229" s="93">
        <v>49553</v>
      </c>
      <c r="E1229" s="94">
        <v>49582</v>
      </c>
      <c r="G1229" s="114">
        <f t="shared" ca="1" si="168"/>
        <v>31.302083333333332</v>
      </c>
      <c r="I1229" s="6">
        <v>1133</v>
      </c>
      <c r="J1229" s="6">
        <v>1205</v>
      </c>
      <c r="K1229" s="6">
        <f t="shared" si="169"/>
        <v>5</v>
      </c>
      <c r="L1229" s="6">
        <f t="shared" si="170"/>
        <v>200</v>
      </c>
      <c r="M1229" s="114">
        <f t="shared" ca="1" si="171"/>
        <v>31.302083333333332</v>
      </c>
      <c r="O1229" s="93"/>
      <c r="P1229" s="94"/>
    </row>
    <row r="1230" spans="1:16" ht="14.25" customHeight="1" x14ac:dyDescent="0.25">
      <c r="A1230" s="85" t="str">
        <f t="shared" si="166"/>
        <v>Ямбург</v>
      </c>
      <c r="B1230" s="22" t="s">
        <v>8</v>
      </c>
      <c r="C1230" s="86">
        <f t="shared" ca="1" si="167"/>
        <v>60.585000000000001</v>
      </c>
      <c r="D1230" s="95">
        <v>49583</v>
      </c>
      <c r="E1230" s="96">
        <v>49613</v>
      </c>
      <c r="G1230" s="114">
        <f t="shared" ca="1" si="168"/>
        <v>60.585000000000001</v>
      </c>
      <c r="I1230" s="6">
        <v>1134</v>
      </c>
      <c r="J1230" s="6">
        <v>1206</v>
      </c>
      <c r="K1230" s="6">
        <f t="shared" si="169"/>
        <v>0</v>
      </c>
      <c r="L1230" s="6">
        <f t="shared" si="170"/>
        <v>201</v>
      </c>
      <c r="M1230" s="114">
        <f t="shared" ca="1" si="171"/>
        <v>60.585000000000001</v>
      </c>
      <c r="O1230" s="95"/>
      <c r="P1230" s="96"/>
    </row>
    <row r="1231" spans="1:16" ht="14.25" customHeight="1" x14ac:dyDescent="0.25">
      <c r="A1231" s="85" t="str">
        <f t="shared" si="166"/>
        <v>Ямбург</v>
      </c>
      <c r="B1231" s="24" t="s">
        <v>9</v>
      </c>
      <c r="C1231" s="86">
        <f t="shared" ca="1" si="167"/>
        <v>208.33333333333334</v>
      </c>
      <c r="D1231" s="89">
        <v>49583</v>
      </c>
      <c r="E1231" s="90">
        <v>49613</v>
      </c>
      <c r="G1231" s="114">
        <f t="shared" ca="1" si="168"/>
        <v>208.33333333333334</v>
      </c>
      <c r="I1231" s="6">
        <v>1135</v>
      </c>
      <c r="J1231" s="6">
        <v>1207</v>
      </c>
      <c r="K1231" s="6">
        <f t="shared" si="169"/>
        <v>1</v>
      </c>
      <c r="L1231" s="6">
        <f t="shared" si="170"/>
        <v>201</v>
      </c>
      <c r="M1231" s="114">
        <f t="shared" ca="1" si="171"/>
        <v>208.33333333333334</v>
      </c>
      <c r="O1231" s="89"/>
      <c r="P1231" s="90"/>
    </row>
    <row r="1232" spans="1:16" ht="14.25" customHeight="1" x14ac:dyDescent="0.25">
      <c r="A1232" s="85" t="str">
        <f t="shared" si="166"/>
        <v>Ямбург</v>
      </c>
      <c r="B1232" s="24" t="s">
        <v>10</v>
      </c>
      <c r="C1232" s="86">
        <f t="shared" ca="1" si="167"/>
        <v>1049.953125</v>
      </c>
      <c r="D1232" s="89">
        <v>49583</v>
      </c>
      <c r="E1232" s="90">
        <v>49613</v>
      </c>
      <c r="G1232" s="114">
        <f t="shared" ca="1" si="168"/>
        <v>1049.953125</v>
      </c>
      <c r="I1232" s="6">
        <v>1136</v>
      </c>
      <c r="J1232" s="6">
        <v>1208</v>
      </c>
      <c r="K1232" s="6">
        <f t="shared" si="169"/>
        <v>2</v>
      </c>
      <c r="L1232" s="6">
        <f t="shared" si="170"/>
        <v>201</v>
      </c>
      <c r="M1232" s="114">
        <f t="shared" ca="1" si="171"/>
        <v>1049.953125</v>
      </c>
      <c r="O1232" s="89"/>
      <c r="P1232" s="90"/>
    </row>
    <row r="1233" spans="1:16" ht="14.25" customHeight="1" x14ac:dyDescent="0.25">
      <c r="A1233" s="85" t="str">
        <f t="shared" si="166"/>
        <v>Ямбург</v>
      </c>
      <c r="B1233" s="24" t="s">
        <v>11</v>
      </c>
      <c r="C1233" s="86">
        <f t="shared" ca="1" si="167"/>
        <v>367.51979166666666</v>
      </c>
      <c r="D1233" s="89">
        <v>49583</v>
      </c>
      <c r="E1233" s="90">
        <v>49613</v>
      </c>
      <c r="G1233" s="114">
        <f t="shared" ca="1" si="168"/>
        <v>367.51979166666666</v>
      </c>
      <c r="I1233" s="6">
        <v>1137</v>
      </c>
      <c r="J1233" s="6">
        <v>1209</v>
      </c>
      <c r="K1233" s="6">
        <f t="shared" si="169"/>
        <v>3</v>
      </c>
      <c r="L1233" s="6">
        <f t="shared" si="170"/>
        <v>201</v>
      </c>
      <c r="M1233" s="114">
        <f t="shared" ca="1" si="171"/>
        <v>367.51979166666666</v>
      </c>
      <c r="O1233" s="89"/>
      <c r="P1233" s="90"/>
    </row>
    <row r="1234" spans="1:16" ht="14.25" customHeight="1" x14ac:dyDescent="0.25">
      <c r="A1234" s="85" t="str">
        <f t="shared" si="166"/>
        <v>Ямбург</v>
      </c>
      <c r="B1234" s="24" t="s">
        <v>12</v>
      </c>
      <c r="C1234" s="86">
        <f t="shared" ca="1" si="167"/>
        <v>261.56666666666666</v>
      </c>
      <c r="D1234" s="89">
        <v>49583</v>
      </c>
      <c r="E1234" s="90">
        <v>49613</v>
      </c>
      <c r="G1234" s="114">
        <f t="shared" ca="1" si="168"/>
        <v>261.56666666666666</v>
      </c>
      <c r="I1234" s="6">
        <v>1138</v>
      </c>
      <c r="J1234" s="6">
        <v>1210</v>
      </c>
      <c r="K1234" s="6">
        <f t="shared" si="169"/>
        <v>4</v>
      </c>
      <c r="L1234" s="6">
        <f t="shared" si="170"/>
        <v>201</v>
      </c>
      <c r="M1234" s="114">
        <f t="shared" ca="1" si="171"/>
        <v>261.56666666666666</v>
      </c>
      <c r="O1234" s="89"/>
      <c r="P1234" s="90"/>
    </row>
    <row r="1235" spans="1:16" ht="14.25" customHeight="1" x14ac:dyDescent="0.25">
      <c r="A1235" s="85" t="str">
        <f t="shared" si="166"/>
        <v>Ямбург</v>
      </c>
      <c r="B1235" s="84" t="s">
        <v>13</v>
      </c>
      <c r="C1235" s="86">
        <f t="shared" ca="1" si="167"/>
        <v>31.302083333333332</v>
      </c>
      <c r="D1235" s="93">
        <v>49583</v>
      </c>
      <c r="E1235" s="94">
        <v>49613</v>
      </c>
      <c r="G1235" s="114">
        <f t="shared" ca="1" si="168"/>
        <v>31.302083333333332</v>
      </c>
      <c r="I1235" s="6">
        <v>1139</v>
      </c>
      <c r="J1235" s="6">
        <v>1211</v>
      </c>
      <c r="K1235" s="6">
        <f t="shared" si="169"/>
        <v>5</v>
      </c>
      <c r="L1235" s="6">
        <f t="shared" si="170"/>
        <v>201</v>
      </c>
      <c r="M1235" s="114">
        <f t="shared" ca="1" si="171"/>
        <v>31.302083333333332</v>
      </c>
      <c r="O1235" s="93"/>
      <c r="P1235" s="94"/>
    </row>
    <row r="1236" spans="1:16" ht="14.25" customHeight="1" x14ac:dyDescent="0.25">
      <c r="A1236" s="85" t="str">
        <f t="shared" si="166"/>
        <v>Ямбург</v>
      </c>
      <c r="B1236" s="22" t="s">
        <v>8</v>
      </c>
      <c r="C1236" s="86">
        <f t="shared" ca="1" si="167"/>
        <v>60.585000000000001</v>
      </c>
      <c r="D1236" s="95">
        <v>49614</v>
      </c>
      <c r="E1236" s="97">
        <v>49643</v>
      </c>
      <c r="G1236" s="114">
        <f t="shared" ca="1" si="168"/>
        <v>60.585000000000001</v>
      </c>
      <c r="I1236" s="6">
        <v>1140</v>
      </c>
      <c r="J1236" s="6">
        <v>1212</v>
      </c>
      <c r="K1236" s="6">
        <f t="shared" si="169"/>
        <v>0</v>
      </c>
      <c r="L1236" s="6">
        <f t="shared" si="170"/>
        <v>202</v>
      </c>
      <c r="M1236" s="114">
        <f t="shared" ca="1" si="171"/>
        <v>60.585000000000001</v>
      </c>
      <c r="O1236" s="95"/>
      <c r="P1236" s="97"/>
    </row>
    <row r="1237" spans="1:16" ht="14.25" customHeight="1" x14ac:dyDescent="0.25">
      <c r="A1237" s="85" t="str">
        <f t="shared" si="166"/>
        <v>Ямбург</v>
      </c>
      <c r="B1237" s="24" t="s">
        <v>9</v>
      </c>
      <c r="C1237" s="86">
        <f t="shared" ca="1" si="167"/>
        <v>208.33333333333334</v>
      </c>
      <c r="D1237" s="95">
        <v>49614</v>
      </c>
      <c r="E1237" s="97">
        <v>49643</v>
      </c>
      <c r="G1237" s="114">
        <f t="shared" ca="1" si="168"/>
        <v>208.33333333333334</v>
      </c>
      <c r="I1237" s="6">
        <v>1141</v>
      </c>
      <c r="J1237" s="6">
        <v>1213</v>
      </c>
      <c r="K1237" s="6">
        <f t="shared" si="169"/>
        <v>1</v>
      </c>
      <c r="L1237" s="6">
        <f t="shared" si="170"/>
        <v>202</v>
      </c>
      <c r="M1237" s="114">
        <f t="shared" ca="1" si="171"/>
        <v>208.33333333333334</v>
      </c>
      <c r="O1237" s="95"/>
      <c r="P1237" s="97"/>
    </row>
    <row r="1238" spans="1:16" ht="14.25" customHeight="1" x14ac:dyDescent="0.25">
      <c r="A1238" s="85" t="str">
        <f t="shared" si="166"/>
        <v>Ямбург</v>
      </c>
      <c r="B1238" s="24" t="s">
        <v>10</v>
      </c>
      <c r="C1238" s="86">
        <f t="shared" ca="1" si="167"/>
        <v>1049.953125</v>
      </c>
      <c r="D1238" s="95">
        <v>49614</v>
      </c>
      <c r="E1238" s="97">
        <v>49643</v>
      </c>
      <c r="G1238" s="114">
        <f t="shared" ca="1" si="168"/>
        <v>1049.953125</v>
      </c>
      <c r="I1238" s="6">
        <v>1142</v>
      </c>
      <c r="J1238" s="6">
        <v>1214</v>
      </c>
      <c r="K1238" s="6">
        <f t="shared" si="169"/>
        <v>2</v>
      </c>
      <c r="L1238" s="6">
        <f t="shared" si="170"/>
        <v>202</v>
      </c>
      <c r="M1238" s="114">
        <f t="shared" ca="1" si="171"/>
        <v>1049.953125</v>
      </c>
      <c r="O1238" s="95"/>
      <c r="P1238" s="97"/>
    </row>
    <row r="1239" spans="1:16" ht="14.25" customHeight="1" x14ac:dyDescent="0.25">
      <c r="A1239" s="85" t="str">
        <f t="shared" si="166"/>
        <v>Ямбург</v>
      </c>
      <c r="B1239" s="24" t="s">
        <v>11</v>
      </c>
      <c r="C1239" s="86">
        <f t="shared" ca="1" si="167"/>
        <v>367.51979166666666</v>
      </c>
      <c r="D1239" s="95">
        <v>49614</v>
      </c>
      <c r="E1239" s="97">
        <v>49643</v>
      </c>
      <c r="G1239" s="114">
        <f t="shared" ca="1" si="168"/>
        <v>367.51979166666666</v>
      </c>
      <c r="I1239" s="6">
        <v>1143</v>
      </c>
      <c r="J1239" s="6">
        <v>1215</v>
      </c>
      <c r="K1239" s="6">
        <f t="shared" si="169"/>
        <v>3</v>
      </c>
      <c r="L1239" s="6">
        <f t="shared" si="170"/>
        <v>202</v>
      </c>
      <c r="M1239" s="114">
        <f t="shared" ca="1" si="171"/>
        <v>367.51979166666666</v>
      </c>
      <c r="O1239" s="95"/>
      <c r="P1239" s="97"/>
    </row>
    <row r="1240" spans="1:16" ht="14.25" customHeight="1" x14ac:dyDescent="0.25">
      <c r="A1240" s="85" t="str">
        <f t="shared" ref="A1240:A1303" si="172">$A$13</f>
        <v>Ямбург</v>
      </c>
      <c r="B1240" s="24" t="s">
        <v>12</v>
      </c>
      <c r="C1240" s="86">
        <f t="shared" ref="C1240:C1303" ca="1" si="173">G1240*$H$24</f>
        <v>261.56666666666666</v>
      </c>
      <c r="D1240" s="95">
        <v>49614</v>
      </c>
      <c r="E1240" s="97">
        <v>49643</v>
      </c>
      <c r="G1240" s="114">
        <f t="shared" ref="G1240:G1303" ca="1" si="174">OFFSET($C$13,K1240,L1240)</f>
        <v>261.56666666666666</v>
      </c>
      <c r="I1240" s="6">
        <v>1144</v>
      </c>
      <c r="J1240" s="6">
        <v>1216</v>
      </c>
      <c r="K1240" s="6">
        <f t="shared" ref="K1240:K1303" si="175">(MOD(J1240,6))</f>
        <v>4</v>
      </c>
      <c r="L1240" s="6">
        <f t="shared" ref="L1240:L1303" si="176">INT(J1240/6)</f>
        <v>202</v>
      </c>
      <c r="M1240" s="114">
        <f t="shared" ref="M1240:M1303" ca="1" si="177">OFFSET($C$13,K1240,L1240)</f>
        <v>261.56666666666666</v>
      </c>
      <c r="O1240" s="95"/>
      <c r="P1240" s="97"/>
    </row>
    <row r="1241" spans="1:16" ht="14.25" customHeight="1" x14ac:dyDescent="0.25">
      <c r="A1241" s="85" t="str">
        <f t="shared" si="172"/>
        <v>Ямбург</v>
      </c>
      <c r="B1241" s="84" t="s">
        <v>13</v>
      </c>
      <c r="C1241" s="86">
        <f t="shared" ca="1" si="173"/>
        <v>31.302083333333332</v>
      </c>
      <c r="D1241" s="95">
        <v>49614</v>
      </c>
      <c r="E1241" s="97">
        <v>49643</v>
      </c>
      <c r="G1241" s="114">
        <f t="shared" ca="1" si="174"/>
        <v>31.302083333333332</v>
      </c>
      <c r="I1241" s="6">
        <v>1145</v>
      </c>
      <c r="J1241" s="6">
        <v>1217</v>
      </c>
      <c r="K1241" s="6">
        <f t="shared" si="175"/>
        <v>5</v>
      </c>
      <c r="L1241" s="6">
        <f t="shared" si="176"/>
        <v>202</v>
      </c>
      <c r="M1241" s="114">
        <f t="shared" ca="1" si="177"/>
        <v>31.302083333333332</v>
      </c>
      <c r="O1241" s="95"/>
      <c r="P1241" s="97"/>
    </row>
    <row r="1242" spans="1:16" ht="14.25" customHeight="1" x14ac:dyDescent="0.25">
      <c r="A1242" s="85" t="str">
        <f t="shared" si="172"/>
        <v>Ямбург</v>
      </c>
      <c r="B1242" s="22" t="s">
        <v>8</v>
      </c>
      <c r="C1242" s="86">
        <f t="shared" ca="1" si="173"/>
        <v>60.585000000000001</v>
      </c>
      <c r="D1242" s="95">
        <v>49644</v>
      </c>
      <c r="E1242" s="96">
        <v>49674</v>
      </c>
      <c r="G1242" s="114">
        <f t="shared" ca="1" si="174"/>
        <v>60.585000000000001</v>
      </c>
      <c r="I1242" s="6">
        <v>1146</v>
      </c>
      <c r="J1242" s="6">
        <v>1218</v>
      </c>
      <c r="K1242" s="6">
        <f t="shared" si="175"/>
        <v>0</v>
      </c>
      <c r="L1242" s="6">
        <f t="shared" si="176"/>
        <v>203</v>
      </c>
      <c r="M1242" s="114">
        <f t="shared" ca="1" si="177"/>
        <v>60.585000000000001</v>
      </c>
      <c r="O1242" s="95"/>
      <c r="P1242" s="96"/>
    </row>
    <row r="1243" spans="1:16" ht="14.25" customHeight="1" x14ac:dyDescent="0.25">
      <c r="A1243" s="85" t="str">
        <f t="shared" si="172"/>
        <v>Ямбург</v>
      </c>
      <c r="B1243" s="24" t="s">
        <v>9</v>
      </c>
      <c r="C1243" s="86">
        <f t="shared" ca="1" si="173"/>
        <v>208.33333333333334</v>
      </c>
      <c r="D1243" s="89">
        <v>49644</v>
      </c>
      <c r="E1243" s="90">
        <v>49674</v>
      </c>
      <c r="G1243" s="114">
        <f t="shared" ca="1" si="174"/>
        <v>208.33333333333334</v>
      </c>
      <c r="I1243" s="6">
        <v>1147</v>
      </c>
      <c r="J1243" s="6">
        <v>1219</v>
      </c>
      <c r="K1243" s="6">
        <f t="shared" si="175"/>
        <v>1</v>
      </c>
      <c r="L1243" s="6">
        <f t="shared" si="176"/>
        <v>203</v>
      </c>
      <c r="M1243" s="114">
        <f t="shared" ca="1" si="177"/>
        <v>208.33333333333334</v>
      </c>
      <c r="O1243" s="89"/>
      <c r="P1243" s="90"/>
    </row>
    <row r="1244" spans="1:16" ht="14.25" customHeight="1" x14ac:dyDescent="0.25">
      <c r="A1244" s="85" t="str">
        <f t="shared" si="172"/>
        <v>Ямбург</v>
      </c>
      <c r="B1244" s="24" t="s">
        <v>10</v>
      </c>
      <c r="C1244" s="86">
        <f t="shared" ca="1" si="173"/>
        <v>1049.953125</v>
      </c>
      <c r="D1244" s="95">
        <v>49644</v>
      </c>
      <c r="E1244" s="96">
        <v>49674</v>
      </c>
      <c r="G1244" s="114">
        <f t="shared" ca="1" si="174"/>
        <v>1049.953125</v>
      </c>
      <c r="I1244" s="6">
        <v>1148</v>
      </c>
      <c r="J1244" s="6">
        <v>1220</v>
      </c>
      <c r="K1244" s="6">
        <f t="shared" si="175"/>
        <v>2</v>
      </c>
      <c r="L1244" s="6">
        <f t="shared" si="176"/>
        <v>203</v>
      </c>
      <c r="M1244" s="114">
        <f t="shared" ca="1" si="177"/>
        <v>1049.953125</v>
      </c>
      <c r="O1244" s="95"/>
      <c r="P1244" s="96"/>
    </row>
    <row r="1245" spans="1:16" ht="14.25" customHeight="1" x14ac:dyDescent="0.25">
      <c r="A1245" s="85" t="str">
        <f t="shared" si="172"/>
        <v>Ямбург</v>
      </c>
      <c r="B1245" s="24" t="s">
        <v>11</v>
      </c>
      <c r="C1245" s="86">
        <f t="shared" ca="1" si="173"/>
        <v>367.51979166666666</v>
      </c>
      <c r="D1245" s="89">
        <v>49644</v>
      </c>
      <c r="E1245" s="90">
        <v>49674</v>
      </c>
      <c r="G1245" s="114">
        <f t="shared" ca="1" si="174"/>
        <v>367.51979166666666</v>
      </c>
      <c r="I1245" s="6">
        <v>1149</v>
      </c>
      <c r="J1245" s="6">
        <v>1221</v>
      </c>
      <c r="K1245" s="6">
        <f t="shared" si="175"/>
        <v>3</v>
      </c>
      <c r="L1245" s="6">
        <f t="shared" si="176"/>
        <v>203</v>
      </c>
      <c r="M1245" s="114">
        <f t="shared" ca="1" si="177"/>
        <v>367.51979166666666</v>
      </c>
      <c r="O1245" s="89"/>
      <c r="P1245" s="90"/>
    </row>
    <row r="1246" spans="1:16" ht="14.25" customHeight="1" x14ac:dyDescent="0.25">
      <c r="A1246" s="85" t="str">
        <f t="shared" si="172"/>
        <v>Ямбург</v>
      </c>
      <c r="B1246" s="24" t="s">
        <v>12</v>
      </c>
      <c r="C1246" s="86">
        <f t="shared" ca="1" si="173"/>
        <v>261.56666666666666</v>
      </c>
      <c r="D1246" s="95">
        <v>49644</v>
      </c>
      <c r="E1246" s="96">
        <v>49674</v>
      </c>
      <c r="G1246" s="114">
        <f t="shared" ca="1" si="174"/>
        <v>261.56666666666666</v>
      </c>
      <c r="I1246" s="6">
        <v>1150</v>
      </c>
      <c r="J1246" s="6">
        <v>1222</v>
      </c>
      <c r="K1246" s="6">
        <f t="shared" si="175"/>
        <v>4</v>
      </c>
      <c r="L1246" s="6">
        <f t="shared" si="176"/>
        <v>203</v>
      </c>
      <c r="M1246" s="114">
        <f t="shared" ca="1" si="177"/>
        <v>261.56666666666666</v>
      </c>
      <c r="O1246" s="95"/>
      <c r="P1246" s="96"/>
    </row>
    <row r="1247" spans="1:16" ht="14.25" customHeight="1" x14ac:dyDescent="0.25">
      <c r="A1247" s="85" t="str">
        <f t="shared" si="172"/>
        <v>Ямбург</v>
      </c>
      <c r="B1247" s="84" t="s">
        <v>13</v>
      </c>
      <c r="C1247" s="86">
        <f t="shared" ca="1" si="173"/>
        <v>31.302083333333332</v>
      </c>
      <c r="D1247" s="93">
        <v>49644</v>
      </c>
      <c r="E1247" s="96">
        <v>49674</v>
      </c>
      <c r="G1247" s="114">
        <f t="shared" ca="1" si="174"/>
        <v>31.302083333333332</v>
      </c>
      <c r="I1247" s="6">
        <v>1151</v>
      </c>
      <c r="J1247" s="6">
        <v>1223</v>
      </c>
      <c r="K1247" s="6">
        <f t="shared" si="175"/>
        <v>5</v>
      </c>
      <c r="L1247" s="6">
        <f t="shared" si="176"/>
        <v>203</v>
      </c>
      <c r="M1247" s="114">
        <f t="shared" ca="1" si="177"/>
        <v>31.302083333333332</v>
      </c>
      <c r="O1247" s="93"/>
      <c r="P1247" s="96"/>
    </row>
    <row r="1248" spans="1:16" ht="14.25" customHeight="1" x14ac:dyDescent="0.25">
      <c r="A1248" s="85" t="str">
        <f t="shared" si="172"/>
        <v>Ямбург</v>
      </c>
      <c r="B1248" s="22" t="s">
        <v>8</v>
      </c>
      <c r="C1248" s="86">
        <f t="shared" ca="1" si="173"/>
        <v>60.585000000000001</v>
      </c>
      <c r="D1248" s="95">
        <v>49675</v>
      </c>
      <c r="E1248" s="96">
        <v>49705</v>
      </c>
      <c r="G1248" s="114">
        <f t="shared" ca="1" si="174"/>
        <v>60.585000000000001</v>
      </c>
      <c r="I1248" s="6">
        <v>1152</v>
      </c>
      <c r="J1248" s="6">
        <v>1224</v>
      </c>
      <c r="K1248" s="6">
        <f t="shared" si="175"/>
        <v>0</v>
      </c>
      <c r="L1248" s="6">
        <f t="shared" si="176"/>
        <v>204</v>
      </c>
      <c r="M1248" s="114">
        <f t="shared" ca="1" si="177"/>
        <v>60.585000000000001</v>
      </c>
      <c r="O1248" s="95"/>
      <c r="P1248" s="96"/>
    </row>
    <row r="1249" spans="1:16" ht="14.25" customHeight="1" x14ac:dyDescent="0.25">
      <c r="A1249" s="85" t="str">
        <f t="shared" si="172"/>
        <v>Ямбург</v>
      </c>
      <c r="B1249" s="24" t="s">
        <v>9</v>
      </c>
      <c r="C1249" s="86">
        <f t="shared" ca="1" si="173"/>
        <v>208.33333333333334</v>
      </c>
      <c r="D1249" s="95">
        <v>49675</v>
      </c>
      <c r="E1249" s="96">
        <v>49705</v>
      </c>
      <c r="G1249" s="114">
        <f t="shared" ca="1" si="174"/>
        <v>208.33333333333334</v>
      </c>
      <c r="I1249" s="6">
        <v>1153</v>
      </c>
      <c r="J1249" s="6">
        <v>1225</v>
      </c>
      <c r="K1249" s="6">
        <f t="shared" si="175"/>
        <v>1</v>
      </c>
      <c r="L1249" s="6">
        <f t="shared" si="176"/>
        <v>204</v>
      </c>
      <c r="M1249" s="114">
        <f t="shared" ca="1" si="177"/>
        <v>208.33333333333334</v>
      </c>
      <c r="O1249" s="95"/>
      <c r="P1249" s="96"/>
    </row>
    <row r="1250" spans="1:16" ht="14.25" customHeight="1" x14ac:dyDescent="0.25">
      <c r="A1250" s="85" t="str">
        <f t="shared" si="172"/>
        <v>Ямбург</v>
      </c>
      <c r="B1250" s="24" t="s">
        <v>10</v>
      </c>
      <c r="C1250" s="86">
        <f t="shared" ca="1" si="173"/>
        <v>1049.953125</v>
      </c>
      <c r="D1250" s="95">
        <v>49675</v>
      </c>
      <c r="E1250" s="96">
        <v>49705</v>
      </c>
      <c r="G1250" s="114">
        <f t="shared" ca="1" si="174"/>
        <v>1049.953125</v>
      </c>
      <c r="I1250" s="6">
        <v>1154</v>
      </c>
      <c r="J1250" s="6">
        <v>1226</v>
      </c>
      <c r="K1250" s="6">
        <f t="shared" si="175"/>
        <v>2</v>
      </c>
      <c r="L1250" s="6">
        <f t="shared" si="176"/>
        <v>204</v>
      </c>
      <c r="M1250" s="114">
        <f t="shared" ca="1" si="177"/>
        <v>1049.953125</v>
      </c>
      <c r="O1250" s="95"/>
      <c r="P1250" s="96"/>
    </row>
    <row r="1251" spans="1:16" ht="14.25" customHeight="1" x14ac:dyDescent="0.25">
      <c r="A1251" s="85" t="str">
        <f t="shared" si="172"/>
        <v>Ямбург</v>
      </c>
      <c r="B1251" s="24" t="s">
        <v>11</v>
      </c>
      <c r="C1251" s="86">
        <f t="shared" ca="1" si="173"/>
        <v>367.51979166666666</v>
      </c>
      <c r="D1251" s="95">
        <v>49675</v>
      </c>
      <c r="E1251" s="96">
        <v>49705</v>
      </c>
      <c r="G1251" s="114">
        <f t="shared" ca="1" si="174"/>
        <v>367.51979166666666</v>
      </c>
      <c r="I1251" s="6">
        <v>1155</v>
      </c>
      <c r="J1251" s="6">
        <v>1227</v>
      </c>
      <c r="K1251" s="6">
        <f t="shared" si="175"/>
        <v>3</v>
      </c>
      <c r="L1251" s="6">
        <f t="shared" si="176"/>
        <v>204</v>
      </c>
      <c r="M1251" s="114">
        <f t="shared" ca="1" si="177"/>
        <v>367.51979166666666</v>
      </c>
      <c r="O1251" s="95"/>
      <c r="P1251" s="96"/>
    </row>
    <row r="1252" spans="1:16" ht="14.25" customHeight="1" x14ac:dyDescent="0.25">
      <c r="A1252" s="85" t="str">
        <f t="shared" si="172"/>
        <v>Ямбург</v>
      </c>
      <c r="B1252" s="24" t="s">
        <v>12</v>
      </c>
      <c r="C1252" s="86">
        <f t="shared" ca="1" si="173"/>
        <v>261.56666666666666</v>
      </c>
      <c r="D1252" s="95">
        <v>49675</v>
      </c>
      <c r="E1252" s="96">
        <v>49705</v>
      </c>
      <c r="G1252" s="114">
        <f t="shared" ca="1" si="174"/>
        <v>261.56666666666666</v>
      </c>
      <c r="I1252" s="6">
        <v>1156</v>
      </c>
      <c r="J1252" s="6">
        <v>1228</v>
      </c>
      <c r="K1252" s="6">
        <f t="shared" si="175"/>
        <v>4</v>
      </c>
      <c r="L1252" s="6">
        <f t="shared" si="176"/>
        <v>204</v>
      </c>
      <c r="M1252" s="114">
        <f t="shared" ca="1" si="177"/>
        <v>261.56666666666666</v>
      </c>
      <c r="O1252" s="95"/>
      <c r="P1252" s="96"/>
    </row>
    <row r="1253" spans="1:16" ht="14.25" customHeight="1" x14ac:dyDescent="0.25">
      <c r="A1253" s="85" t="str">
        <f t="shared" si="172"/>
        <v>Ямбург</v>
      </c>
      <c r="B1253" s="84" t="s">
        <v>13</v>
      </c>
      <c r="C1253" s="86">
        <f t="shared" ca="1" si="173"/>
        <v>31.302083333333332</v>
      </c>
      <c r="D1253" s="95">
        <v>49675</v>
      </c>
      <c r="E1253" s="96">
        <v>49705</v>
      </c>
      <c r="G1253" s="114">
        <f t="shared" ca="1" si="174"/>
        <v>31.302083333333332</v>
      </c>
      <c r="I1253" s="6">
        <v>1157</v>
      </c>
      <c r="J1253" s="6">
        <v>1229</v>
      </c>
      <c r="K1253" s="6">
        <f t="shared" si="175"/>
        <v>5</v>
      </c>
      <c r="L1253" s="6">
        <f t="shared" si="176"/>
        <v>204</v>
      </c>
      <c r="M1253" s="114">
        <f t="shared" ca="1" si="177"/>
        <v>31.302083333333332</v>
      </c>
      <c r="O1253" s="95"/>
      <c r="P1253" s="96"/>
    </row>
    <row r="1254" spans="1:16" ht="14.25" customHeight="1" x14ac:dyDescent="0.25">
      <c r="A1254" s="85" t="str">
        <f t="shared" si="172"/>
        <v>Ямбург</v>
      </c>
      <c r="B1254" s="22" t="s">
        <v>8</v>
      </c>
      <c r="C1254" s="86">
        <f t="shared" ca="1" si="173"/>
        <v>60.585000000000001</v>
      </c>
      <c r="D1254" s="95">
        <v>49706</v>
      </c>
      <c r="E1254" s="98">
        <v>49734</v>
      </c>
      <c r="G1254" s="114">
        <f t="shared" ca="1" si="174"/>
        <v>60.585000000000001</v>
      </c>
      <c r="I1254" s="6">
        <v>1158</v>
      </c>
      <c r="J1254" s="6">
        <v>1230</v>
      </c>
      <c r="K1254" s="6">
        <f t="shared" si="175"/>
        <v>0</v>
      </c>
      <c r="L1254" s="6">
        <f t="shared" si="176"/>
        <v>205</v>
      </c>
      <c r="M1254" s="114">
        <f t="shared" ca="1" si="177"/>
        <v>60.585000000000001</v>
      </c>
      <c r="O1254" s="95"/>
      <c r="P1254" s="98"/>
    </row>
    <row r="1255" spans="1:16" ht="14.25" customHeight="1" x14ac:dyDescent="0.25">
      <c r="A1255" s="85" t="str">
        <f t="shared" si="172"/>
        <v>Ямбург</v>
      </c>
      <c r="B1255" s="24" t="s">
        <v>9</v>
      </c>
      <c r="C1255" s="86">
        <f t="shared" ca="1" si="173"/>
        <v>208.33333333333334</v>
      </c>
      <c r="D1255" s="95">
        <v>49706</v>
      </c>
      <c r="E1255" s="98">
        <v>49734</v>
      </c>
      <c r="G1255" s="114">
        <f t="shared" ca="1" si="174"/>
        <v>208.33333333333334</v>
      </c>
      <c r="I1255" s="6">
        <v>1159</v>
      </c>
      <c r="J1255" s="6">
        <v>1231</v>
      </c>
      <c r="K1255" s="6">
        <f t="shared" si="175"/>
        <v>1</v>
      </c>
      <c r="L1255" s="6">
        <f t="shared" si="176"/>
        <v>205</v>
      </c>
      <c r="M1255" s="114">
        <f t="shared" ca="1" si="177"/>
        <v>208.33333333333334</v>
      </c>
      <c r="O1255" s="95"/>
      <c r="P1255" s="98"/>
    </row>
    <row r="1256" spans="1:16" ht="14.25" customHeight="1" x14ac:dyDescent="0.25">
      <c r="A1256" s="85" t="str">
        <f t="shared" si="172"/>
        <v>Ямбург</v>
      </c>
      <c r="B1256" s="24" t="s">
        <v>10</v>
      </c>
      <c r="C1256" s="86">
        <f t="shared" ca="1" si="173"/>
        <v>1049.953125</v>
      </c>
      <c r="D1256" s="95">
        <v>49706</v>
      </c>
      <c r="E1256" s="98">
        <v>49734</v>
      </c>
      <c r="G1256" s="114">
        <f t="shared" ca="1" si="174"/>
        <v>1049.953125</v>
      </c>
      <c r="I1256" s="6">
        <v>1160</v>
      </c>
      <c r="J1256" s="6">
        <v>1232</v>
      </c>
      <c r="K1256" s="6">
        <f t="shared" si="175"/>
        <v>2</v>
      </c>
      <c r="L1256" s="6">
        <f t="shared" si="176"/>
        <v>205</v>
      </c>
      <c r="M1256" s="114">
        <f t="shared" ca="1" si="177"/>
        <v>1049.953125</v>
      </c>
      <c r="O1256" s="95"/>
      <c r="P1256" s="98"/>
    </row>
    <row r="1257" spans="1:16" ht="14.25" customHeight="1" x14ac:dyDescent="0.25">
      <c r="A1257" s="85" t="str">
        <f t="shared" si="172"/>
        <v>Ямбург</v>
      </c>
      <c r="B1257" s="24" t="s">
        <v>11</v>
      </c>
      <c r="C1257" s="86">
        <f t="shared" ca="1" si="173"/>
        <v>367.51979166666666</v>
      </c>
      <c r="D1257" s="95">
        <v>49706</v>
      </c>
      <c r="E1257" s="98">
        <v>49734</v>
      </c>
      <c r="G1257" s="114">
        <f t="shared" ca="1" si="174"/>
        <v>367.51979166666666</v>
      </c>
      <c r="I1257" s="6">
        <v>1161</v>
      </c>
      <c r="J1257" s="6">
        <v>1233</v>
      </c>
      <c r="K1257" s="6">
        <f t="shared" si="175"/>
        <v>3</v>
      </c>
      <c r="L1257" s="6">
        <f t="shared" si="176"/>
        <v>205</v>
      </c>
      <c r="M1257" s="114">
        <f t="shared" ca="1" si="177"/>
        <v>367.51979166666666</v>
      </c>
      <c r="O1257" s="95"/>
      <c r="P1257" s="98"/>
    </row>
    <row r="1258" spans="1:16" ht="14.25" customHeight="1" x14ac:dyDescent="0.25">
      <c r="A1258" s="85" t="str">
        <f t="shared" si="172"/>
        <v>Ямбург</v>
      </c>
      <c r="B1258" s="24" t="s">
        <v>12</v>
      </c>
      <c r="C1258" s="86">
        <f t="shared" ca="1" si="173"/>
        <v>261.56666666666666</v>
      </c>
      <c r="D1258" s="95">
        <v>49706</v>
      </c>
      <c r="E1258" s="98">
        <v>49734</v>
      </c>
      <c r="G1258" s="114">
        <f t="shared" ca="1" si="174"/>
        <v>261.56666666666666</v>
      </c>
      <c r="I1258" s="6">
        <v>1162</v>
      </c>
      <c r="J1258" s="6">
        <v>1234</v>
      </c>
      <c r="K1258" s="6">
        <f t="shared" si="175"/>
        <v>4</v>
      </c>
      <c r="L1258" s="6">
        <f t="shared" si="176"/>
        <v>205</v>
      </c>
      <c r="M1258" s="114">
        <f t="shared" ca="1" si="177"/>
        <v>261.56666666666666</v>
      </c>
      <c r="O1258" s="95"/>
      <c r="P1258" s="98"/>
    </row>
    <row r="1259" spans="1:16" ht="14.25" customHeight="1" x14ac:dyDescent="0.25">
      <c r="A1259" s="85" t="str">
        <f t="shared" si="172"/>
        <v>Ямбург</v>
      </c>
      <c r="B1259" s="84" t="s">
        <v>13</v>
      </c>
      <c r="C1259" s="86">
        <f t="shared" ca="1" si="173"/>
        <v>31.302083333333332</v>
      </c>
      <c r="D1259" s="95">
        <v>49706</v>
      </c>
      <c r="E1259" s="98">
        <v>49734</v>
      </c>
      <c r="G1259" s="114">
        <f t="shared" ca="1" si="174"/>
        <v>31.302083333333332</v>
      </c>
      <c r="I1259" s="6">
        <v>1163</v>
      </c>
      <c r="J1259" s="6">
        <v>1235</v>
      </c>
      <c r="K1259" s="6">
        <f t="shared" si="175"/>
        <v>5</v>
      </c>
      <c r="L1259" s="6">
        <f t="shared" si="176"/>
        <v>205</v>
      </c>
      <c r="M1259" s="114">
        <f t="shared" ca="1" si="177"/>
        <v>31.302083333333332</v>
      </c>
      <c r="O1259" s="95"/>
      <c r="P1259" s="98"/>
    </row>
    <row r="1260" spans="1:16" ht="14.25" customHeight="1" x14ac:dyDescent="0.25">
      <c r="A1260" s="85" t="str">
        <f t="shared" si="172"/>
        <v>Ямбург</v>
      </c>
      <c r="B1260" s="22" t="s">
        <v>8</v>
      </c>
      <c r="C1260" s="86">
        <f t="shared" ca="1" si="173"/>
        <v>60.585000000000001</v>
      </c>
      <c r="D1260" s="95">
        <v>49735</v>
      </c>
      <c r="E1260" s="96">
        <v>49765</v>
      </c>
      <c r="G1260" s="114">
        <f t="shared" ca="1" si="174"/>
        <v>60.585000000000001</v>
      </c>
      <c r="I1260" s="6">
        <v>1164</v>
      </c>
      <c r="J1260" s="6">
        <v>1236</v>
      </c>
      <c r="K1260" s="6">
        <f t="shared" si="175"/>
        <v>0</v>
      </c>
      <c r="L1260" s="6">
        <f t="shared" si="176"/>
        <v>206</v>
      </c>
      <c r="M1260" s="114">
        <f t="shared" ca="1" si="177"/>
        <v>60.585000000000001</v>
      </c>
      <c r="O1260" s="95"/>
      <c r="P1260" s="96"/>
    </row>
    <row r="1261" spans="1:16" ht="14.25" customHeight="1" x14ac:dyDescent="0.25">
      <c r="A1261" s="85" t="str">
        <f t="shared" si="172"/>
        <v>Ямбург</v>
      </c>
      <c r="B1261" s="24" t="s">
        <v>9</v>
      </c>
      <c r="C1261" s="86">
        <f t="shared" ca="1" si="173"/>
        <v>208.33333333333334</v>
      </c>
      <c r="D1261" s="89">
        <v>49735</v>
      </c>
      <c r="E1261" s="90">
        <v>49765</v>
      </c>
      <c r="G1261" s="114">
        <f t="shared" ca="1" si="174"/>
        <v>208.33333333333334</v>
      </c>
      <c r="I1261" s="6">
        <v>1165</v>
      </c>
      <c r="J1261" s="6">
        <v>1237</v>
      </c>
      <c r="K1261" s="6">
        <f t="shared" si="175"/>
        <v>1</v>
      </c>
      <c r="L1261" s="6">
        <f t="shared" si="176"/>
        <v>206</v>
      </c>
      <c r="M1261" s="114">
        <f t="shared" ca="1" si="177"/>
        <v>208.33333333333334</v>
      </c>
      <c r="O1261" s="89"/>
      <c r="P1261" s="90"/>
    </row>
    <row r="1262" spans="1:16" ht="14.25" customHeight="1" x14ac:dyDescent="0.25">
      <c r="A1262" s="85" t="str">
        <f t="shared" si="172"/>
        <v>Ямбург</v>
      </c>
      <c r="B1262" s="24" t="s">
        <v>10</v>
      </c>
      <c r="C1262" s="86">
        <f t="shared" ca="1" si="173"/>
        <v>1049.953125</v>
      </c>
      <c r="D1262" s="89">
        <v>49735</v>
      </c>
      <c r="E1262" s="90">
        <v>49765</v>
      </c>
      <c r="G1262" s="114">
        <f t="shared" ca="1" si="174"/>
        <v>1049.953125</v>
      </c>
      <c r="I1262" s="6">
        <v>1166</v>
      </c>
      <c r="J1262" s="6">
        <v>1238</v>
      </c>
      <c r="K1262" s="6">
        <f t="shared" si="175"/>
        <v>2</v>
      </c>
      <c r="L1262" s="6">
        <f t="shared" si="176"/>
        <v>206</v>
      </c>
      <c r="M1262" s="114">
        <f t="shared" ca="1" si="177"/>
        <v>1049.953125</v>
      </c>
      <c r="O1262" s="89"/>
      <c r="P1262" s="90"/>
    </row>
    <row r="1263" spans="1:16" ht="14.25" customHeight="1" x14ac:dyDescent="0.25">
      <c r="A1263" s="85" t="str">
        <f t="shared" si="172"/>
        <v>Ямбург</v>
      </c>
      <c r="B1263" s="24" t="s">
        <v>11</v>
      </c>
      <c r="C1263" s="86">
        <f t="shared" ca="1" si="173"/>
        <v>367.51979166666666</v>
      </c>
      <c r="D1263" s="89">
        <v>49735</v>
      </c>
      <c r="E1263" s="90">
        <v>49765</v>
      </c>
      <c r="G1263" s="114">
        <f t="shared" ca="1" si="174"/>
        <v>367.51979166666666</v>
      </c>
      <c r="I1263" s="6">
        <v>1167</v>
      </c>
      <c r="J1263" s="6">
        <v>1239</v>
      </c>
      <c r="K1263" s="6">
        <f t="shared" si="175"/>
        <v>3</v>
      </c>
      <c r="L1263" s="6">
        <f t="shared" si="176"/>
        <v>206</v>
      </c>
      <c r="M1263" s="114">
        <f t="shared" ca="1" si="177"/>
        <v>367.51979166666666</v>
      </c>
      <c r="O1263" s="89"/>
      <c r="P1263" s="90"/>
    </row>
    <row r="1264" spans="1:16" ht="14.25" customHeight="1" x14ac:dyDescent="0.25">
      <c r="A1264" s="85" t="str">
        <f t="shared" si="172"/>
        <v>Ямбург</v>
      </c>
      <c r="B1264" s="24" t="s">
        <v>12</v>
      </c>
      <c r="C1264" s="86">
        <f t="shared" ca="1" si="173"/>
        <v>261.56666666666666</v>
      </c>
      <c r="D1264" s="89">
        <v>49735</v>
      </c>
      <c r="E1264" s="90">
        <v>49765</v>
      </c>
      <c r="G1264" s="114">
        <f t="shared" ca="1" si="174"/>
        <v>261.56666666666666</v>
      </c>
      <c r="I1264" s="6">
        <v>1168</v>
      </c>
      <c r="J1264" s="6">
        <v>1240</v>
      </c>
      <c r="K1264" s="6">
        <f t="shared" si="175"/>
        <v>4</v>
      </c>
      <c r="L1264" s="6">
        <f t="shared" si="176"/>
        <v>206</v>
      </c>
      <c r="M1264" s="114">
        <f t="shared" ca="1" si="177"/>
        <v>261.56666666666666</v>
      </c>
      <c r="O1264" s="89"/>
      <c r="P1264" s="90"/>
    </row>
    <row r="1265" spans="1:16" ht="14.25" customHeight="1" x14ac:dyDescent="0.25">
      <c r="A1265" s="85" t="str">
        <f t="shared" si="172"/>
        <v>Ямбург</v>
      </c>
      <c r="B1265" s="84" t="s">
        <v>13</v>
      </c>
      <c r="C1265" s="86">
        <f t="shared" ca="1" si="173"/>
        <v>31.302083333333332</v>
      </c>
      <c r="D1265" s="93">
        <v>49735</v>
      </c>
      <c r="E1265" s="94">
        <v>49765</v>
      </c>
      <c r="G1265" s="114">
        <f t="shared" ca="1" si="174"/>
        <v>31.302083333333332</v>
      </c>
      <c r="I1265" s="6">
        <v>1169</v>
      </c>
      <c r="J1265" s="6">
        <v>1241</v>
      </c>
      <c r="K1265" s="6">
        <f t="shared" si="175"/>
        <v>5</v>
      </c>
      <c r="L1265" s="6">
        <f t="shared" si="176"/>
        <v>206</v>
      </c>
      <c r="M1265" s="114">
        <f t="shared" ca="1" si="177"/>
        <v>31.302083333333332</v>
      </c>
      <c r="O1265" s="93"/>
      <c r="P1265" s="94"/>
    </row>
    <row r="1266" spans="1:16" ht="14.25" customHeight="1" x14ac:dyDescent="0.25">
      <c r="A1266" s="85" t="str">
        <f t="shared" si="172"/>
        <v>Ямбург</v>
      </c>
      <c r="B1266" s="22" t="s">
        <v>8</v>
      </c>
      <c r="C1266" s="86">
        <f t="shared" ca="1" si="173"/>
        <v>60.585000000000001</v>
      </c>
      <c r="D1266" s="95">
        <v>49766</v>
      </c>
      <c r="E1266" s="96">
        <v>49795</v>
      </c>
      <c r="G1266" s="114">
        <f t="shared" ca="1" si="174"/>
        <v>60.585000000000001</v>
      </c>
      <c r="I1266" s="6">
        <v>1170</v>
      </c>
      <c r="J1266" s="6">
        <v>1242</v>
      </c>
      <c r="K1266" s="6">
        <f t="shared" si="175"/>
        <v>0</v>
      </c>
      <c r="L1266" s="6">
        <f t="shared" si="176"/>
        <v>207</v>
      </c>
      <c r="M1266" s="114">
        <f t="shared" ca="1" si="177"/>
        <v>60.585000000000001</v>
      </c>
      <c r="O1266" s="95"/>
      <c r="P1266" s="96"/>
    </row>
    <row r="1267" spans="1:16" ht="14.25" customHeight="1" x14ac:dyDescent="0.25">
      <c r="A1267" s="85" t="str">
        <f t="shared" si="172"/>
        <v>Ямбург</v>
      </c>
      <c r="B1267" s="24" t="s">
        <v>9</v>
      </c>
      <c r="C1267" s="86">
        <f t="shared" ca="1" si="173"/>
        <v>208.33333333333334</v>
      </c>
      <c r="D1267" s="89">
        <v>49766</v>
      </c>
      <c r="E1267" s="90">
        <v>49795</v>
      </c>
      <c r="G1267" s="114">
        <f t="shared" ca="1" si="174"/>
        <v>208.33333333333334</v>
      </c>
      <c r="I1267" s="6">
        <v>1171</v>
      </c>
      <c r="J1267" s="6">
        <v>1243</v>
      </c>
      <c r="K1267" s="6">
        <f t="shared" si="175"/>
        <v>1</v>
      </c>
      <c r="L1267" s="6">
        <f t="shared" si="176"/>
        <v>207</v>
      </c>
      <c r="M1267" s="114">
        <f t="shared" ca="1" si="177"/>
        <v>208.33333333333334</v>
      </c>
      <c r="O1267" s="89"/>
      <c r="P1267" s="90"/>
    </row>
    <row r="1268" spans="1:16" ht="14.25" customHeight="1" x14ac:dyDescent="0.25">
      <c r="A1268" s="85" t="str">
        <f t="shared" si="172"/>
        <v>Ямбург</v>
      </c>
      <c r="B1268" s="24" t="s">
        <v>10</v>
      </c>
      <c r="C1268" s="86">
        <f t="shared" ca="1" si="173"/>
        <v>1049.953125</v>
      </c>
      <c r="D1268" s="89">
        <v>49766</v>
      </c>
      <c r="E1268" s="90">
        <v>49795</v>
      </c>
      <c r="G1268" s="114">
        <f t="shared" ca="1" si="174"/>
        <v>1049.953125</v>
      </c>
      <c r="I1268" s="6">
        <v>1172</v>
      </c>
      <c r="J1268" s="6">
        <v>1244</v>
      </c>
      <c r="K1268" s="6">
        <f t="shared" si="175"/>
        <v>2</v>
      </c>
      <c r="L1268" s="6">
        <f t="shared" si="176"/>
        <v>207</v>
      </c>
      <c r="M1268" s="114">
        <f t="shared" ca="1" si="177"/>
        <v>1049.953125</v>
      </c>
      <c r="O1268" s="89"/>
      <c r="P1268" s="90"/>
    </row>
    <row r="1269" spans="1:16" ht="14.25" customHeight="1" x14ac:dyDescent="0.25">
      <c r="A1269" s="85" t="str">
        <f t="shared" si="172"/>
        <v>Ямбург</v>
      </c>
      <c r="B1269" s="24" t="s">
        <v>11</v>
      </c>
      <c r="C1269" s="86">
        <f t="shared" ca="1" si="173"/>
        <v>367.51979166666666</v>
      </c>
      <c r="D1269" s="89">
        <v>49766</v>
      </c>
      <c r="E1269" s="90">
        <v>49795</v>
      </c>
      <c r="G1269" s="114">
        <f t="shared" ca="1" si="174"/>
        <v>367.51979166666666</v>
      </c>
      <c r="I1269" s="6">
        <v>1173</v>
      </c>
      <c r="J1269" s="6">
        <v>1245</v>
      </c>
      <c r="K1269" s="6">
        <f t="shared" si="175"/>
        <v>3</v>
      </c>
      <c r="L1269" s="6">
        <f t="shared" si="176"/>
        <v>207</v>
      </c>
      <c r="M1269" s="114">
        <f t="shared" ca="1" si="177"/>
        <v>367.51979166666666</v>
      </c>
      <c r="O1269" s="89"/>
      <c r="P1269" s="90"/>
    </row>
    <row r="1270" spans="1:16" ht="14.25" customHeight="1" x14ac:dyDescent="0.25">
      <c r="A1270" s="85" t="str">
        <f t="shared" si="172"/>
        <v>Ямбург</v>
      </c>
      <c r="B1270" s="24" t="s">
        <v>12</v>
      </c>
      <c r="C1270" s="86">
        <f t="shared" ca="1" si="173"/>
        <v>261.56666666666666</v>
      </c>
      <c r="D1270" s="89">
        <v>49766</v>
      </c>
      <c r="E1270" s="90">
        <v>49795</v>
      </c>
      <c r="G1270" s="114">
        <f t="shared" ca="1" si="174"/>
        <v>261.56666666666666</v>
      </c>
      <c r="I1270" s="6">
        <v>1174</v>
      </c>
      <c r="J1270" s="6">
        <v>1246</v>
      </c>
      <c r="K1270" s="6">
        <f t="shared" si="175"/>
        <v>4</v>
      </c>
      <c r="L1270" s="6">
        <f t="shared" si="176"/>
        <v>207</v>
      </c>
      <c r="M1270" s="114">
        <f t="shared" ca="1" si="177"/>
        <v>261.56666666666666</v>
      </c>
      <c r="O1270" s="89"/>
      <c r="P1270" s="90"/>
    </row>
    <row r="1271" spans="1:16" ht="14.25" customHeight="1" x14ac:dyDescent="0.25">
      <c r="A1271" s="85" t="str">
        <f t="shared" si="172"/>
        <v>Ямбург</v>
      </c>
      <c r="B1271" s="84" t="s">
        <v>13</v>
      </c>
      <c r="C1271" s="86">
        <f t="shared" ca="1" si="173"/>
        <v>31.302083333333332</v>
      </c>
      <c r="D1271" s="93">
        <v>49766</v>
      </c>
      <c r="E1271" s="94">
        <v>49795</v>
      </c>
      <c r="G1271" s="114">
        <f t="shared" ca="1" si="174"/>
        <v>31.302083333333332</v>
      </c>
      <c r="I1271" s="6">
        <v>1175</v>
      </c>
      <c r="J1271" s="6">
        <v>1247</v>
      </c>
      <c r="K1271" s="6">
        <f t="shared" si="175"/>
        <v>5</v>
      </c>
      <c r="L1271" s="6">
        <f t="shared" si="176"/>
        <v>207</v>
      </c>
      <c r="M1271" s="114">
        <f t="shared" ca="1" si="177"/>
        <v>31.302083333333332</v>
      </c>
      <c r="O1271" s="93"/>
      <c r="P1271" s="94"/>
    </row>
    <row r="1272" spans="1:16" ht="14.25" customHeight="1" x14ac:dyDescent="0.25">
      <c r="A1272" s="85" t="str">
        <f t="shared" si="172"/>
        <v>Ямбург</v>
      </c>
      <c r="B1272" s="22" t="s">
        <v>8</v>
      </c>
      <c r="C1272" s="86">
        <f t="shared" ca="1" si="173"/>
        <v>60.585000000000001</v>
      </c>
      <c r="D1272" s="95">
        <v>49796</v>
      </c>
      <c r="E1272" s="96">
        <v>49826</v>
      </c>
      <c r="G1272" s="114">
        <f t="shared" ca="1" si="174"/>
        <v>60.585000000000001</v>
      </c>
      <c r="I1272" s="6">
        <v>1176</v>
      </c>
      <c r="J1272" s="6">
        <v>1248</v>
      </c>
      <c r="K1272" s="6">
        <f t="shared" si="175"/>
        <v>0</v>
      </c>
      <c r="L1272" s="6">
        <f t="shared" si="176"/>
        <v>208</v>
      </c>
      <c r="M1272" s="114">
        <f t="shared" ca="1" si="177"/>
        <v>60.585000000000001</v>
      </c>
      <c r="O1272" s="95"/>
      <c r="P1272" s="96"/>
    </row>
    <row r="1273" spans="1:16" ht="14.25" customHeight="1" x14ac:dyDescent="0.25">
      <c r="A1273" s="85" t="str">
        <f t="shared" si="172"/>
        <v>Ямбург</v>
      </c>
      <c r="B1273" s="24" t="s">
        <v>9</v>
      </c>
      <c r="C1273" s="86">
        <f t="shared" ca="1" si="173"/>
        <v>208.33333333333334</v>
      </c>
      <c r="D1273" s="89">
        <v>49796</v>
      </c>
      <c r="E1273" s="90">
        <v>49826</v>
      </c>
      <c r="G1273" s="114">
        <f t="shared" ca="1" si="174"/>
        <v>208.33333333333334</v>
      </c>
      <c r="I1273" s="6">
        <v>1177</v>
      </c>
      <c r="J1273" s="6">
        <v>1249</v>
      </c>
      <c r="K1273" s="6">
        <f t="shared" si="175"/>
        <v>1</v>
      </c>
      <c r="L1273" s="6">
        <f t="shared" si="176"/>
        <v>208</v>
      </c>
      <c r="M1273" s="114">
        <f t="shared" ca="1" si="177"/>
        <v>208.33333333333334</v>
      </c>
      <c r="O1273" s="89"/>
      <c r="P1273" s="90"/>
    </row>
    <row r="1274" spans="1:16" ht="14.25" customHeight="1" x14ac:dyDescent="0.25">
      <c r="A1274" s="85" t="str">
        <f t="shared" si="172"/>
        <v>Ямбург</v>
      </c>
      <c r="B1274" s="24" t="s">
        <v>10</v>
      </c>
      <c r="C1274" s="86">
        <f t="shared" ca="1" si="173"/>
        <v>1049.953125</v>
      </c>
      <c r="D1274" s="89">
        <v>49796</v>
      </c>
      <c r="E1274" s="90">
        <v>49826</v>
      </c>
      <c r="G1274" s="114">
        <f t="shared" ca="1" si="174"/>
        <v>1049.953125</v>
      </c>
      <c r="I1274" s="6">
        <v>1178</v>
      </c>
      <c r="J1274" s="6">
        <v>1250</v>
      </c>
      <c r="K1274" s="6">
        <f t="shared" si="175"/>
        <v>2</v>
      </c>
      <c r="L1274" s="6">
        <f t="shared" si="176"/>
        <v>208</v>
      </c>
      <c r="M1274" s="114">
        <f t="shared" ca="1" si="177"/>
        <v>1049.953125</v>
      </c>
      <c r="O1274" s="89"/>
      <c r="P1274" s="90"/>
    </row>
    <row r="1275" spans="1:16" ht="14.25" customHeight="1" x14ac:dyDescent="0.25">
      <c r="A1275" s="85" t="str">
        <f t="shared" si="172"/>
        <v>Ямбург</v>
      </c>
      <c r="B1275" s="24" t="s">
        <v>11</v>
      </c>
      <c r="C1275" s="86">
        <f t="shared" ca="1" si="173"/>
        <v>367.51979166666666</v>
      </c>
      <c r="D1275" s="89">
        <v>49796</v>
      </c>
      <c r="E1275" s="90">
        <v>49826</v>
      </c>
      <c r="G1275" s="114">
        <f t="shared" ca="1" si="174"/>
        <v>367.51979166666666</v>
      </c>
      <c r="I1275" s="6">
        <v>1179</v>
      </c>
      <c r="J1275" s="6">
        <v>1251</v>
      </c>
      <c r="K1275" s="6">
        <f t="shared" si="175"/>
        <v>3</v>
      </c>
      <c r="L1275" s="6">
        <f t="shared" si="176"/>
        <v>208</v>
      </c>
      <c r="M1275" s="114">
        <f t="shared" ca="1" si="177"/>
        <v>367.51979166666666</v>
      </c>
      <c r="O1275" s="89"/>
      <c r="P1275" s="90"/>
    </row>
    <row r="1276" spans="1:16" ht="14.25" customHeight="1" x14ac:dyDescent="0.25">
      <c r="A1276" s="85" t="str">
        <f t="shared" si="172"/>
        <v>Ямбург</v>
      </c>
      <c r="B1276" s="24" t="s">
        <v>12</v>
      </c>
      <c r="C1276" s="86">
        <f t="shared" ca="1" si="173"/>
        <v>261.56666666666666</v>
      </c>
      <c r="D1276" s="89">
        <v>49796</v>
      </c>
      <c r="E1276" s="90">
        <v>49826</v>
      </c>
      <c r="G1276" s="114">
        <f t="shared" ca="1" si="174"/>
        <v>261.56666666666666</v>
      </c>
      <c r="I1276" s="6">
        <v>1180</v>
      </c>
      <c r="J1276" s="6">
        <v>1252</v>
      </c>
      <c r="K1276" s="6">
        <f t="shared" si="175"/>
        <v>4</v>
      </c>
      <c r="L1276" s="6">
        <f t="shared" si="176"/>
        <v>208</v>
      </c>
      <c r="M1276" s="114">
        <f t="shared" ca="1" si="177"/>
        <v>261.56666666666666</v>
      </c>
      <c r="O1276" s="89"/>
      <c r="P1276" s="90"/>
    </row>
    <row r="1277" spans="1:16" ht="14.25" customHeight="1" x14ac:dyDescent="0.25">
      <c r="A1277" s="85" t="str">
        <f t="shared" si="172"/>
        <v>Ямбург</v>
      </c>
      <c r="B1277" s="84" t="s">
        <v>13</v>
      </c>
      <c r="C1277" s="86">
        <f t="shared" ca="1" si="173"/>
        <v>31.302083333333332</v>
      </c>
      <c r="D1277" s="93">
        <v>49796</v>
      </c>
      <c r="E1277" s="94">
        <v>49826</v>
      </c>
      <c r="G1277" s="114">
        <f t="shared" ca="1" si="174"/>
        <v>31.302083333333332</v>
      </c>
      <c r="I1277" s="6">
        <v>1181</v>
      </c>
      <c r="J1277" s="6">
        <v>1253</v>
      </c>
      <c r="K1277" s="6">
        <f t="shared" si="175"/>
        <v>5</v>
      </c>
      <c r="L1277" s="6">
        <f t="shared" si="176"/>
        <v>208</v>
      </c>
      <c r="M1277" s="114">
        <f t="shared" ca="1" si="177"/>
        <v>31.302083333333332</v>
      </c>
      <c r="O1277" s="93"/>
      <c r="P1277" s="94"/>
    </row>
    <row r="1278" spans="1:16" ht="14.25" customHeight="1" x14ac:dyDescent="0.25">
      <c r="A1278" s="85" t="str">
        <f t="shared" si="172"/>
        <v>Ямбург</v>
      </c>
      <c r="B1278" s="22" t="s">
        <v>8</v>
      </c>
      <c r="C1278" s="86">
        <f t="shared" ca="1" si="173"/>
        <v>60.585000000000001</v>
      </c>
      <c r="D1278" s="95">
        <v>49827</v>
      </c>
      <c r="E1278" s="96">
        <v>49856</v>
      </c>
      <c r="G1278" s="114">
        <f t="shared" ca="1" si="174"/>
        <v>60.585000000000001</v>
      </c>
      <c r="I1278" s="6">
        <v>1182</v>
      </c>
      <c r="J1278" s="6">
        <v>1254</v>
      </c>
      <c r="K1278" s="6">
        <f t="shared" si="175"/>
        <v>0</v>
      </c>
      <c r="L1278" s="6">
        <f t="shared" si="176"/>
        <v>209</v>
      </c>
      <c r="M1278" s="114">
        <f t="shared" ca="1" si="177"/>
        <v>60.585000000000001</v>
      </c>
      <c r="O1278" s="95"/>
      <c r="P1278" s="96"/>
    </row>
    <row r="1279" spans="1:16" ht="14.25" customHeight="1" x14ac:dyDescent="0.25">
      <c r="A1279" s="85" t="str">
        <f t="shared" si="172"/>
        <v>Ямбург</v>
      </c>
      <c r="B1279" s="24" t="s">
        <v>9</v>
      </c>
      <c r="C1279" s="86">
        <f t="shared" ca="1" si="173"/>
        <v>208.33333333333334</v>
      </c>
      <c r="D1279" s="89">
        <v>49827</v>
      </c>
      <c r="E1279" s="90">
        <v>49856</v>
      </c>
      <c r="G1279" s="114">
        <f t="shared" ca="1" si="174"/>
        <v>208.33333333333334</v>
      </c>
      <c r="I1279" s="6">
        <v>1183</v>
      </c>
      <c r="J1279" s="6">
        <v>1255</v>
      </c>
      <c r="K1279" s="6">
        <f t="shared" si="175"/>
        <v>1</v>
      </c>
      <c r="L1279" s="6">
        <f t="shared" si="176"/>
        <v>209</v>
      </c>
      <c r="M1279" s="114">
        <f t="shared" ca="1" si="177"/>
        <v>208.33333333333334</v>
      </c>
      <c r="O1279" s="89"/>
      <c r="P1279" s="90"/>
    </row>
    <row r="1280" spans="1:16" ht="14.25" customHeight="1" x14ac:dyDescent="0.25">
      <c r="A1280" s="85" t="str">
        <f t="shared" si="172"/>
        <v>Ямбург</v>
      </c>
      <c r="B1280" s="24" t="s">
        <v>10</v>
      </c>
      <c r="C1280" s="86">
        <f t="shared" ca="1" si="173"/>
        <v>1049.953125</v>
      </c>
      <c r="D1280" s="89">
        <v>49827</v>
      </c>
      <c r="E1280" s="90">
        <v>49856</v>
      </c>
      <c r="G1280" s="114">
        <f t="shared" ca="1" si="174"/>
        <v>1049.953125</v>
      </c>
      <c r="I1280" s="6">
        <v>1184</v>
      </c>
      <c r="J1280" s="6">
        <v>1256</v>
      </c>
      <c r="K1280" s="6">
        <f t="shared" si="175"/>
        <v>2</v>
      </c>
      <c r="L1280" s="6">
        <f t="shared" si="176"/>
        <v>209</v>
      </c>
      <c r="M1280" s="114">
        <f t="shared" ca="1" si="177"/>
        <v>1049.953125</v>
      </c>
      <c r="O1280" s="89"/>
      <c r="P1280" s="90"/>
    </row>
    <row r="1281" spans="1:16" ht="14.25" customHeight="1" x14ac:dyDescent="0.25">
      <c r="A1281" s="85" t="str">
        <f t="shared" si="172"/>
        <v>Ямбург</v>
      </c>
      <c r="B1281" s="24" t="s">
        <v>11</v>
      </c>
      <c r="C1281" s="86">
        <f t="shared" ca="1" si="173"/>
        <v>367.51979166666666</v>
      </c>
      <c r="D1281" s="89">
        <v>49827</v>
      </c>
      <c r="E1281" s="90">
        <v>49856</v>
      </c>
      <c r="G1281" s="114">
        <f t="shared" ca="1" si="174"/>
        <v>367.51979166666666</v>
      </c>
      <c r="I1281" s="6">
        <v>1185</v>
      </c>
      <c r="J1281" s="6">
        <v>1257</v>
      </c>
      <c r="K1281" s="6">
        <f t="shared" si="175"/>
        <v>3</v>
      </c>
      <c r="L1281" s="6">
        <f t="shared" si="176"/>
        <v>209</v>
      </c>
      <c r="M1281" s="114">
        <f t="shared" ca="1" si="177"/>
        <v>367.51979166666666</v>
      </c>
      <c r="O1281" s="89"/>
      <c r="P1281" s="90"/>
    </row>
    <row r="1282" spans="1:16" ht="14.25" customHeight="1" x14ac:dyDescent="0.25">
      <c r="A1282" s="85" t="str">
        <f t="shared" si="172"/>
        <v>Ямбург</v>
      </c>
      <c r="B1282" s="24" t="s">
        <v>12</v>
      </c>
      <c r="C1282" s="86">
        <f t="shared" ca="1" si="173"/>
        <v>261.56666666666666</v>
      </c>
      <c r="D1282" s="89">
        <v>49827</v>
      </c>
      <c r="E1282" s="90">
        <v>49856</v>
      </c>
      <c r="G1282" s="114">
        <f t="shared" ca="1" si="174"/>
        <v>261.56666666666666</v>
      </c>
      <c r="I1282" s="6">
        <v>1186</v>
      </c>
      <c r="J1282" s="6">
        <v>1258</v>
      </c>
      <c r="K1282" s="6">
        <f t="shared" si="175"/>
        <v>4</v>
      </c>
      <c r="L1282" s="6">
        <f t="shared" si="176"/>
        <v>209</v>
      </c>
      <c r="M1282" s="114">
        <f t="shared" ca="1" si="177"/>
        <v>261.56666666666666</v>
      </c>
      <c r="O1282" s="89"/>
      <c r="P1282" s="90"/>
    </row>
    <row r="1283" spans="1:16" ht="14.25" customHeight="1" x14ac:dyDescent="0.25">
      <c r="A1283" s="85" t="str">
        <f t="shared" si="172"/>
        <v>Ямбург</v>
      </c>
      <c r="B1283" s="84" t="s">
        <v>13</v>
      </c>
      <c r="C1283" s="86">
        <f t="shared" ca="1" si="173"/>
        <v>31.302083333333332</v>
      </c>
      <c r="D1283" s="93">
        <v>49827</v>
      </c>
      <c r="E1283" s="94">
        <v>49856</v>
      </c>
      <c r="G1283" s="114">
        <f t="shared" ca="1" si="174"/>
        <v>31.302083333333332</v>
      </c>
      <c r="I1283" s="6">
        <v>1187</v>
      </c>
      <c r="J1283" s="6">
        <v>1259</v>
      </c>
      <c r="K1283" s="6">
        <f t="shared" si="175"/>
        <v>5</v>
      </c>
      <c r="L1283" s="6">
        <f t="shared" si="176"/>
        <v>209</v>
      </c>
      <c r="M1283" s="114">
        <f t="shared" ca="1" si="177"/>
        <v>31.302083333333332</v>
      </c>
      <c r="O1283" s="93"/>
      <c r="P1283" s="94"/>
    </row>
    <row r="1284" spans="1:16" ht="14.25" customHeight="1" x14ac:dyDescent="0.25">
      <c r="A1284" s="85" t="str">
        <f t="shared" si="172"/>
        <v>Ямбург</v>
      </c>
      <c r="B1284" s="22" t="s">
        <v>8</v>
      </c>
      <c r="C1284" s="86">
        <f t="shared" ca="1" si="173"/>
        <v>60.585000000000001</v>
      </c>
      <c r="D1284" s="95">
        <v>49857</v>
      </c>
      <c r="E1284" s="96">
        <v>49887</v>
      </c>
      <c r="G1284" s="114">
        <f t="shared" ca="1" si="174"/>
        <v>60.585000000000001</v>
      </c>
      <c r="I1284" s="6">
        <v>1188</v>
      </c>
      <c r="J1284" s="6">
        <v>1260</v>
      </c>
      <c r="K1284" s="6">
        <f t="shared" si="175"/>
        <v>0</v>
      </c>
      <c r="L1284" s="6">
        <f t="shared" si="176"/>
        <v>210</v>
      </c>
      <c r="M1284" s="114">
        <f t="shared" ca="1" si="177"/>
        <v>60.585000000000001</v>
      </c>
      <c r="O1284" s="95"/>
      <c r="P1284" s="96"/>
    </row>
    <row r="1285" spans="1:16" ht="14.25" customHeight="1" x14ac:dyDescent="0.25">
      <c r="A1285" s="85" t="str">
        <f t="shared" si="172"/>
        <v>Ямбург</v>
      </c>
      <c r="B1285" s="24" t="s">
        <v>9</v>
      </c>
      <c r="C1285" s="86">
        <f t="shared" ca="1" si="173"/>
        <v>208.33333333333334</v>
      </c>
      <c r="D1285" s="89">
        <v>49857</v>
      </c>
      <c r="E1285" s="90">
        <v>49887</v>
      </c>
      <c r="G1285" s="114">
        <f t="shared" ca="1" si="174"/>
        <v>208.33333333333334</v>
      </c>
      <c r="I1285" s="6">
        <v>1189</v>
      </c>
      <c r="J1285" s="6">
        <v>1261</v>
      </c>
      <c r="K1285" s="6">
        <f t="shared" si="175"/>
        <v>1</v>
      </c>
      <c r="L1285" s="6">
        <f t="shared" si="176"/>
        <v>210</v>
      </c>
      <c r="M1285" s="114">
        <f t="shared" ca="1" si="177"/>
        <v>208.33333333333334</v>
      </c>
      <c r="O1285" s="89"/>
      <c r="P1285" s="90"/>
    </row>
    <row r="1286" spans="1:16" ht="14.25" customHeight="1" x14ac:dyDescent="0.25">
      <c r="A1286" s="85" t="str">
        <f t="shared" si="172"/>
        <v>Ямбург</v>
      </c>
      <c r="B1286" s="24" t="s">
        <v>10</v>
      </c>
      <c r="C1286" s="86">
        <f t="shared" ca="1" si="173"/>
        <v>1049.953125</v>
      </c>
      <c r="D1286" s="89">
        <v>49857</v>
      </c>
      <c r="E1286" s="90">
        <v>49887</v>
      </c>
      <c r="G1286" s="114">
        <f t="shared" ca="1" si="174"/>
        <v>1049.953125</v>
      </c>
      <c r="I1286" s="6">
        <v>1190</v>
      </c>
      <c r="J1286" s="6">
        <v>1262</v>
      </c>
      <c r="K1286" s="6">
        <f t="shared" si="175"/>
        <v>2</v>
      </c>
      <c r="L1286" s="6">
        <f t="shared" si="176"/>
        <v>210</v>
      </c>
      <c r="M1286" s="114">
        <f t="shared" ca="1" si="177"/>
        <v>1049.953125</v>
      </c>
      <c r="O1286" s="89"/>
      <c r="P1286" s="90"/>
    </row>
    <row r="1287" spans="1:16" ht="14.25" customHeight="1" x14ac:dyDescent="0.25">
      <c r="A1287" s="85" t="str">
        <f t="shared" si="172"/>
        <v>Ямбург</v>
      </c>
      <c r="B1287" s="24" t="s">
        <v>11</v>
      </c>
      <c r="C1287" s="86">
        <f t="shared" ca="1" si="173"/>
        <v>367.51979166666666</v>
      </c>
      <c r="D1287" s="89">
        <v>49857</v>
      </c>
      <c r="E1287" s="90">
        <v>49887</v>
      </c>
      <c r="G1287" s="114">
        <f t="shared" ca="1" si="174"/>
        <v>367.51979166666666</v>
      </c>
      <c r="I1287" s="6">
        <v>1191</v>
      </c>
      <c r="J1287" s="6">
        <v>1263</v>
      </c>
      <c r="K1287" s="6">
        <f t="shared" si="175"/>
        <v>3</v>
      </c>
      <c r="L1287" s="6">
        <f t="shared" si="176"/>
        <v>210</v>
      </c>
      <c r="M1287" s="114">
        <f t="shared" ca="1" si="177"/>
        <v>367.51979166666666</v>
      </c>
      <c r="O1287" s="89"/>
      <c r="P1287" s="90"/>
    </row>
    <row r="1288" spans="1:16" ht="14.25" customHeight="1" x14ac:dyDescent="0.25">
      <c r="A1288" s="85" t="str">
        <f t="shared" si="172"/>
        <v>Ямбург</v>
      </c>
      <c r="B1288" s="24" t="s">
        <v>12</v>
      </c>
      <c r="C1288" s="86">
        <f t="shared" ca="1" si="173"/>
        <v>261.56666666666666</v>
      </c>
      <c r="D1288" s="89">
        <v>49857</v>
      </c>
      <c r="E1288" s="90">
        <v>49887</v>
      </c>
      <c r="G1288" s="114">
        <f t="shared" ca="1" si="174"/>
        <v>261.56666666666666</v>
      </c>
      <c r="I1288" s="6">
        <v>1192</v>
      </c>
      <c r="J1288" s="6">
        <v>1264</v>
      </c>
      <c r="K1288" s="6">
        <f t="shared" si="175"/>
        <v>4</v>
      </c>
      <c r="L1288" s="6">
        <f t="shared" si="176"/>
        <v>210</v>
      </c>
      <c r="M1288" s="114">
        <f t="shared" ca="1" si="177"/>
        <v>261.56666666666666</v>
      </c>
      <c r="O1288" s="89"/>
      <c r="P1288" s="90"/>
    </row>
    <row r="1289" spans="1:16" ht="14.25" customHeight="1" x14ac:dyDescent="0.25">
      <c r="A1289" s="85" t="str">
        <f t="shared" si="172"/>
        <v>Ямбург</v>
      </c>
      <c r="B1289" s="84" t="s">
        <v>13</v>
      </c>
      <c r="C1289" s="86">
        <f t="shared" ca="1" si="173"/>
        <v>31.302083333333332</v>
      </c>
      <c r="D1289" s="93">
        <v>49857</v>
      </c>
      <c r="E1289" s="94">
        <v>49887</v>
      </c>
      <c r="G1289" s="114">
        <f t="shared" ca="1" si="174"/>
        <v>31.302083333333332</v>
      </c>
      <c r="I1289" s="6">
        <v>1193</v>
      </c>
      <c r="J1289" s="6">
        <v>1265</v>
      </c>
      <c r="K1289" s="6">
        <f t="shared" si="175"/>
        <v>5</v>
      </c>
      <c r="L1289" s="6">
        <f t="shared" si="176"/>
        <v>210</v>
      </c>
      <c r="M1289" s="114">
        <f t="shared" ca="1" si="177"/>
        <v>31.302083333333332</v>
      </c>
      <c r="O1289" s="93"/>
      <c r="P1289" s="94"/>
    </row>
    <row r="1290" spans="1:16" ht="14.25" customHeight="1" x14ac:dyDescent="0.25">
      <c r="A1290" s="85" t="str">
        <f t="shared" si="172"/>
        <v>Ямбург</v>
      </c>
      <c r="B1290" s="22" t="s">
        <v>8</v>
      </c>
      <c r="C1290" s="86">
        <f t="shared" ca="1" si="173"/>
        <v>60.585000000000001</v>
      </c>
      <c r="D1290" s="95">
        <v>49888</v>
      </c>
      <c r="E1290" s="96">
        <v>49918</v>
      </c>
      <c r="G1290" s="114">
        <f t="shared" ca="1" si="174"/>
        <v>60.585000000000001</v>
      </c>
      <c r="I1290" s="6">
        <v>1194</v>
      </c>
      <c r="J1290" s="6">
        <v>1266</v>
      </c>
      <c r="K1290" s="6">
        <f t="shared" si="175"/>
        <v>0</v>
      </c>
      <c r="L1290" s="6">
        <f t="shared" si="176"/>
        <v>211</v>
      </c>
      <c r="M1290" s="114">
        <f t="shared" ca="1" si="177"/>
        <v>60.585000000000001</v>
      </c>
      <c r="O1290" s="95"/>
      <c r="P1290" s="96"/>
    </row>
    <row r="1291" spans="1:16" ht="14.25" customHeight="1" x14ac:dyDescent="0.25">
      <c r="A1291" s="85" t="str">
        <f t="shared" si="172"/>
        <v>Ямбург</v>
      </c>
      <c r="B1291" s="24" t="s">
        <v>9</v>
      </c>
      <c r="C1291" s="86">
        <f t="shared" ca="1" si="173"/>
        <v>208.33333333333334</v>
      </c>
      <c r="D1291" s="89">
        <v>49888</v>
      </c>
      <c r="E1291" s="96">
        <v>49918</v>
      </c>
      <c r="G1291" s="114">
        <f t="shared" ca="1" si="174"/>
        <v>208.33333333333334</v>
      </c>
      <c r="I1291" s="6">
        <v>1195</v>
      </c>
      <c r="J1291" s="6">
        <v>1267</v>
      </c>
      <c r="K1291" s="6">
        <f t="shared" si="175"/>
        <v>1</v>
      </c>
      <c r="L1291" s="6">
        <f t="shared" si="176"/>
        <v>211</v>
      </c>
      <c r="M1291" s="114">
        <f t="shared" ca="1" si="177"/>
        <v>208.33333333333334</v>
      </c>
      <c r="O1291" s="89"/>
      <c r="P1291" s="96"/>
    </row>
    <row r="1292" spans="1:16" ht="14.25" customHeight="1" x14ac:dyDescent="0.25">
      <c r="A1292" s="85" t="str">
        <f t="shared" si="172"/>
        <v>Ямбург</v>
      </c>
      <c r="B1292" s="24" t="s">
        <v>10</v>
      </c>
      <c r="C1292" s="86">
        <f t="shared" ca="1" si="173"/>
        <v>1049.953125</v>
      </c>
      <c r="D1292" s="89">
        <v>49888</v>
      </c>
      <c r="E1292" s="96">
        <v>49918</v>
      </c>
      <c r="G1292" s="114">
        <f t="shared" ca="1" si="174"/>
        <v>1049.953125</v>
      </c>
      <c r="I1292" s="6">
        <v>1196</v>
      </c>
      <c r="J1292" s="6">
        <v>1268</v>
      </c>
      <c r="K1292" s="6">
        <f t="shared" si="175"/>
        <v>2</v>
      </c>
      <c r="L1292" s="6">
        <f t="shared" si="176"/>
        <v>211</v>
      </c>
      <c r="M1292" s="114">
        <f t="shared" ca="1" si="177"/>
        <v>1049.953125</v>
      </c>
      <c r="O1292" s="89"/>
      <c r="P1292" s="96"/>
    </row>
    <row r="1293" spans="1:16" ht="14.25" customHeight="1" x14ac:dyDescent="0.25">
      <c r="A1293" s="85" t="str">
        <f t="shared" si="172"/>
        <v>Ямбург</v>
      </c>
      <c r="B1293" s="24" t="s">
        <v>11</v>
      </c>
      <c r="C1293" s="86">
        <f t="shared" ca="1" si="173"/>
        <v>367.51979166666666</v>
      </c>
      <c r="D1293" s="89">
        <v>49888</v>
      </c>
      <c r="E1293" s="96">
        <v>49918</v>
      </c>
      <c r="G1293" s="114">
        <f t="shared" ca="1" si="174"/>
        <v>367.51979166666666</v>
      </c>
      <c r="I1293" s="6">
        <v>1197</v>
      </c>
      <c r="J1293" s="6">
        <v>1269</v>
      </c>
      <c r="K1293" s="6">
        <f t="shared" si="175"/>
        <v>3</v>
      </c>
      <c r="L1293" s="6">
        <f t="shared" si="176"/>
        <v>211</v>
      </c>
      <c r="M1293" s="114">
        <f t="shared" ca="1" si="177"/>
        <v>367.51979166666666</v>
      </c>
      <c r="O1293" s="89"/>
      <c r="P1293" s="96"/>
    </row>
    <row r="1294" spans="1:16" ht="14.25" customHeight="1" x14ac:dyDescent="0.25">
      <c r="A1294" s="85" t="str">
        <f t="shared" si="172"/>
        <v>Ямбург</v>
      </c>
      <c r="B1294" s="24" t="s">
        <v>12</v>
      </c>
      <c r="C1294" s="86">
        <f t="shared" ca="1" si="173"/>
        <v>261.56666666666666</v>
      </c>
      <c r="D1294" s="89">
        <v>49888</v>
      </c>
      <c r="E1294" s="96">
        <v>49918</v>
      </c>
      <c r="G1294" s="114">
        <f t="shared" ca="1" si="174"/>
        <v>261.56666666666666</v>
      </c>
      <c r="I1294" s="6">
        <v>1198</v>
      </c>
      <c r="J1294" s="6">
        <v>1270</v>
      </c>
      <c r="K1294" s="6">
        <f t="shared" si="175"/>
        <v>4</v>
      </c>
      <c r="L1294" s="6">
        <f t="shared" si="176"/>
        <v>211</v>
      </c>
      <c r="M1294" s="114">
        <f t="shared" ca="1" si="177"/>
        <v>261.56666666666666</v>
      </c>
      <c r="O1294" s="89"/>
      <c r="P1294" s="96"/>
    </row>
    <row r="1295" spans="1:16" ht="14.25" customHeight="1" x14ac:dyDescent="0.25">
      <c r="A1295" s="85" t="str">
        <f t="shared" si="172"/>
        <v>Ямбург</v>
      </c>
      <c r="B1295" s="84" t="s">
        <v>13</v>
      </c>
      <c r="C1295" s="86">
        <f t="shared" ca="1" si="173"/>
        <v>31.302083333333332</v>
      </c>
      <c r="D1295" s="93">
        <v>49888</v>
      </c>
      <c r="E1295" s="96">
        <v>49918</v>
      </c>
      <c r="G1295" s="114">
        <f t="shared" ca="1" si="174"/>
        <v>31.302083333333332</v>
      </c>
      <c r="I1295" s="6">
        <v>1199</v>
      </c>
      <c r="J1295" s="6">
        <v>1271</v>
      </c>
      <c r="K1295" s="6">
        <f t="shared" si="175"/>
        <v>5</v>
      </c>
      <c r="L1295" s="6">
        <f t="shared" si="176"/>
        <v>211</v>
      </c>
      <c r="M1295" s="114">
        <f t="shared" ca="1" si="177"/>
        <v>31.302083333333332</v>
      </c>
      <c r="O1295" s="93"/>
      <c r="P1295" s="96"/>
    </row>
    <row r="1296" spans="1:16" ht="14.25" customHeight="1" x14ac:dyDescent="0.25">
      <c r="A1296" s="85" t="str">
        <f t="shared" si="172"/>
        <v>Ямбург</v>
      </c>
      <c r="B1296" s="22" t="s">
        <v>8</v>
      </c>
      <c r="C1296" s="86">
        <f t="shared" ca="1" si="173"/>
        <v>60.585000000000001</v>
      </c>
      <c r="D1296" s="95">
        <v>49919</v>
      </c>
      <c r="E1296" s="96">
        <v>49948</v>
      </c>
      <c r="G1296" s="114">
        <f t="shared" ca="1" si="174"/>
        <v>60.585000000000001</v>
      </c>
      <c r="I1296" s="6">
        <v>1200</v>
      </c>
      <c r="J1296" s="6">
        <v>1272</v>
      </c>
      <c r="K1296" s="6">
        <f t="shared" si="175"/>
        <v>0</v>
      </c>
      <c r="L1296" s="6">
        <f t="shared" si="176"/>
        <v>212</v>
      </c>
      <c r="M1296" s="114">
        <f t="shared" ca="1" si="177"/>
        <v>60.585000000000001</v>
      </c>
      <c r="O1296" s="95"/>
      <c r="P1296" s="96"/>
    </row>
    <row r="1297" spans="1:16" ht="14.25" customHeight="1" x14ac:dyDescent="0.25">
      <c r="A1297" s="85" t="str">
        <f t="shared" si="172"/>
        <v>Ямбург</v>
      </c>
      <c r="B1297" s="24" t="s">
        <v>9</v>
      </c>
      <c r="C1297" s="86">
        <f t="shared" ca="1" si="173"/>
        <v>208.33333333333334</v>
      </c>
      <c r="D1297" s="89">
        <v>49919</v>
      </c>
      <c r="E1297" s="90">
        <v>49948</v>
      </c>
      <c r="G1297" s="114">
        <f t="shared" ca="1" si="174"/>
        <v>208.33333333333334</v>
      </c>
      <c r="I1297" s="6">
        <v>1201</v>
      </c>
      <c r="J1297" s="6">
        <v>1273</v>
      </c>
      <c r="K1297" s="6">
        <f t="shared" si="175"/>
        <v>1</v>
      </c>
      <c r="L1297" s="6">
        <f t="shared" si="176"/>
        <v>212</v>
      </c>
      <c r="M1297" s="114">
        <f t="shared" ca="1" si="177"/>
        <v>208.33333333333334</v>
      </c>
      <c r="O1297" s="89"/>
      <c r="P1297" s="90"/>
    </row>
    <row r="1298" spans="1:16" ht="14.25" customHeight="1" x14ac:dyDescent="0.25">
      <c r="A1298" s="85" t="str">
        <f t="shared" si="172"/>
        <v>Ямбург</v>
      </c>
      <c r="B1298" s="24" t="s">
        <v>10</v>
      </c>
      <c r="C1298" s="86">
        <f t="shared" ca="1" si="173"/>
        <v>1049.953125</v>
      </c>
      <c r="D1298" s="89">
        <v>49919</v>
      </c>
      <c r="E1298" s="90">
        <v>49948</v>
      </c>
      <c r="G1298" s="114">
        <f t="shared" ca="1" si="174"/>
        <v>1049.953125</v>
      </c>
      <c r="I1298" s="6">
        <v>1202</v>
      </c>
      <c r="J1298" s="6">
        <v>1274</v>
      </c>
      <c r="K1298" s="6">
        <f t="shared" si="175"/>
        <v>2</v>
      </c>
      <c r="L1298" s="6">
        <f t="shared" si="176"/>
        <v>212</v>
      </c>
      <c r="M1298" s="114">
        <f t="shared" ca="1" si="177"/>
        <v>1049.953125</v>
      </c>
      <c r="O1298" s="89"/>
      <c r="P1298" s="90"/>
    </row>
    <row r="1299" spans="1:16" ht="14.25" customHeight="1" x14ac:dyDescent="0.25">
      <c r="A1299" s="85" t="str">
        <f t="shared" si="172"/>
        <v>Ямбург</v>
      </c>
      <c r="B1299" s="24" t="s">
        <v>11</v>
      </c>
      <c r="C1299" s="86">
        <f t="shared" ca="1" si="173"/>
        <v>367.51979166666666</v>
      </c>
      <c r="D1299" s="89">
        <v>49919</v>
      </c>
      <c r="E1299" s="90">
        <v>49948</v>
      </c>
      <c r="G1299" s="114">
        <f t="shared" ca="1" si="174"/>
        <v>367.51979166666666</v>
      </c>
      <c r="I1299" s="6">
        <v>1203</v>
      </c>
      <c r="J1299" s="6">
        <v>1275</v>
      </c>
      <c r="K1299" s="6">
        <f t="shared" si="175"/>
        <v>3</v>
      </c>
      <c r="L1299" s="6">
        <f t="shared" si="176"/>
        <v>212</v>
      </c>
      <c r="M1299" s="114">
        <f t="shared" ca="1" si="177"/>
        <v>367.51979166666666</v>
      </c>
      <c r="O1299" s="89"/>
      <c r="P1299" s="90"/>
    </row>
    <row r="1300" spans="1:16" ht="14.25" customHeight="1" x14ac:dyDescent="0.25">
      <c r="A1300" s="85" t="str">
        <f t="shared" si="172"/>
        <v>Ямбург</v>
      </c>
      <c r="B1300" s="24" t="s">
        <v>12</v>
      </c>
      <c r="C1300" s="86">
        <f t="shared" ca="1" si="173"/>
        <v>261.56666666666666</v>
      </c>
      <c r="D1300" s="89">
        <v>49919</v>
      </c>
      <c r="E1300" s="90">
        <v>49948</v>
      </c>
      <c r="G1300" s="114">
        <f t="shared" ca="1" si="174"/>
        <v>261.56666666666666</v>
      </c>
      <c r="I1300" s="6">
        <v>1204</v>
      </c>
      <c r="J1300" s="6">
        <v>1276</v>
      </c>
      <c r="K1300" s="6">
        <f t="shared" si="175"/>
        <v>4</v>
      </c>
      <c r="L1300" s="6">
        <f t="shared" si="176"/>
        <v>212</v>
      </c>
      <c r="M1300" s="114">
        <f t="shared" ca="1" si="177"/>
        <v>261.56666666666666</v>
      </c>
      <c r="O1300" s="89"/>
      <c r="P1300" s="90"/>
    </row>
    <row r="1301" spans="1:16" ht="14.25" customHeight="1" x14ac:dyDescent="0.25">
      <c r="A1301" s="85" t="str">
        <f t="shared" si="172"/>
        <v>Ямбург</v>
      </c>
      <c r="B1301" s="84" t="s">
        <v>13</v>
      </c>
      <c r="C1301" s="86">
        <f t="shared" ca="1" si="173"/>
        <v>31.302083333333332</v>
      </c>
      <c r="D1301" s="93">
        <v>49919</v>
      </c>
      <c r="E1301" s="94">
        <v>49948</v>
      </c>
      <c r="G1301" s="114">
        <f t="shared" ca="1" si="174"/>
        <v>31.302083333333332</v>
      </c>
      <c r="I1301" s="6">
        <v>1205</v>
      </c>
      <c r="J1301" s="6">
        <v>1277</v>
      </c>
      <c r="K1301" s="6">
        <f t="shared" si="175"/>
        <v>5</v>
      </c>
      <c r="L1301" s="6">
        <f t="shared" si="176"/>
        <v>212</v>
      </c>
      <c r="M1301" s="114">
        <f t="shared" ca="1" si="177"/>
        <v>31.302083333333332</v>
      </c>
      <c r="O1301" s="93"/>
      <c r="P1301" s="94"/>
    </row>
    <row r="1302" spans="1:16" ht="14.25" customHeight="1" x14ac:dyDescent="0.25">
      <c r="A1302" s="85" t="str">
        <f t="shared" si="172"/>
        <v>Ямбург</v>
      </c>
      <c r="B1302" s="22" t="s">
        <v>8</v>
      </c>
      <c r="C1302" s="86">
        <f t="shared" ca="1" si="173"/>
        <v>60.585000000000001</v>
      </c>
      <c r="D1302" s="95">
        <v>49949</v>
      </c>
      <c r="E1302" s="96">
        <v>49979</v>
      </c>
      <c r="G1302" s="114">
        <f t="shared" ca="1" si="174"/>
        <v>60.585000000000001</v>
      </c>
      <c r="I1302" s="6">
        <v>1206</v>
      </c>
      <c r="J1302" s="6">
        <v>1278</v>
      </c>
      <c r="K1302" s="6">
        <f t="shared" si="175"/>
        <v>0</v>
      </c>
      <c r="L1302" s="6">
        <f t="shared" si="176"/>
        <v>213</v>
      </c>
      <c r="M1302" s="114">
        <f t="shared" ca="1" si="177"/>
        <v>60.585000000000001</v>
      </c>
      <c r="O1302" s="95"/>
      <c r="P1302" s="96"/>
    </row>
    <row r="1303" spans="1:16" ht="14.25" customHeight="1" x14ac:dyDescent="0.25">
      <c r="A1303" s="85" t="str">
        <f t="shared" si="172"/>
        <v>Ямбург</v>
      </c>
      <c r="B1303" s="24" t="s">
        <v>9</v>
      </c>
      <c r="C1303" s="86">
        <f t="shared" ca="1" si="173"/>
        <v>208.33333333333334</v>
      </c>
      <c r="D1303" s="89">
        <v>49949</v>
      </c>
      <c r="E1303" s="90">
        <v>49979</v>
      </c>
      <c r="G1303" s="114">
        <f t="shared" ca="1" si="174"/>
        <v>208.33333333333334</v>
      </c>
      <c r="I1303" s="6">
        <v>1207</v>
      </c>
      <c r="J1303" s="6">
        <v>1279</v>
      </c>
      <c r="K1303" s="6">
        <f t="shared" si="175"/>
        <v>1</v>
      </c>
      <c r="L1303" s="6">
        <f t="shared" si="176"/>
        <v>213</v>
      </c>
      <c r="M1303" s="114">
        <f t="shared" ca="1" si="177"/>
        <v>208.33333333333334</v>
      </c>
      <c r="O1303" s="89"/>
      <c r="P1303" s="90"/>
    </row>
    <row r="1304" spans="1:16" ht="14.25" customHeight="1" x14ac:dyDescent="0.25">
      <c r="A1304" s="85" t="str">
        <f t="shared" ref="A1304:A1367" si="178">$A$13</f>
        <v>Ямбург</v>
      </c>
      <c r="B1304" s="24" t="s">
        <v>10</v>
      </c>
      <c r="C1304" s="86">
        <f t="shared" ref="C1304:C1367" ca="1" si="179">G1304*$H$24</f>
        <v>1049.953125</v>
      </c>
      <c r="D1304" s="89">
        <v>49949</v>
      </c>
      <c r="E1304" s="90">
        <v>49979</v>
      </c>
      <c r="G1304" s="114">
        <f t="shared" ref="G1304:G1367" ca="1" si="180">OFFSET($C$13,K1304,L1304)</f>
        <v>1049.953125</v>
      </c>
      <c r="I1304" s="6">
        <v>1208</v>
      </c>
      <c r="J1304" s="6">
        <v>1280</v>
      </c>
      <c r="K1304" s="6">
        <f t="shared" ref="K1304:K1367" si="181">(MOD(J1304,6))</f>
        <v>2</v>
      </c>
      <c r="L1304" s="6">
        <f t="shared" ref="L1304:L1367" si="182">INT(J1304/6)</f>
        <v>213</v>
      </c>
      <c r="M1304" s="114">
        <f t="shared" ref="M1304:M1367" ca="1" si="183">OFFSET($C$13,K1304,L1304)</f>
        <v>1049.953125</v>
      </c>
      <c r="O1304" s="89"/>
      <c r="P1304" s="90"/>
    </row>
    <row r="1305" spans="1:16" ht="14.25" customHeight="1" x14ac:dyDescent="0.25">
      <c r="A1305" s="85" t="str">
        <f t="shared" si="178"/>
        <v>Ямбург</v>
      </c>
      <c r="B1305" s="24" t="s">
        <v>11</v>
      </c>
      <c r="C1305" s="86">
        <f t="shared" ca="1" si="179"/>
        <v>367.51979166666666</v>
      </c>
      <c r="D1305" s="89">
        <v>49949</v>
      </c>
      <c r="E1305" s="90">
        <v>49979</v>
      </c>
      <c r="G1305" s="114">
        <f t="shared" ca="1" si="180"/>
        <v>367.51979166666666</v>
      </c>
      <c r="I1305" s="6">
        <v>1209</v>
      </c>
      <c r="J1305" s="6">
        <v>1281</v>
      </c>
      <c r="K1305" s="6">
        <f t="shared" si="181"/>
        <v>3</v>
      </c>
      <c r="L1305" s="6">
        <f t="shared" si="182"/>
        <v>213</v>
      </c>
      <c r="M1305" s="114">
        <f t="shared" ca="1" si="183"/>
        <v>367.51979166666666</v>
      </c>
      <c r="O1305" s="89"/>
      <c r="P1305" s="90"/>
    </row>
    <row r="1306" spans="1:16" ht="14.25" customHeight="1" x14ac:dyDescent="0.25">
      <c r="A1306" s="85" t="str">
        <f t="shared" si="178"/>
        <v>Ямбург</v>
      </c>
      <c r="B1306" s="24" t="s">
        <v>12</v>
      </c>
      <c r="C1306" s="86">
        <f t="shared" ca="1" si="179"/>
        <v>261.56666666666666</v>
      </c>
      <c r="D1306" s="89">
        <v>49949</v>
      </c>
      <c r="E1306" s="90">
        <v>49979</v>
      </c>
      <c r="G1306" s="114">
        <f t="shared" ca="1" si="180"/>
        <v>261.56666666666666</v>
      </c>
      <c r="I1306" s="6">
        <v>1210</v>
      </c>
      <c r="J1306" s="6">
        <v>1282</v>
      </c>
      <c r="K1306" s="6">
        <f t="shared" si="181"/>
        <v>4</v>
      </c>
      <c r="L1306" s="6">
        <f t="shared" si="182"/>
        <v>213</v>
      </c>
      <c r="M1306" s="114">
        <f t="shared" ca="1" si="183"/>
        <v>261.56666666666666</v>
      </c>
      <c r="O1306" s="89"/>
      <c r="P1306" s="90"/>
    </row>
    <row r="1307" spans="1:16" ht="14.25" customHeight="1" x14ac:dyDescent="0.25">
      <c r="A1307" s="85" t="str">
        <f t="shared" si="178"/>
        <v>Ямбург</v>
      </c>
      <c r="B1307" s="84" t="s">
        <v>13</v>
      </c>
      <c r="C1307" s="86">
        <f t="shared" ca="1" si="179"/>
        <v>31.302083333333332</v>
      </c>
      <c r="D1307" s="93">
        <v>49949</v>
      </c>
      <c r="E1307" s="94">
        <v>49979</v>
      </c>
      <c r="G1307" s="114">
        <f t="shared" ca="1" si="180"/>
        <v>31.302083333333332</v>
      </c>
      <c r="I1307" s="6">
        <v>1211</v>
      </c>
      <c r="J1307" s="6">
        <v>1283</v>
      </c>
      <c r="K1307" s="6">
        <f t="shared" si="181"/>
        <v>5</v>
      </c>
      <c r="L1307" s="6">
        <f t="shared" si="182"/>
        <v>213</v>
      </c>
      <c r="M1307" s="114">
        <f t="shared" ca="1" si="183"/>
        <v>31.302083333333332</v>
      </c>
      <c r="O1307" s="93"/>
      <c r="P1307" s="94"/>
    </row>
    <row r="1308" spans="1:16" ht="14.25" customHeight="1" x14ac:dyDescent="0.25">
      <c r="A1308" s="85" t="str">
        <f t="shared" si="178"/>
        <v>Ямбург</v>
      </c>
      <c r="B1308" s="22" t="s">
        <v>8</v>
      </c>
      <c r="C1308" s="86">
        <f t="shared" ca="1" si="179"/>
        <v>60.585000000000001</v>
      </c>
      <c r="D1308" s="95">
        <v>49980</v>
      </c>
      <c r="E1308" s="97">
        <v>50009</v>
      </c>
      <c r="G1308" s="114">
        <f t="shared" ca="1" si="180"/>
        <v>60.585000000000001</v>
      </c>
      <c r="I1308" s="6">
        <v>1212</v>
      </c>
      <c r="J1308" s="6">
        <v>1284</v>
      </c>
      <c r="K1308" s="6">
        <f t="shared" si="181"/>
        <v>0</v>
      </c>
      <c r="L1308" s="6">
        <f t="shared" si="182"/>
        <v>214</v>
      </c>
      <c r="M1308" s="114">
        <f t="shared" ca="1" si="183"/>
        <v>60.585000000000001</v>
      </c>
      <c r="O1308" s="95"/>
      <c r="P1308" s="97"/>
    </row>
    <row r="1309" spans="1:16" ht="14.25" customHeight="1" x14ac:dyDescent="0.25">
      <c r="A1309" s="85" t="str">
        <f t="shared" si="178"/>
        <v>Ямбург</v>
      </c>
      <c r="B1309" s="24" t="s">
        <v>9</v>
      </c>
      <c r="C1309" s="86">
        <f t="shared" ca="1" si="179"/>
        <v>208.33333333333334</v>
      </c>
      <c r="D1309" s="95">
        <v>49980</v>
      </c>
      <c r="E1309" s="97">
        <v>50009</v>
      </c>
      <c r="G1309" s="114">
        <f t="shared" ca="1" si="180"/>
        <v>208.33333333333334</v>
      </c>
      <c r="I1309" s="6">
        <v>1213</v>
      </c>
      <c r="J1309" s="6">
        <v>1285</v>
      </c>
      <c r="K1309" s="6">
        <f t="shared" si="181"/>
        <v>1</v>
      </c>
      <c r="L1309" s="6">
        <f t="shared" si="182"/>
        <v>214</v>
      </c>
      <c r="M1309" s="114">
        <f t="shared" ca="1" si="183"/>
        <v>208.33333333333334</v>
      </c>
      <c r="O1309" s="95"/>
      <c r="P1309" s="97"/>
    </row>
    <row r="1310" spans="1:16" ht="14.25" customHeight="1" x14ac:dyDescent="0.25">
      <c r="A1310" s="85" t="str">
        <f t="shared" si="178"/>
        <v>Ямбург</v>
      </c>
      <c r="B1310" s="24" t="s">
        <v>10</v>
      </c>
      <c r="C1310" s="86">
        <f t="shared" ca="1" si="179"/>
        <v>1049.953125</v>
      </c>
      <c r="D1310" s="95">
        <v>49980</v>
      </c>
      <c r="E1310" s="97">
        <v>50009</v>
      </c>
      <c r="G1310" s="114">
        <f t="shared" ca="1" si="180"/>
        <v>1049.953125</v>
      </c>
      <c r="I1310" s="6">
        <v>1214</v>
      </c>
      <c r="J1310" s="6">
        <v>1286</v>
      </c>
      <c r="K1310" s="6">
        <f t="shared" si="181"/>
        <v>2</v>
      </c>
      <c r="L1310" s="6">
        <f t="shared" si="182"/>
        <v>214</v>
      </c>
      <c r="M1310" s="114">
        <f t="shared" ca="1" si="183"/>
        <v>1049.953125</v>
      </c>
      <c r="O1310" s="95"/>
      <c r="P1310" s="97"/>
    </row>
    <row r="1311" spans="1:16" ht="14.25" customHeight="1" x14ac:dyDescent="0.25">
      <c r="A1311" s="85" t="str">
        <f t="shared" si="178"/>
        <v>Ямбург</v>
      </c>
      <c r="B1311" s="24" t="s">
        <v>11</v>
      </c>
      <c r="C1311" s="86">
        <f t="shared" ca="1" si="179"/>
        <v>367.51979166666666</v>
      </c>
      <c r="D1311" s="95">
        <v>49980</v>
      </c>
      <c r="E1311" s="97">
        <v>50009</v>
      </c>
      <c r="G1311" s="114">
        <f t="shared" ca="1" si="180"/>
        <v>367.51979166666666</v>
      </c>
      <c r="I1311" s="6">
        <v>1215</v>
      </c>
      <c r="J1311" s="6">
        <v>1287</v>
      </c>
      <c r="K1311" s="6">
        <f t="shared" si="181"/>
        <v>3</v>
      </c>
      <c r="L1311" s="6">
        <f t="shared" si="182"/>
        <v>214</v>
      </c>
      <c r="M1311" s="114">
        <f t="shared" ca="1" si="183"/>
        <v>367.51979166666666</v>
      </c>
      <c r="O1311" s="95"/>
      <c r="P1311" s="97"/>
    </row>
    <row r="1312" spans="1:16" ht="14.25" customHeight="1" x14ac:dyDescent="0.25">
      <c r="A1312" s="85" t="str">
        <f t="shared" si="178"/>
        <v>Ямбург</v>
      </c>
      <c r="B1312" s="24" t="s">
        <v>12</v>
      </c>
      <c r="C1312" s="86">
        <f t="shared" ca="1" si="179"/>
        <v>261.56666666666666</v>
      </c>
      <c r="D1312" s="95">
        <v>49980</v>
      </c>
      <c r="E1312" s="97">
        <v>50009</v>
      </c>
      <c r="G1312" s="114">
        <f t="shared" ca="1" si="180"/>
        <v>261.56666666666666</v>
      </c>
      <c r="I1312" s="6">
        <v>1216</v>
      </c>
      <c r="J1312" s="6">
        <v>1288</v>
      </c>
      <c r="K1312" s="6">
        <f t="shared" si="181"/>
        <v>4</v>
      </c>
      <c r="L1312" s="6">
        <f t="shared" si="182"/>
        <v>214</v>
      </c>
      <c r="M1312" s="114">
        <f t="shared" ca="1" si="183"/>
        <v>261.56666666666666</v>
      </c>
      <c r="O1312" s="95"/>
      <c r="P1312" s="97"/>
    </row>
    <row r="1313" spans="1:16" ht="14.25" customHeight="1" x14ac:dyDescent="0.25">
      <c r="A1313" s="85" t="str">
        <f t="shared" si="178"/>
        <v>Ямбург</v>
      </c>
      <c r="B1313" s="84" t="s">
        <v>13</v>
      </c>
      <c r="C1313" s="86">
        <f t="shared" ca="1" si="179"/>
        <v>31.302083333333332</v>
      </c>
      <c r="D1313" s="95">
        <v>49980</v>
      </c>
      <c r="E1313" s="97">
        <v>50009</v>
      </c>
      <c r="G1313" s="114">
        <f t="shared" ca="1" si="180"/>
        <v>31.302083333333332</v>
      </c>
      <c r="I1313" s="6">
        <v>1217</v>
      </c>
      <c r="J1313" s="6">
        <v>1289</v>
      </c>
      <c r="K1313" s="6">
        <f t="shared" si="181"/>
        <v>5</v>
      </c>
      <c r="L1313" s="6">
        <f t="shared" si="182"/>
        <v>214</v>
      </c>
      <c r="M1313" s="114">
        <f t="shared" ca="1" si="183"/>
        <v>31.302083333333332</v>
      </c>
      <c r="O1313" s="95"/>
      <c r="P1313" s="97"/>
    </row>
    <row r="1314" spans="1:16" ht="14.25" customHeight="1" x14ac:dyDescent="0.25">
      <c r="A1314" s="85" t="str">
        <f t="shared" si="178"/>
        <v>Ямбург</v>
      </c>
      <c r="B1314" s="22" t="s">
        <v>8</v>
      </c>
      <c r="C1314" s="86">
        <f t="shared" ca="1" si="179"/>
        <v>60.585000000000001</v>
      </c>
      <c r="D1314" s="95">
        <v>50010</v>
      </c>
      <c r="E1314" s="96">
        <v>50040</v>
      </c>
      <c r="G1314" s="114">
        <f t="shared" ca="1" si="180"/>
        <v>60.585000000000001</v>
      </c>
      <c r="I1314" s="6">
        <v>1218</v>
      </c>
      <c r="J1314" s="6">
        <v>1290</v>
      </c>
      <c r="K1314" s="6">
        <f t="shared" si="181"/>
        <v>0</v>
      </c>
      <c r="L1314" s="6">
        <f t="shared" si="182"/>
        <v>215</v>
      </c>
      <c r="M1314" s="114">
        <f t="shared" ca="1" si="183"/>
        <v>60.585000000000001</v>
      </c>
      <c r="O1314" s="95"/>
      <c r="P1314" s="96"/>
    </row>
    <row r="1315" spans="1:16" ht="14.25" customHeight="1" x14ac:dyDescent="0.25">
      <c r="A1315" s="85" t="str">
        <f t="shared" si="178"/>
        <v>Ямбург</v>
      </c>
      <c r="B1315" s="24" t="s">
        <v>9</v>
      </c>
      <c r="C1315" s="86">
        <f t="shared" ca="1" si="179"/>
        <v>208.33333333333334</v>
      </c>
      <c r="D1315" s="89">
        <v>50010</v>
      </c>
      <c r="E1315" s="90">
        <v>50040</v>
      </c>
      <c r="G1315" s="114">
        <f t="shared" ca="1" si="180"/>
        <v>208.33333333333334</v>
      </c>
      <c r="I1315" s="6">
        <v>1219</v>
      </c>
      <c r="J1315" s="6">
        <v>1291</v>
      </c>
      <c r="K1315" s="6">
        <f t="shared" si="181"/>
        <v>1</v>
      </c>
      <c r="L1315" s="6">
        <f t="shared" si="182"/>
        <v>215</v>
      </c>
      <c r="M1315" s="114">
        <f t="shared" ca="1" si="183"/>
        <v>208.33333333333334</v>
      </c>
      <c r="O1315" s="89"/>
      <c r="P1315" s="90"/>
    </row>
    <row r="1316" spans="1:16" ht="14.25" customHeight="1" x14ac:dyDescent="0.25">
      <c r="A1316" s="85" t="str">
        <f t="shared" si="178"/>
        <v>Ямбург</v>
      </c>
      <c r="B1316" s="24" t="s">
        <v>10</v>
      </c>
      <c r="C1316" s="86">
        <f t="shared" ca="1" si="179"/>
        <v>1049.953125</v>
      </c>
      <c r="D1316" s="95">
        <v>50010</v>
      </c>
      <c r="E1316" s="96">
        <v>50040</v>
      </c>
      <c r="G1316" s="114">
        <f t="shared" ca="1" si="180"/>
        <v>1049.953125</v>
      </c>
      <c r="I1316" s="6">
        <v>1220</v>
      </c>
      <c r="J1316" s="6">
        <v>1292</v>
      </c>
      <c r="K1316" s="6">
        <f t="shared" si="181"/>
        <v>2</v>
      </c>
      <c r="L1316" s="6">
        <f t="shared" si="182"/>
        <v>215</v>
      </c>
      <c r="M1316" s="114">
        <f t="shared" ca="1" si="183"/>
        <v>1049.953125</v>
      </c>
      <c r="O1316" s="95"/>
      <c r="P1316" s="96"/>
    </row>
    <row r="1317" spans="1:16" ht="14.25" customHeight="1" x14ac:dyDescent="0.25">
      <c r="A1317" s="85" t="str">
        <f t="shared" si="178"/>
        <v>Ямбург</v>
      </c>
      <c r="B1317" s="24" t="s">
        <v>11</v>
      </c>
      <c r="C1317" s="86">
        <f t="shared" ca="1" si="179"/>
        <v>367.51979166666666</v>
      </c>
      <c r="D1317" s="89">
        <v>50010</v>
      </c>
      <c r="E1317" s="90">
        <v>50040</v>
      </c>
      <c r="G1317" s="114">
        <f t="shared" ca="1" si="180"/>
        <v>367.51979166666666</v>
      </c>
      <c r="I1317" s="6">
        <v>1221</v>
      </c>
      <c r="J1317" s="6">
        <v>1293</v>
      </c>
      <c r="K1317" s="6">
        <f t="shared" si="181"/>
        <v>3</v>
      </c>
      <c r="L1317" s="6">
        <f t="shared" si="182"/>
        <v>215</v>
      </c>
      <c r="M1317" s="114">
        <f t="shared" ca="1" si="183"/>
        <v>367.51979166666666</v>
      </c>
      <c r="O1317" s="89"/>
      <c r="P1317" s="90"/>
    </row>
    <row r="1318" spans="1:16" ht="14.25" customHeight="1" x14ac:dyDescent="0.25">
      <c r="A1318" s="85" t="str">
        <f t="shared" si="178"/>
        <v>Ямбург</v>
      </c>
      <c r="B1318" s="24" t="s">
        <v>12</v>
      </c>
      <c r="C1318" s="86">
        <f t="shared" ca="1" si="179"/>
        <v>261.56666666666666</v>
      </c>
      <c r="D1318" s="95">
        <v>50010</v>
      </c>
      <c r="E1318" s="96">
        <v>50040</v>
      </c>
      <c r="G1318" s="114">
        <f t="shared" ca="1" si="180"/>
        <v>261.56666666666666</v>
      </c>
      <c r="I1318" s="6">
        <v>1222</v>
      </c>
      <c r="J1318" s="6">
        <v>1294</v>
      </c>
      <c r="K1318" s="6">
        <f t="shared" si="181"/>
        <v>4</v>
      </c>
      <c r="L1318" s="6">
        <f t="shared" si="182"/>
        <v>215</v>
      </c>
      <c r="M1318" s="114">
        <f t="shared" ca="1" si="183"/>
        <v>261.56666666666666</v>
      </c>
      <c r="O1318" s="95"/>
      <c r="P1318" s="96"/>
    </row>
    <row r="1319" spans="1:16" ht="14.25" customHeight="1" x14ac:dyDescent="0.25">
      <c r="A1319" s="85" t="str">
        <f t="shared" si="178"/>
        <v>Ямбург</v>
      </c>
      <c r="B1319" s="84" t="s">
        <v>13</v>
      </c>
      <c r="C1319" s="86">
        <f t="shared" ca="1" si="179"/>
        <v>31.302083333333332</v>
      </c>
      <c r="D1319" s="93">
        <v>50010</v>
      </c>
      <c r="E1319" s="96">
        <v>50040</v>
      </c>
      <c r="G1319" s="114">
        <f t="shared" ca="1" si="180"/>
        <v>31.302083333333332</v>
      </c>
      <c r="I1319" s="6">
        <v>1223</v>
      </c>
      <c r="J1319" s="6">
        <v>1295</v>
      </c>
      <c r="K1319" s="6">
        <f t="shared" si="181"/>
        <v>5</v>
      </c>
      <c r="L1319" s="6">
        <f t="shared" si="182"/>
        <v>215</v>
      </c>
      <c r="M1319" s="114">
        <f t="shared" ca="1" si="183"/>
        <v>31.302083333333332</v>
      </c>
      <c r="O1319" s="93"/>
      <c r="P1319" s="96"/>
    </row>
    <row r="1320" spans="1:16" ht="14.25" customHeight="1" x14ac:dyDescent="0.25">
      <c r="A1320" s="85" t="str">
        <f t="shared" si="178"/>
        <v>Ямбург</v>
      </c>
      <c r="B1320" s="22" t="s">
        <v>8</v>
      </c>
      <c r="C1320" s="86">
        <f t="shared" ca="1" si="179"/>
        <v>60.585000000000001</v>
      </c>
      <c r="D1320" s="95">
        <v>50041</v>
      </c>
      <c r="E1320" s="96">
        <v>50071</v>
      </c>
      <c r="G1320" s="114">
        <f t="shared" ca="1" si="180"/>
        <v>60.585000000000001</v>
      </c>
      <c r="I1320" s="6">
        <v>1224</v>
      </c>
      <c r="J1320" s="6">
        <v>1296</v>
      </c>
      <c r="K1320" s="6">
        <f t="shared" si="181"/>
        <v>0</v>
      </c>
      <c r="L1320" s="6">
        <f t="shared" si="182"/>
        <v>216</v>
      </c>
      <c r="M1320" s="114">
        <f t="shared" ca="1" si="183"/>
        <v>60.585000000000001</v>
      </c>
      <c r="O1320" s="95"/>
      <c r="P1320" s="96"/>
    </row>
    <row r="1321" spans="1:16" ht="14.25" customHeight="1" x14ac:dyDescent="0.25">
      <c r="A1321" s="85" t="str">
        <f t="shared" si="178"/>
        <v>Ямбург</v>
      </c>
      <c r="B1321" s="24" t="s">
        <v>9</v>
      </c>
      <c r="C1321" s="86">
        <f t="shared" ca="1" si="179"/>
        <v>208.33333333333334</v>
      </c>
      <c r="D1321" s="95">
        <v>50041</v>
      </c>
      <c r="E1321" s="96">
        <v>50071</v>
      </c>
      <c r="G1321" s="114">
        <f t="shared" ca="1" si="180"/>
        <v>208.33333333333334</v>
      </c>
      <c r="I1321" s="6">
        <v>1225</v>
      </c>
      <c r="J1321" s="6">
        <v>1297</v>
      </c>
      <c r="K1321" s="6">
        <f t="shared" si="181"/>
        <v>1</v>
      </c>
      <c r="L1321" s="6">
        <f t="shared" si="182"/>
        <v>216</v>
      </c>
      <c r="M1321" s="114">
        <f t="shared" ca="1" si="183"/>
        <v>208.33333333333334</v>
      </c>
      <c r="O1321" s="95"/>
      <c r="P1321" s="96"/>
    </row>
    <row r="1322" spans="1:16" ht="14.25" customHeight="1" x14ac:dyDescent="0.25">
      <c r="A1322" s="85" t="str">
        <f t="shared" si="178"/>
        <v>Ямбург</v>
      </c>
      <c r="B1322" s="24" t="s">
        <v>10</v>
      </c>
      <c r="C1322" s="86">
        <f t="shared" ca="1" si="179"/>
        <v>1049.953125</v>
      </c>
      <c r="D1322" s="95">
        <v>50041</v>
      </c>
      <c r="E1322" s="96">
        <v>50071</v>
      </c>
      <c r="G1322" s="114">
        <f t="shared" ca="1" si="180"/>
        <v>1049.953125</v>
      </c>
      <c r="I1322" s="6">
        <v>1226</v>
      </c>
      <c r="J1322" s="6">
        <v>1298</v>
      </c>
      <c r="K1322" s="6">
        <f t="shared" si="181"/>
        <v>2</v>
      </c>
      <c r="L1322" s="6">
        <f t="shared" si="182"/>
        <v>216</v>
      </c>
      <c r="M1322" s="114">
        <f t="shared" ca="1" si="183"/>
        <v>1049.953125</v>
      </c>
      <c r="O1322" s="95"/>
      <c r="P1322" s="96"/>
    </row>
    <row r="1323" spans="1:16" ht="14.25" customHeight="1" x14ac:dyDescent="0.25">
      <c r="A1323" s="85" t="str">
        <f t="shared" si="178"/>
        <v>Ямбург</v>
      </c>
      <c r="B1323" s="24" t="s">
        <v>11</v>
      </c>
      <c r="C1323" s="86">
        <f t="shared" ca="1" si="179"/>
        <v>367.51979166666666</v>
      </c>
      <c r="D1323" s="95">
        <v>50041</v>
      </c>
      <c r="E1323" s="96">
        <v>50071</v>
      </c>
      <c r="G1323" s="114">
        <f t="shared" ca="1" si="180"/>
        <v>367.51979166666666</v>
      </c>
      <c r="I1323" s="6">
        <v>1227</v>
      </c>
      <c r="J1323" s="6">
        <v>1299</v>
      </c>
      <c r="K1323" s="6">
        <f t="shared" si="181"/>
        <v>3</v>
      </c>
      <c r="L1323" s="6">
        <f t="shared" si="182"/>
        <v>216</v>
      </c>
      <c r="M1323" s="114">
        <f t="shared" ca="1" si="183"/>
        <v>367.51979166666666</v>
      </c>
      <c r="O1323" s="95"/>
      <c r="P1323" s="96"/>
    </row>
    <row r="1324" spans="1:16" ht="14.25" customHeight="1" x14ac:dyDescent="0.25">
      <c r="A1324" s="85" t="str">
        <f t="shared" si="178"/>
        <v>Ямбург</v>
      </c>
      <c r="B1324" s="24" t="s">
        <v>12</v>
      </c>
      <c r="C1324" s="86">
        <f t="shared" ca="1" si="179"/>
        <v>261.56666666666666</v>
      </c>
      <c r="D1324" s="95">
        <v>50041</v>
      </c>
      <c r="E1324" s="96">
        <v>50071</v>
      </c>
      <c r="G1324" s="114">
        <f t="shared" ca="1" si="180"/>
        <v>261.56666666666666</v>
      </c>
      <c r="I1324" s="6">
        <v>1228</v>
      </c>
      <c r="J1324" s="6">
        <v>1300</v>
      </c>
      <c r="K1324" s="6">
        <f t="shared" si="181"/>
        <v>4</v>
      </c>
      <c r="L1324" s="6">
        <f t="shared" si="182"/>
        <v>216</v>
      </c>
      <c r="M1324" s="114">
        <f t="shared" ca="1" si="183"/>
        <v>261.56666666666666</v>
      </c>
      <c r="O1324" s="95"/>
      <c r="P1324" s="96"/>
    </row>
    <row r="1325" spans="1:16" ht="14.25" customHeight="1" x14ac:dyDescent="0.25">
      <c r="A1325" s="85" t="str">
        <f t="shared" si="178"/>
        <v>Ямбург</v>
      </c>
      <c r="B1325" s="84" t="s">
        <v>13</v>
      </c>
      <c r="C1325" s="86">
        <f t="shared" ca="1" si="179"/>
        <v>31.302083333333332</v>
      </c>
      <c r="D1325" s="95">
        <v>50041</v>
      </c>
      <c r="E1325" s="96">
        <v>50071</v>
      </c>
      <c r="G1325" s="114">
        <f t="shared" ca="1" si="180"/>
        <v>31.302083333333332</v>
      </c>
      <c r="I1325" s="6">
        <v>1229</v>
      </c>
      <c r="J1325" s="6">
        <v>1301</v>
      </c>
      <c r="K1325" s="6">
        <f t="shared" si="181"/>
        <v>5</v>
      </c>
      <c r="L1325" s="6">
        <f t="shared" si="182"/>
        <v>216</v>
      </c>
      <c r="M1325" s="114">
        <f t="shared" ca="1" si="183"/>
        <v>31.302083333333332</v>
      </c>
      <c r="O1325" s="95"/>
      <c r="P1325" s="96"/>
    </row>
    <row r="1326" spans="1:16" ht="14.25" customHeight="1" x14ac:dyDescent="0.25">
      <c r="A1326" s="85" t="str">
        <f t="shared" si="178"/>
        <v>Ямбург</v>
      </c>
      <c r="B1326" s="22" t="s">
        <v>8</v>
      </c>
      <c r="C1326" s="86">
        <f t="shared" ca="1" si="179"/>
        <v>60.585000000000001</v>
      </c>
      <c r="D1326" s="95">
        <v>50072</v>
      </c>
      <c r="E1326" s="98">
        <v>50099</v>
      </c>
      <c r="G1326" s="114">
        <f t="shared" ca="1" si="180"/>
        <v>60.585000000000001</v>
      </c>
      <c r="I1326" s="6">
        <v>1230</v>
      </c>
      <c r="J1326" s="6">
        <v>1302</v>
      </c>
      <c r="K1326" s="6">
        <f t="shared" si="181"/>
        <v>0</v>
      </c>
      <c r="L1326" s="6">
        <f t="shared" si="182"/>
        <v>217</v>
      </c>
      <c r="M1326" s="114">
        <f t="shared" ca="1" si="183"/>
        <v>60.585000000000001</v>
      </c>
      <c r="O1326" s="95"/>
      <c r="P1326" s="98"/>
    </row>
    <row r="1327" spans="1:16" ht="14.25" customHeight="1" x14ac:dyDescent="0.25">
      <c r="A1327" s="85" t="str">
        <f t="shared" si="178"/>
        <v>Ямбург</v>
      </c>
      <c r="B1327" s="24" t="s">
        <v>9</v>
      </c>
      <c r="C1327" s="86">
        <f t="shared" ca="1" si="179"/>
        <v>208.33333333333334</v>
      </c>
      <c r="D1327" s="95">
        <v>50072</v>
      </c>
      <c r="E1327" s="98">
        <v>50099</v>
      </c>
      <c r="G1327" s="114">
        <f t="shared" ca="1" si="180"/>
        <v>208.33333333333334</v>
      </c>
      <c r="I1327" s="6">
        <v>1231</v>
      </c>
      <c r="J1327" s="6">
        <v>1303</v>
      </c>
      <c r="K1327" s="6">
        <f t="shared" si="181"/>
        <v>1</v>
      </c>
      <c r="L1327" s="6">
        <f t="shared" si="182"/>
        <v>217</v>
      </c>
      <c r="M1327" s="114">
        <f t="shared" ca="1" si="183"/>
        <v>208.33333333333334</v>
      </c>
      <c r="O1327" s="95"/>
      <c r="P1327" s="98"/>
    </row>
    <row r="1328" spans="1:16" ht="14.25" customHeight="1" x14ac:dyDescent="0.25">
      <c r="A1328" s="85" t="str">
        <f t="shared" si="178"/>
        <v>Ямбург</v>
      </c>
      <c r="B1328" s="24" t="s">
        <v>10</v>
      </c>
      <c r="C1328" s="86">
        <f t="shared" ca="1" si="179"/>
        <v>1049.953125</v>
      </c>
      <c r="D1328" s="95">
        <v>50072</v>
      </c>
      <c r="E1328" s="98">
        <v>50099</v>
      </c>
      <c r="G1328" s="114">
        <f t="shared" ca="1" si="180"/>
        <v>1049.953125</v>
      </c>
      <c r="I1328" s="6">
        <v>1232</v>
      </c>
      <c r="J1328" s="6">
        <v>1304</v>
      </c>
      <c r="K1328" s="6">
        <f t="shared" si="181"/>
        <v>2</v>
      </c>
      <c r="L1328" s="6">
        <f t="shared" si="182"/>
        <v>217</v>
      </c>
      <c r="M1328" s="114">
        <f t="shared" ca="1" si="183"/>
        <v>1049.953125</v>
      </c>
      <c r="O1328" s="95"/>
      <c r="P1328" s="98"/>
    </row>
    <row r="1329" spans="1:16" ht="14.25" customHeight="1" x14ac:dyDescent="0.25">
      <c r="A1329" s="85" t="str">
        <f t="shared" si="178"/>
        <v>Ямбург</v>
      </c>
      <c r="B1329" s="24" t="s">
        <v>11</v>
      </c>
      <c r="C1329" s="86">
        <f t="shared" ca="1" si="179"/>
        <v>367.51979166666666</v>
      </c>
      <c r="D1329" s="95">
        <v>50072</v>
      </c>
      <c r="E1329" s="98">
        <v>50099</v>
      </c>
      <c r="G1329" s="114">
        <f t="shared" ca="1" si="180"/>
        <v>367.51979166666666</v>
      </c>
      <c r="I1329" s="6">
        <v>1233</v>
      </c>
      <c r="J1329" s="6">
        <v>1305</v>
      </c>
      <c r="K1329" s="6">
        <f t="shared" si="181"/>
        <v>3</v>
      </c>
      <c r="L1329" s="6">
        <f t="shared" si="182"/>
        <v>217</v>
      </c>
      <c r="M1329" s="114">
        <f t="shared" ca="1" si="183"/>
        <v>367.51979166666666</v>
      </c>
      <c r="O1329" s="95"/>
      <c r="P1329" s="98"/>
    </row>
    <row r="1330" spans="1:16" ht="14.25" customHeight="1" x14ac:dyDescent="0.25">
      <c r="A1330" s="85" t="str">
        <f t="shared" si="178"/>
        <v>Ямбург</v>
      </c>
      <c r="B1330" s="24" t="s">
        <v>12</v>
      </c>
      <c r="C1330" s="86">
        <f t="shared" ca="1" si="179"/>
        <v>261.56666666666666</v>
      </c>
      <c r="D1330" s="95">
        <v>50072</v>
      </c>
      <c r="E1330" s="98">
        <v>50099</v>
      </c>
      <c r="G1330" s="114">
        <f t="shared" ca="1" si="180"/>
        <v>261.56666666666666</v>
      </c>
      <c r="I1330" s="6">
        <v>1234</v>
      </c>
      <c r="J1330" s="6">
        <v>1306</v>
      </c>
      <c r="K1330" s="6">
        <f t="shared" si="181"/>
        <v>4</v>
      </c>
      <c r="L1330" s="6">
        <f t="shared" si="182"/>
        <v>217</v>
      </c>
      <c r="M1330" s="114">
        <f t="shared" ca="1" si="183"/>
        <v>261.56666666666666</v>
      </c>
      <c r="O1330" s="95"/>
      <c r="P1330" s="98"/>
    </row>
    <row r="1331" spans="1:16" ht="14.25" customHeight="1" x14ac:dyDescent="0.25">
      <c r="A1331" s="85" t="str">
        <f t="shared" si="178"/>
        <v>Ямбург</v>
      </c>
      <c r="B1331" s="84" t="s">
        <v>13</v>
      </c>
      <c r="C1331" s="86">
        <f t="shared" ca="1" si="179"/>
        <v>31.302083333333332</v>
      </c>
      <c r="D1331" s="95">
        <v>50072</v>
      </c>
      <c r="E1331" s="98">
        <v>50099</v>
      </c>
      <c r="G1331" s="114">
        <f t="shared" ca="1" si="180"/>
        <v>31.302083333333332</v>
      </c>
      <c r="I1331" s="6">
        <v>1235</v>
      </c>
      <c r="J1331" s="6">
        <v>1307</v>
      </c>
      <c r="K1331" s="6">
        <f t="shared" si="181"/>
        <v>5</v>
      </c>
      <c r="L1331" s="6">
        <f t="shared" si="182"/>
        <v>217</v>
      </c>
      <c r="M1331" s="114">
        <f t="shared" ca="1" si="183"/>
        <v>31.302083333333332</v>
      </c>
      <c r="O1331" s="95"/>
      <c r="P1331" s="98"/>
    </row>
    <row r="1332" spans="1:16" ht="14.25" customHeight="1" x14ac:dyDescent="0.25">
      <c r="A1332" s="85" t="str">
        <f t="shared" si="178"/>
        <v>Ямбург</v>
      </c>
      <c r="B1332" s="22" t="s">
        <v>8</v>
      </c>
      <c r="C1332" s="86">
        <f t="shared" ca="1" si="179"/>
        <v>60.585000000000001</v>
      </c>
      <c r="D1332" s="95">
        <v>50100</v>
      </c>
      <c r="E1332" s="96">
        <v>50130</v>
      </c>
      <c r="G1332" s="114">
        <f t="shared" ca="1" si="180"/>
        <v>60.585000000000001</v>
      </c>
      <c r="I1332" s="6">
        <v>1236</v>
      </c>
      <c r="J1332" s="6">
        <v>1308</v>
      </c>
      <c r="K1332" s="6">
        <f t="shared" si="181"/>
        <v>0</v>
      </c>
      <c r="L1332" s="6">
        <f t="shared" si="182"/>
        <v>218</v>
      </c>
      <c r="M1332" s="114">
        <f t="shared" ca="1" si="183"/>
        <v>60.585000000000001</v>
      </c>
      <c r="O1332" s="95"/>
      <c r="P1332" s="96"/>
    </row>
    <row r="1333" spans="1:16" ht="14.25" customHeight="1" x14ac:dyDescent="0.25">
      <c r="A1333" s="85" t="str">
        <f t="shared" si="178"/>
        <v>Ямбург</v>
      </c>
      <c r="B1333" s="24" t="s">
        <v>9</v>
      </c>
      <c r="C1333" s="86">
        <f t="shared" ca="1" si="179"/>
        <v>208.33333333333334</v>
      </c>
      <c r="D1333" s="89">
        <v>50100</v>
      </c>
      <c r="E1333" s="90">
        <v>50130</v>
      </c>
      <c r="G1333" s="114">
        <f t="shared" ca="1" si="180"/>
        <v>208.33333333333334</v>
      </c>
      <c r="I1333" s="6">
        <v>1237</v>
      </c>
      <c r="J1333" s="6">
        <v>1309</v>
      </c>
      <c r="K1333" s="6">
        <f t="shared" si="181"/>
        <v>1</v>
      </c>
      <c r="L1333" s="6">
        <f t="shared" si="182"/>
        <v>218</v>
      </c>
      <c r="M1333" s="114">
        <f t="shared" ca="1" si="183"/>
        <v>208.33333333333334</v>
      </c>
      <c r="O1333" s="89"/>
      <c r="P1333" s="90"/>
    </row>
    <row r="1334" spans="1:16" ht="14.25" customHeight="1" x14ac:dyDescent="0.25">
      <c r="A1334" s="85" t="str">
        <f t="shared" si="178"/>
        <v>Ямбург</v>
      </c>
      <c r="B1334" s="24" t="s">
        <v>10</v>
      </c>
      <c r="C1334" s="86">
        <f t="shared" ca="1" si="179"/>
        <v>1049.953125</v>
      </c>
      <c r="D1334" s="89">
        <v>50100</v>
      </c>
      <c r="E1334" s="90">
        <v>50130</v>
      </c>
      <c r="G1334" s="114">
        <f t="shared" ca="1" si="180"/>
        <v>1049.953125</v>
      </c>
      <c r="I1334" s="6">
        <v>1238</v>
      </c>
      <c r="J1334" s="6">
        <v>1310</v>
      </c>
      <c r="K1334" s="6">
        <f t="shared" si="181"/>
        <v>2</v>
      </c>
      <c r="L1334" s="6">
        <f t="shared" si="182"/>
        <v>218</v>
      </c>
      <c r="M1334" s="114">
        <f t="shared" ca="1" si="183"/>
        <v>1049.953125</v>
      </c>
      <c r="O1334" s="89"/>
      <c r="P1334" s="90"/>
    </row>
    <row r="1335" spans="1:16" ht="14.25" customHeight="1" x14ac:dyDescent="0.25">
      <c r="A1335" s="85" t="str">
        <f t="shared" si="178"/>
        <v>Ямбург</v>
      </c>
      <c r="B1335" s="24" t="s">
        <v>11</v>
      </c>
      <c r="C1335" s="86">
        <f t="shared" ca="1" si="179"/>
        <v>367.51979166666666</v>
      </c>
      <c r="D1335" s="89">
        <v>50100</v>
      </c>
      <c r="E1335" s="90">
        <v>50130</v>
      </c>
      <c r="G1335" s="114">
        <f t="shared" ca="1" si="180"/>
        <v>367.51979166666666</v>
      </c>
      <c r="I1335" s="6">
        <v>1239</v>
      </c>
      <c r="J1335" s="6">
        <v>1311</v>
      </c>
      <c r="K1335" s="6">
        <f t="shared" si="181"/>
        <v>3</v>
      </c>
      <c r="L1335" s="6">
        <f t="shared" si="182"/>
        <v>218</v>
      </c>
      <c r="M1335" s="114">
        <f t="shared" ca="1" si="183"/>
        <v>367.51979166666666</v>
      </c>
      <c r="O1335" s="89"/>
      <c r="P1335" s="90"/>
    </row>
    <row r="1336" spans="1:16" ht="14.25" customHeight="1" x14ac:dyDescent="0.25">
      <c r="A1336" s="85" t="str">
        <f t="shared" si="178"/>
        <v>Ямбург</v>
      </c>
      <c r="B1336" s="24" t="s">
        <v>12</v>
      </c>
      <c r="C1336" s="86">
        <f t="shared" ca="1" si="179"/>
        <v>261.56666666666666</v>
      </c>
      <c r="D1336" s="89">
        <v>50100</v>
      </c>
      <c r="E1336" s="90">
        <v>50130</v>
      </c>
      <c r="G1336" s="114">
        <f t="shared" ca="1" si="180"/>
        <v>261.56666666666666</v>
      </c>
      <c r="I1336" s="6">
        <v>1240</v>
      </c>
      <c r="J1336" s="6">
        <v>1312</v>
      </c>
      <c r="K1336" s="6">
        <f t="shared" si="181"/>
        <v>4</v>
      </c>
      <c r="L1336" s="6">
        <f t="shared" si="182"/>
        <v>218</v>
      </c>
      <c r="M1336" s="114">
        <f t="shared" ca="1" si="183"/>
        <v>261.56666666666666</v>
      </c>
      <c r="O1336" s="89"/>
      <c r="P1336" s="90"/>
    </row>
    <row r="1337" spans="1:16" ht="14.25" customHeight="1" x14ac:dyDescent="0.25">
      <c r="A1337" s="85" t="str">
        <f t="shared" si="178"/>
        <v>Ямбург</v>
      </c>
      <c r="B1337" s="84" t="s">
        <v>13</v>
      </c>
      <c r="C1337" s="86">
        <f t="shared" ca="1" si="179"/>
        <v>31.302083333333332</v>
      </c>
      <c r="D1337" s="93">
        <v>50100</v>
      </c>
      <c r="E1337" s="94">
        <v>50130</v>
      </c>
      <c r="G1337" s="114">
        <f t="shared" ca="1" si="180"/>
        <v>31.302083333333332</v>
      </c>
      <c r="I1337" s="6">
        <v>1241</v>
      </c>
      <c r="J1337" s="6">
        <v>1313</v>
      </c>
      <c r="K1337" s="6">
        <f t="shared" si="181"/>
        <v>5</v>
      </c>
      <c r="L1337" s="6">
        <f t="shared" si="182"/>
        <v>218</v>
      </c>
      <c r="M1337" s="114">
        <f t="shared" ca="1" si="183"/>
        <v>31.302083333333332</v>
      </c>
      <c r="O1337" s="93"/>
      <c r="P1337" s="94"/>
    </row>
    <row r="1338" spans="1:16" ht="14.25" customHeight="1" x14ac:dyDescent="0.25">
      <c r="A1338" s="85" t="str">
        <f t="shared" si="178"/>
        <v>Ямбург</v>
      </c>
      <c r="B1338" s="22" t="s">
        <v>8</v>
      </c>
      <c r="C1338" s="86">
        <f t="shared" ca="1" si="179"/>
        <v>60.585000000000001</v>
      </c>
      <c r="D1338" s="95">
        <v>50131</v>
      </c>
      <c r="E1338" s="96">
        <v>50160</v>
      </c>
      <c r="G1338" s="114">
        <f t="shared" ca="1" si="180"/>
        <v>60.585000000000001</v>
      </c>
      <c r="I1338" s="6">
        <v>1242</v>
      </c>
      <c r="J1338" s="6">
        <v>1314</v>
      </c>
      <c r="K1338" s="6">
        <f t="shared" si="181"/>
        <v>0</v>
      </c>
      <c r="L1338" s="6">
        <f t="shared" si="182"/>
        <v>219</v>
      </c>
      <c r="M1338" s="114">
        <f t="shared" ca="1" si="183"/>
        <v>60.585000000000001</v>
      </c>
      <c r="O1338" s="95"/>
      <c r="P1338" s="96"/>
    </row>
    <row r="1339" spans="1:16" ht="14.25" customHeight="1" x14ac:dyDescent="0.25">
      <c r="A1339" s="85" t="str">
        <f t="shared" si="178"/>
        <v>Ямбург</v>
      </c>
      <c r="B1339" s="24" t="s">
        <v>9</v>
      </c>
      <c r="C1339" s="86">
        <f t="shared" ca="1" si="179"/>
        <v>208.33333333333334</v>
      </c>
      <c r="D1339" s="89">
        <v>50131</v>
      </c>
      <c r="E1339" s="90">
        <v>50160</v>
      </c>
      <c r="G1339" s="114">
        <f t="shared" ca="1" si="180"/>
        <v>208.33333333333334</v>
      </c>
      <c r="I1339" s="6">
        <v>1243</v>
      </c>
      <c r="J1339" s="6">
        <v>1315</v>
      </c>
      <c r="K1339" s="6">
        <f t="shared" si="181"/>
        <v>1</v>
      </c>
      <c r="L1339" s="6">
        <f t="shared" si="182"/>
        <v>219</v>
      </c>
      <c r="M1339" s="114">
        <f t="shared" ca="1" si="183"/>
        <v>208.33333333333334</v>
      </c>
      <c r="O1339" s="89"/>
      <c r="P1339" s="90"/>
    </row>
    <row r="1340" spans="1:16" ht="14.25" customHeight="1" x14ac:dyDescent="0.25">
      <c r="A1340" s="85" t="str">
        <f t="shared" si="178"/>
        <v>Ямбург</v>
      </c>
      <c r="B1340" s="24" t="s">
        <v>10</v>
      </c>
      <c r="C1340" s="86">
        <f t="shared" ca="1" si="179"/>
        <v>1049.953125</v>
      </c>
      <c r="D1340" s="89">
        <v>50131</v>
      </c>
      <c r="E1340" s="90">
        <v>50160</v>
      </c>
      <c r="G1340" s="114">
        <f t="shared" ca="1" si="180"/>
        <v>1049.953125</v>
      </c>
      <c r="I1340" s="6">
        <v>1244</v>
      </c>
      <c r="J1340" s="6">
        <v>1316</v>
      </c>
      <c r="K1340" s="6">
        <f t="shared" si="181"/>
        <v>2</v>
      </c>
      <c r="L1340" s="6">
        <f t="shared" si="182"/>
        <v>219</v>
      </c>
      <c r="M1340" s="114">
        <f t="shared" ca="1" si="183"/>
        <v>1049.953125</v>
      </c>
      <c r="O1340" s="89"/>
      <c r="P1340" s="90"/>
    </row>
    <row r="1341" spans="1:16" ht="14.25" customHeight="1" x14ac:dyDescent="0.25">
      <c r="A1341" s="85" t="str">
        <f t="shared" si="178"/>
        <v>Ямбург</v>
      </c>
      <c r="B1341" s="24" t="s">
        <v>11</v>
      </c>
      <c r="C1341" s="86">
        <f t="shared" ca="1" si="179"/>
        <v>367.51979166666666</v>
      </c>
      <c r="D1341" s="89">
        <v>50131</v>
      </c>
      <c r="E1341" s="90">
        <v>50160</v>
      </c>
      <c r="G1341" s="114">
        <f t="shared" ca="1" si="180"/>
        <v>367.51979166666666</v>
      </c>
      <c r="I1341" s="6">
        <v>1245</v>
      </c>
      <c r="J1341" s="6">
        <v>1317</v>
      </c>
      <c r="K1341" s="6">
        <f t="shared" si="181"/>
        <v>3</v>
      </c>
      <c r="L1341" s="6">
        <f t="shared" si="182"/>
        <v>219</v>
      </c>
      <c r="M1341" s="114">
        <f t="shared" ca="1" si="183"/>
        <v>367.51979166666666</v>
      </c>
      <c r="O1341" s="89"/>
      <c r="P1341" s="90"/>
    </row>
    <row r="1342" spans="1:16" ht="14.25" customHeight="1" x14ac:dyDescent="0.25">
      <c r="A1342" s="85" t="str">
        <f t="shared" si="178"/>
        <v>Ямбург</v>
      </c>
      <c r="B1342" s="24" t="s">
        <v>12</v>
      </c>
      <c r="C1342" s="86">
        <f t="shared" ca="1" si="179"/>
        <v>261.56666666666666</v>
      </c>
      <c r="D1342" s="89">
        <v>50131</v>
      </c>
      <c r="E1342" s="90">
        <v>50160</v>
      </c>
      <c r="G1342" s="114">
        <f t="shared" ca="1" si="180"/>
        <v>261.56666666666666</v>
      </c>
      <c r="I1342" s="6">
        <v>1246</v>
      </c>
      <c r="J1342" s="6">
        <v>1318</v>
      </c>
      <c r="K1342" s="6">
        <f t="shared" si="181"/>
        <v>4</v>
      </c>
      <c r="L1342" s="6">
        <f t="shared" si="182"/>
        <v>219</v>
      </c>
      <c r="M1342" s="114">
        <f t="shared" ca="1" si="183"/>
        <v>261.56666666666666</v>
      </c>
      <c r="O1342" s="89"/>
      <c r="P1342" s="90"/>
    </row>
    <row r="1343" spans="1:16" ht="14.25" customHeight="1" x14ac:dyDescent="0.25">
      <c r="A1343" s="85" t="str">
        <f t="shared" si="178"/>
        <v>Ямбург</v>
      </c>
      <c r="B1343" s="84" t="s">
        <v>13</v>
      </c>
      <c r="C1343" s="86">
        <f t="shared" ca="1" si="179"/>
        <v>31.302083333333332</v>
      </c>
      <c r="D1343" s="93">
        <v>50131</v>
      </c>
      <c r="E1343" s="94">
        <v>50160</v>
      </c>
      <c r="G1343" s="114">
        <f t="shared" ca="1" si="180"/>
        <v>31.302083333333332</v>
      </c>
      <c r="I1343" s="6">
        <v>1247</v>
      </c>
      <c r="J1343" s="6">
        <v>1319</v>
      </c>
      <c r="K1343" s="6">
        <f t="shared" si="181"/>
        <v>5</v>
      </c>
      <c r="L1343" s="6">
        <f t="shared" si="182"/>
        <v>219</v>
      </c>
      <c r="M1343" s="114">
        <f t="shared" ca="1" si="183"/>
        <v>31.302083333333332</v>
      </c>
      <c r="O1343" s="93"/>
      <c r="P1343" s="94"/>
    </row>
    <row r="1344" spans="1:16" ht="14.25" customHeight="1" x14ac:dyDescent="0.25">
      <c r="A1344" s="85" t="str">
        <f t="shared" si="178"/>
        <v>Ямбург</v>
      </c>
      <c r="B1344" s="22" t="s">
        <v>8</v>
      </c>
      <c r="C1344" s="86">
        <f t="shared" ca="1" si="179"/>
        <v>60.585000000000001</v>
      </c>
      <c r="D1344" s="95">
        <v>50161</v>
      </c>
      <c r="E1344" s="96">
        <v>50191</v>
      </c>
      <c r="G1344" s="114">
        <f t="shared" ca="1" si="180"/>
        <v>60.585000000000001</v>
      </c>
      <c r="I1344" s="6">
        <v>1248</v>
      </c>
      <c r="J1344" s="6">
        <v>1320</v>
      </c>
      <c r="K1344" s="6">
        <f t="shared" si="181"/>
        <v>0</v>
      </c>
      <c r="L1344" s="6">
        <f t="shared" si="182"/>
        <v>220</v>
      </c>
      <c r="M1344" s="114">
        <f t="shared" ca="1" si="183"/>
        <v>60.585000000000001</v>
      </c>
      <c r="O1344" s="95"/>
      <c r="P1344" s="96"/>
    </row>
    <row r="1345" spans="1:16" ht="14.25" customHeight="1" x14ac:dyDescent="0.25">
      <c r="A1345" s="85" t="str">
        <f t="shared" si="178"/>
        <v>Ямбург</v>
      </c>
      <c r="B1345" s="24" t="s">
        <v>9</v>
      </c>
      <c r="C1345" s="86">
        <f t="shared" ca="1" si="179"/>
        <v>208.33333333333334</v>
      </c>
      <c r="D1345" s="89">
        <v>50161</v>
      </c>
      <c r="E1345" s="90">
        <v>50191</v>
      </c>
      <c r="G1345" s="114">
        <f t="shared" ca="1" si="180"/>
        <v>208.33333333333334</v>
      </c>
      <c r="I1345" s="6">
        <v>1249</v>
      </c>
      <c r="J1345" s="6">
        <v>1321</v>
      </c>
      <c r="K1345" s="6">
        <f t="shared" si="181"/>
        <v>1</v>
      </c>
      <c r="L1345" s="6">
        <f t="shared" si="182"/>
        <v>220</v>
      </c>
      <c r="M1345" s="114">
        <f t="shared" ca="1" si="183"/>
        <v>208.33333333333334</v>
      </c>
      <c r="O1345" s="89"/>
      <c r="P1345" s="90"/>
    </row>
    <row r="1346" spans="1:16" ht="14.25" customHeight="1" x14ac:dyDescent="0.25">
      <c r="A1346" s="85" t="str">
        <f t="shared" si="178"/>
        <v>Ямбург</v>
      </c>
      <c r="B1346" s="24" t="s">
        <v>10</v>
      </c>
      <c r="C1346" s="86">
        <f t="shared" ca="1" si="179"/>
        <v>1049.953125</v>
      </c>
      <c r="D1346" s="89">
        <v>50161</v>
      </c>
      <c r="E1346" s="90">
        <v>50191</v>
      </c>
      <c r="G1346" s="114">
        <f t="shared" ca="1" si="180"/>
        <v>1049.953125</v>
      </c>
      <c r="I1346" s="6">
        <v>1250</v>
      </c>
      <c r="J1346" s="6">
        <v>1322</v>
      </c>
      <c r="K1346" s="6">
        <f t="shared" si="181"/>
        <v>2</v>
      </c>
      <c r="L1346" s="6">
        <f t="shared" si="182"/>
        <v>220</v>
      </c>
      <c r="M1346" s="114">
        <f t="shared" ca="1" si="183"/>
        <v>1049.953125</v>
      </c>
      <c r="O1346" s="89"/>
      <c r="P1346" s="90"/>
    </row>
    <row r="1347" spans="1:16" ht="14.25" customHeight="1" x14ac:dyDescent="0.25">
      <c r="A1347" s="85" t="str">
        <f t="shared" si="178"/>
        <v>Ямбург</v>
      </c>
      <c r="B1347" s="24" t="s">
        <v>11</v>
      </c>
      <c r="C1347" s="86">
        <f t="shared" ca="1" si="179"/>
        <v>367.51979166666666</v>
      </c>
      <c r="D1347" s="89">
        <v>50161</v>
      </c>
      <c r="E1347" s="90">
        <v>50191</v>
      </c>
      <c r="G1347" s="114">
        <f t="shared" ca="1" si="180"/>
        <v>367.51979166666666</v>
      </c>
      <c r="I1347" s="6">
        <v>1251</v>
      </c>
      <c r="J1347" s="6">
        <v>1323</v>
      </c>
      <c r="K1347" s="6">
        <f t="shared" si="181"/>
        <v>3</v>
      </c>
      <c r="L1347" s="6">
        <f t="shared" si="182"/>
        <v>220</v>
      </c>
      <c r="M1347" s="114">
        <f t="shared" ca="1" si="183"/>
        <v>367.51979166666666</v>
      </c>
      <c r="O1347" s="89"/>
      <c r="P1347" s="90"/>
    </row>
    <row r="1348" spans="1:16" ht="14.25" customHeight="1" x14ac:dyDescent="0.25">
      <c r="A1348" s="85" t="str">
        <f t="shared" si="178"/>
        <v>Ямбург</v>
      </c>
      <c r="B1348" s="24" t="s">
        <v>12</v>
      </c>
      <c r="C1348" s="86">
        <f t="shared" ca="1" si="179"/>
        <v>261.56666666666666</v>
      </c>
      <c r="D1348" s="89">
        <v>50161</v>
      </c>
      <c r="E1348" s="90">
        <v>50191</v>
      </c>
      <c r="G1348" s="114">
        <f t="shared" ca="1" si="180"/>
        <v>261.56666666666666</v>
      </c>
      <c r="I1348" s="6">
        <v>1252</v>
      </c>
      <c r="J1348" s="6">
        <v>1324</v>
      </c>
      <c r="K1348" s="6">
        <f t="shared" si="181"/>
        <v>4</v>
      </c>
      <c r="L1348" s="6">
        <f t="shared" si="182"/>
        <v>220</v>
      </c>
      <c r="M1348" s="114">
        <f t="shared" ca="1" si="183"/>
        <v>261.56666666666666</v>
      </c>
      <c r="O1348" s="89"/>
      <c r="P1348" s="90"/>
    </row>
    <row r="1349" spans="1:16" ht="14.25" customHeight="1" x14ac:dyDescent="0.25">
      <c r="A1349" s="85" t="str">
        <f t="shared" si="178"/>
        <v>Ямбург</v>
      </c>
      <c r="B1349" s="84" t="s">
        <v>13</v>
      </c>
      <c r="C1349" s="86">
        <f t="shared" ca="1" si="179"/>
        <v>31.302083333333332</v>
      </c>
      <c r="D1349" s="93">
        <v>50161</v>
      </c>
      <c r="E1349" s="94">
        <v>50191</v>
      </c>
      <c r="G1349" s="114">
        <f t="shared" ca="1" si="180"/>
        <v>31.302083333333332</v>
      </c>
      <c r="I1349" s="6">
        <v>1253</v>
      </c>
      <c r="J1349" s="6">
        <v>1325</v>
      </c>
      <c r="K1349" s="6">
        <f t="shared" si="181"/>
        <v>5</v>
      </c>
      <c r="L1349" s="6">
        <f t="shared" si="182"/>
        <v>220</v>
      </c>
      <c r="M1349" s="114">
        <f t="shared" ca="1" si="183"/>
        <v>31.302083333333332</v>
      </c>
      <c r="O1349" s="93"/>
      <c r="P1349" s="94"/>
    </row>
    <row r="1350" spans="1:16" ht="14.25" customHeight="1" x14ac:dyDescent="0.25">
      <c r="A1350" s="85" t="str">
        <f t="shared" si="178"/>
        <v>Ямбург</v>
      </c>
      <c r="B1350" s="22" t="s">
        <v>8</v>
      </c>
      <c r="C1350" s="86">
        <f t="shared" ca="1" si="179"/>
        <v>60.585000000000001</v>
      </c>
      <c r="D1350" s="95">
        <v>50192</v>
      </c>
      <c r="E1350" s="96">
        <v>50221</v>
      </c>
      <c r="G1350" s="114">
        <f t="shared" ca="1" si="180"/>
        <v>60.585000000000001</v>
      </c>
      <c r="I1350" s="6">
        <v>1254</v>
      </c>
      <c r="J1350" s="6">
        <v>1326</v>
      </c>
      <c r="K1350" s="6">
        <f t="shared" si="181"/>
        <v>0</v>
      </c>
      <c r="L1350" s="6">
        <f t="shared" si="182"/>
        <v>221</v>
      </c>
      <c r="M1350" s="114">
        <f t="shared" ca="1" si="183"/>
        <v>60.585000000000001</v>
      </c>
      <c r="O1350" s="95"/>
      <c r="P1350" s="96"/>
    </row>
    <row r="1351" spans="1:16" ht="14.25" customHeight="1" x14ac:dyDescent="0.25">
      <c r="A1351" s="85" t="str">
        <f t="shared" si="178"/>
        <v>Ямбург</v>
      </c>
      <c r="B1351" s="24" t="s">
        <v>9</v>
      </c>
      <c r="C1351" s="86">
        <f t="shared" ca="1" si="179"/>
        <v>208.33333333333334</v>
      </c>
      <c r="D1351" s="89">
        <v>50192</v>
      </c>
      <c r="E1351" s="90">
        <v>50221</v>
      </c>
      <c r="G1351" s="114">
        <f t="shared" ca="1" si="180"/>
        <v>208.33333333333334</v>
      </c>
      <c r="I1351" s="6">
        <v>1255</v>
      </c>
      <c r="J1351" s="6">
        <v>1327</v>
      </c>
      <c r="K1351" s="6">
        <f t="shared" si="181"/>
        <v>1</v>
      </c>
      <c r="L1351" s="6">
        <f t="shared" si="182"/>
        <v>221</v>
      </c>
      <c r="M1351" s="114">
        <f t="shared" ca="1" si="183"/>
        <v>208.33333333333334</v>
      </c>
      <c r="O1351" s="89"/>
      <c r="P1351" s="90"/>
    </row>
    <row r="1352" spans="1:16" ht="14.25" customHeight="1" x14ac:dyDescent="0.25">
      <c r="A1352" s="85" t="str">
        <f t="shared" si="178"/>
        <v>Ямбург</v>
      </c>
      <c r="B1352" s="24" t="s">
        <v>10</v>
      </c>
      <c r="C1352" s="86">
        <f t="shared" ca="1" si="179"/>
        <v>1049.953125</v>
      </c>
      <c r="D1352" s="89">
        <v>50192</v>
      </c>
      <c r="E1352" s="90">
        <v>50221</v>
      </c>
      <c r="G1352" s="114">
        <f t="shared" ca="1" si="180"/>
        <v>1049.953125</v>
      </c>
      <c r="I1352" s="6">
        <v>1256</v>
      </c>
      <c r="J1352" s="6">
        <v>1328</v>
      </c>
      <c r="K1352" s="6">
        <f t="shared" si="181"/>
        <v>2</v>
      </c>
      <c r="L1352" s="6">
        <f t="shared" si="182"/>
        <v>221</v>
      </c>
      <c r="M1352" s="114">
        <f t="shared" ca="1" si="183"/>
        <v>1049.953125</v>
      </c>
      <c r="O1352" s="89"/>
      <c r="P1352" s="90"/>
    </row>
    <row r="1353" spans="1:16" ht="14.25" customHeight="1" x14ac:dyDescent="0.25">
      <c r="A1353" s="85" t="str">
        <f t="shared" si="178"/>
        <v>Ямбург</v>
      </c>
      <c r="B1353" s="24" t="s">
        <v>11</v>
      </c>
      <c r="C1353" s="86">
        <f t="shared" ca="1" si="179"/>
        <v>367.51979166666666</v>
      </c>
      <c r="D1353" s="89">
        <v>50192</v>
      </c>
      <c r="E1353" s="90">
        <v>50221</v>
      </c>
      <c r="G1353" s="114">
        <f t="shared" ca="1" si="180"/>
        <v>367.51979166666666</v>
      </c>
      <c r="I1353" s="6">
        <v>1257</v>
      </c>
      <c r="J1353" s="6">
        <v>1329</v>
      </c>
      <c r="K1353" s="6">
        <f t="shared" si="181"/>
        <v>3</v>
      </c>
      <c r="L1353" s="6">
        <f t="shared" si="182"/>
        <v>221</v>
      </c>
      <c r="M1353" s="114">
        <f t="shared" ca="1" si="183"/>
        <v>367.51979166666666</v>
      </c>
      <c r="O1353" s="89"/>
      <c r="P1353" s="90"/>
    </row>
    <row r="1354" spans="1:16" ht="14.25" customHeight="1" x14ac:dyDescent="0.25">
      <c r="A1354" s="85" t="str">
        <f t="shared" si="178"/>
        <v>Ямбург</v>
      </c>
      <c r="B1354" s="24" t="s">
        <v>12</v>
      </c>
      <c r="C1354" s="86">
        <f t="shared" ca="1" si="179"/>
        <v>261.56666666666666</v>
      </c>
      <c r="D1354" s="89">
        <v>50192</v>
      </c>
      <c r="E1354" s="90">
        <v>50221</v>
      </c>
      <c r="G1354" s="114">
        <f t="shared" ca="1" si="180"/>
        <v>261.56666666666666</v>
      </c>
      <c r="I1354" s="6">
        <v>1258</v>
      </c>
      <c r="J1354" s="6">
        <v>1330</v>
      </c>
      <c r="K1354" s="6">
        <f t="shared" si="181"/>
        <v>4</v>
      </c>
      <c r="L1354" s="6">
        <f t="shared" si="182"/>
        <v>221</v>
      </c>
      <c r="M1354" s="114">
        <f t="shared" ca="1" si="183"/>
        <v>261.56666666666666</v>
      </c>
      <c r="O1354" s="89"/>
      <c r="P1354" s="90"/>
    </row>
    <row r="1355" spans="1:16" ht="14.25" customHeight="1" x14ac:dyDescent="0.25">
      <c r="A1355" s="85" t="str">
        <f t="shared" si="178"/>
        <v>Ямбург</v>
      </c>
      <c r="B1355" s="84" t="s">
        <v>13</v>
      </c>
      <c r="C1355" s="86">
        <f t="shared" ca="1" si="179"/>
        <v>31.302083333333332</v>
      </c>
      <c r="D1355" s="93">
        <v>50192</v>
      </c>
      <c r="E1355" s="94">
        <v>50221</v>
      </c>
      <c r="G1355" s="114">
        <f t="shared" ca="1" si="180"/>
        <v>31.302083333333332</v>
      </c>
      <c r="I1355" s="6">
        <v>1259</v>
      </c>
      <c r="J1355" s="6">
        <v>1331</v>
      </c>
      <c r="K1355" s="6">
        <f t="shared" si="181"/>
        <v>5</v>
      </c>
      <c r="L1355" s="6">
        <f t="shared" si="182"/>
        <v>221</v>
      </c>
      <c r="M1355" s="114">
        <f t="shared" ca="1" si="183"/>
        <v>31.302083333333332</v>
      </c>
      <c r="O1355" s="93"/>
      <c r="P1355" s="94"/>
    </row>
    <row r="1356" spans="1:16" ht="14.25" customHeight="1" x14ac:dyDescent="0.25">
      <c r="A1356" s="85" t="str">
        <f t="shared" si="178"/>
        <v>Ямбург</v>
      </c>
      <c r="B1356" s="22" t="s">
        <v>8</v>
      </c>
      <c r="C1356" s="86">
        <f t="shared" ca="1" si="179"/>
        <v>60.585000000000001</v>
      </c>
      <c r="D1356" s="95">
        <v>50222</v>
      </c>
      <c r="E1356" s="96">
        <v>50252</v>
      </c>
      <c r="G1356" s="114">
        <f t="shared" ca="1" si="180"/>
        <v>60.585000000000001</v>
      </c>
      <c r="I1356" s="6">
        <v>1260</v>
      </c>
      <c r="J1356" s="6">
        <v>1332</v>
      </c>
      <c r="K1356" s="6">
        <f t="shared" si="181"/>
        <v>0</v>
      </c>
      <c r="L1356" s="6">
        <f t="shared" si="182"/>
        <v>222</v>
      </c>
      <c r="M1356" s="114">
        <f t="shared" ca="1" si="183"/>
        <v>60.585000000000001</v>
      </c>
      <c r="O1356" s="95"/>
      <c r="P1356" s="96"/>
    </row>
    <row r="1357" spans="1:16" ht="14.25" customHeight="1" x14ac:dyDescent="0.25">
      <c r="A1357" s="85" t="str">
        <f t="shared" si="178"/>
        <v>Ямбург</v>
      </c>
      <c r="B1357" s="24" t="s">
        <v>9</v>
      </c>
      <c r="C1357" s="86">
        <f t="shared" ca="1" si="179"/>
        <v>208.33333333333334</v>
      </c>
      <c r="D1357" s="89">
        <v>50222</v>
      </c>
      <c r="E1357" s="90">
        <v>50252</v>
      </c>
      <c r="G1357" s="114">
        <f t="shared" ca="1" si="180"/>
        <v>208.33333333333334</v>
      </c>
      <c r="I1357" s="6">
        <v>1261</v>
      </c>
      <c r="J1357" s="6">
        <v>1333</v>
      </c>
      <c r="K1357" s="6">
        <f t="shared" si="181"/>
        <v>1</v>
      </c>
      <c r="L1357" s="6">
        <f t="shared" si="182"/>
        <v>222</v>
      </c>
      <c r="M1357" s="114">
        <f t="shared" ca="1" si="183"/>
        <v>208.33333333333334</v>
      </c>
      <c r="O1357" s="89"/>
      <c r="P1357" s="90"/>
    </row>
    <row r="1358" spans="1:16" ht="14.25" customHeight="1" x14ac:dyDescent="0.25">
      <c r="A1358" s="85" t="str">
        <f t="shared" si="178"/>
        <v>Ямбург</v>
      </c>
      <c r="B1358" s="24" t="s">
        <v>10</v>
      </c>
      <c r="C1358" s="86">
        <f t="shared" ca="1" si="179"/>
        <v>1049.953125</v>
      </c>
      <c r="D1358" s="89">
        <v>50222</v>
      </c>
      <c r="E1358" s="90">
        <v>50252</v>
      </c>
      <c r="G1358" s="114">
        <f t="shared" ca="1" si="180"/>
        <v>1049.953125</v>
      </c>
      <c r="I1358" s="6">
        <v>1262</v>
      </c>
      <c r="J1358" s="6">
        <v>1334</v>
      </c>
      <c r="K1358" s="6">
        <f t="shared" si="181"/>
        <v>2</v>
      </c>
      <c r="L1358" s="6">
        <f t="shared" si="182"/>
        <v>222</v>
      </c>
      <c r="M1358" s="114">
        <f t="shared" ca="1" si="183"/>
        <v>1049.953125</v>
      </c>
      <c r="O1358" s="89"/>
      <c r="P1358" s="90"/>
    </row>
    <row r="1359" spans="1:16" ht="14.25" customHeight="1" x14ac:dyDescent="0.25">
      <c r="A1359" s="85" t="str">
        <f t="shared" si="178"/>
        <v>Ямбург</v>
      </c>
      <c r="B1359" s="24" t="s">
        <v>11</v>
      </c>
      <c r="C1359" s="86">
        <f t="shared" ca="1" si="179"/>
        <v>367.51979166666666</v>
      </c>
      <c r="D1359" s="89">
        <v>50222</v>
      </c>
      <c r="E1359" s="90">
        <v>50252</v>
      </c>
      <c r="G1359" s="114">
        <f t="shared" ca="1" si="180"/>
        <v>367.51979166666666</v>
      </c>
      <c r="I1359" s="6">
        <v>1263</v>
      </c>
      <c r="J1359" s="6">
        <v>1335</v>
      </c>
      <c r="K1359" s="6">
        <f t="shared" si="181"/>
        <v>3</v>
      </c>
      <c r="L1359" s="6">
        <f t="shared" si="182"/>
        <v>222</v>
      </c>
      <c r="M1359" s="114">
        <f t="shared" ca="1" si="183"/>
        <v>367.51979166666666</v>
      </c>
      <c r="O1359" s="89"/>
      <c r="P1359" s="90"/>
    </row>
    <row r="1360" spans="1:16" ht="14.25" customHeight="1" x14ac:dyDescent="0.25">
      <c r="A1360" s="85" t="str">
        <f t="shared" si="178"/>
        <v>Ямбург</v>
      </c>
      <c r="B1360" s="24" t="s">
        <v>12</v>
      </c>
      <c r="C1360" s="86">
        <f t="shared" ca="1" si="179"/>
        <v>261.56666666666666</v>
      </c>
      <c r="D1360" s="89">
        <v>50222</v>
      </c>
      <c r="E1360" s="90">
        <v>50252</v>
      </c>
      <c r="G1360" s="114">
        <f t="shared" ca="1" si="180"/>
        <v>261.56666666666666</v>
      </c>
      <c r="I1360" s="6">
        <v>1264</v>
      </c>
      <c r="J1360" s="6">
        <v>1336</v>
      </c>
      <c r="K1360" s="6">
        <f t="shared" si="181"/>
        <v>4</v>
      </c>
      <c r="L1360" s="6">
        <f t="shared" si="182"/>
        <v>222</v>
      </c>
      <c r="M1360" s="114">
        <f t="shared" ca="1" si="183"/>
        <v>261.56666666666666</v>
      </c>
      <c r="O1360" s="89"/>
      <c r="P1360" s="90"/>
    </row>
    <row r="1361" spans="1:16" ht="14.25" customHeight="1" x14ac:dyDescent="0.25">
      <c r="A1361" s="85" t="str">
        <f t="shared" si="178"/>
        <v>Ямбург</v>
      </c>
      <c r="B1361" s="84" t="s">
        <v>13</v>
      </c>
      <c r="C1361" s="86">
        <f t="shared" ca="1" si="179"/>
        <v>31.302083333333332</v>
      </c>
      <c r="D1361" s="93">
        <v>50222</v>
      </c>
      <c r="E1361" s="94">
        <v>50252</v>
      </c>
      <c r="G1361" s="114">
        <f t="shared" ca="1" si="180"/>
        <v>31.302083333333332</v>
      </c>
      <c r="I1361" s="6">
        <v>1265</v>
      </c>
      <c r="J1361" s="6">
        <v>1337</v>
      </c>
      <c r="K1361" s="6">
        <f t="shared" si="181"/>
        <v>5</v>
      </c>
      <c r="L1361" s="6">
        <f t="shared" si="182"/>
        <v>222</v>
      </c>
      <c r="M1361" s="114">
        <f t="shared" ca="1" si="183"/>
        <v>31.302083333333332</v>
      </c>
      <c r="O1361" s="93"/>
      <c r="P1361" s="94"/>
    </row>
    <row r="1362" spans="1:16" ht="14.25" customHeight="1" x14ac:dyDescent="0.25">
      <c r="A1362" s="85" t="str">
        <f t="shared" si="178"/>
        <v>Ямбург</v>
      </c>
      <c r="B1362" s="22" t="s">
        <v>8</v>
      </c>
      <c r="C1362" s="86">
        <f t="shared" ca="1" si="179"/>
        <v>60.585000000000001</v>
      </c>
      <c r="D1362" s="95">
        <v>50253</v>
      </c>
      <c r="E1362" s="96">
        <v>50283</v>
      </c>
      <c r="G1362" s="114">
        <f t="shared" ca="1" si="180"/>
        <v>60.585000000000001</v>
      </c>
      <c r="I1362" s="6">
        <v>1266</v>
      </c>
      <c r="J1362" s="6">
        <v>1338</v>
      </c>
      <c r="K1362" s="6">
        <f t="shared" si="181"/>
        <v>0</v>
      </c>
      <c r="L1362" s="6">
        <f t="shared" si="182"/>
        <v>223</v>
      </c>
      <c r="M1362" s="114">
        <f t="shared" ca="1" si="183"/>
        <v>60.585000000000001</v>
      </c>
      <c r="O1362" s="95"/>
      <c r="P1362" s="96"/>
    </row>
    <row r="1363" spans="1:16" ht="14.25" customHeight="1" x14ac:dyDescent="0.25">
      <c r="A1363" s="85" t="str">
        <f t="shared" si="178"/>
        <v>Ямбург</v>
      </c>
      <c r="B1363" s="24" t="s">
        <v>9</v>
      </c>
      <c r="C1363" s="86">
        <f t="shared" ca="1" si="179"/>
        <v>208.33333333333334</v>
      </c>
      <c r="D1363" s="89">
        <v>50253</v>
      </c>
      <c r="E1363" s="96">
        <v>50283</v>
      </c>
      <c r="G1363" s="114">
        <f t="shared" ca="1" si="180"/>
        <v>208.33333333333334</v>
      </c>
      <c r="I1363" s="6">
        <v>1267</v>
      </c>
      <c r="J1363" s="6">
        <v>1339</v>
      </c>
      <c r="K1363" s="6">
        <f t="shared" si="181"/>
        <v>1</v>
      </c>
      <c r="L1363" s="6">
        <f t="shared" si="182"/>
        <v>223</v>
      </c>
      <c r="M1363" s="114">
        <f t="shared" ca="1" si="183"/>
        <v>208.33333333333334</v>
      </c>
      <c r="O1363" s="89"/>
      <c r="P1363" s="96"/>
    </row>
    <row r="1364" spans="1:16" ht="14.25" customHeight="1" x14ac:dyDescent="0.25">
      <c r="A1364" s="85" t="str">
        <f t="shared" si="178"/>
        <v>Ямбург</v>
      </c>
      <c r="B1364" s="24" t="s">
        <v>10</v>
      </c>
      <c r="C1364" s="86">
        <f t="shared" ca="1" si="179"/>
        <v>1049.953125</v>
      </c>
      <c r="D1364" s="89">
        <v>50253</v>
      </c>
      <c r="E1364" s="96">
        <v>50283</v>
      </c>
      <c r="G1364" s="114">
        <f t="shared" ca="1" si="180"/>
        <v>1049.953125</v>
      </c>
      <c r="I1364" s="6">
        <v>1268</v>
      </c>
      <c r="J1364" s="6">
        <v>1340</v>
      </c>
      <c r="K1364" s="6">
        <f t="shared" si="181"/>
        <v>2</v>
      </c>
      <c r="L1364" s="6">
        <f t="shared" si="182"/>
        <v>223</v>
      </c>
      <c r="M1364" s="114">
        <f t="shared" ca="1" si="183"/>
        <v>1049.953125</v>
      </c>
      <c r="O1364" s="89"/>
      <c r="P1364" s="96"/>
    </row>
    <row r="1365" spans="1:16" ht="14.25" customHeight="1" x14ac:dyDescent="0.25">
      <c r="A1365" s="85" t="str">
        <f t="shared" si="178"/>
        <v>Ямбург</v>
      </c>
      <c r="B1365" s="24" t="s">
        <v>11</v>
      </c>
      <c r="C1365" s="86">
        <f t="shared" ca="1" si="179"/>
        <v>367.51979166666666</v>
      </c>
      <c r="D1365" s="89">
        <v>50253</v>
      </c>
      <c r="E1365" s="96">
        <v>50283</v>
      </c>
      <c r="G1365" s="114">
        <f t="shared" ca="1" si="180"/>
        <v>367.51979166666666</v>
      </c>
      <c r="I1365" s="6">
        <v>1269</v>
      </c>
      <c r="J1365" s="6">
        <v>1341</v>
      </c>
      <c r="K1365" s="6">
        <f t="shared" si="181"/>
        <v>3</v>
      </c>
      <c r="L1365" s="6">
        <f t="shared" si="182"/>
        <v>223</v>
      </c>
      <c r="M1365" s="114">
        <f t="shared" ca="1" si="183"/>
        <v>367.51979166666666</v>
      </c>
      <c r="O1365" s="89"/>
      <c r="P1365" s="96"/>
    </row>
    <row r="1366" spans="1:16" ht="14.25" customHeight="1" x14ac:dyDescent="0.25">
      <c r="A1366" s="85" t="str">
        <f t="shared" si="178"/>
        <v>Ямбург</v>
      </c>
      <c r="B1366" s="24" t="s">
        <v>12</v>
      </c>
      <c r="C1366" s="86">
        <f t="shared" ca="1" si="179"/>
        <v>261.56666666666666</v>
      </c>
      <c r="D1366" s="89">
        <v>50253</v>
      </c>
      <c r="E1366" s="96">
        <v>50283</v>
      </c>
      <c r="G1366" s="114">
        <f t="shared" ca="1" si="180"/>
        <v>261.56666666666666</v>
      </c>
      <c r="I1366" s="6">
        <v>1270</v>
      </c>
      <c r="J1366" s="6">
        <v>1342</v>
      </c>
      <c r="K1366" s="6">
        <f t="shared" si="181"/>
        <v>4</v>
      </c>
      <c r="L1366" s="6">
        <f t="shared" si="182"/>
        <v>223</v>
      </c>
      <c r="M1366" s="114">
        <f t="shared" ca="1" si="183"/>
        <v>261.56666666666666</v>
      </c>
      <c r="O1366" s="89"/>
      <c r="P1366" s="96"/>
    </row>
    <row r="1367" spans="1:16" ht="14.25" customHeight="1" x14ac:dyDescent="0.25">
      <c r="A1367" s="85" t="str">
        <f t="shared" si="178"/>
        <v>Ямбург</v>
      </c>
      <c r="B1367" s="84" t="s">
        <v>13</v>
      </c>
      <c r="C1367" s="86">
        <f t="shared" ca="1" si="179"/>
        <v>31.302083333333332</v>
      </c>
      <c r="D1367" s="93">
        <v>50253</v>
      </c>
      <c r="E1367" s="96">
        <v>50283</v>
      </c>
      <c r="G1367" s="114">
        <f t="shared" ca="1" si="180"/>
        <v>31.302083333333332</v>
      </c>
      <c r="I1367" s="6">
        <v>1271</v>
      </c>
      <c r="J1367" s="6">
        <v>1343</v>
      </c>
      <c r="K1367" s="6">
        <f t="shared" si="181"/>
        <v>5</v>
      </c>
      <c r="L1367" s="6">
        <f t="shared" si="182"/>
        <v>223</v>
      </c>
      <c r="M1367" s="114">
        <f t="shared" ca="1" si="183"/>
        <v>31.302083333333332</v>
      </c>
      <c r="O1367" s="93"/>
      <c r="P1367" s="96"/>
    </row>
    <row r="1368" spans="1:16" ht="14.25" customHeight="1" x14ac:dyDescent="0.25">
      <c r="A1368" s="85" t="str">
        <f t="shared" ref="A1368:A1431" si="184">$A$13</f>
        <v>Ямбург</v>
      </c>
      <c r="B1368" s="22" t="s">
        <v>8</v>
      </c>
      <c r="C1368" s="86">
        <f t="shared" ref="C1368:C1431" ca="1" si="185">G1368*$H$24</f>
        <v>60.585000000000001</v>
      </c>
      <c r="D1368" s="95">
        <v>50284</v>
      </c>
      <c r="E1368" s="96">
        <v>50313</v>
      </c>
      <c r="G1368" s="114">
        <f t="shared" ref="G1368:G1431" ca="1" si="186">OFFSET($C$13,K1368,L1368)</f>
        <v>60.585000000000001</v>
      </c>
      <c r="I1368" s="6">
        <v>1272</v>
      </c>
      <c r="J1368" s="6">
        <v>1344</v>
      </c>
      <c r="K1368" s="6">
        <f t="shared" ref="K1368:K1431" si="187">(MOD(J1368,6))</f>
        <v>0</v>
      </c>
      <c r="L1368" s="6">
        <f t="shared" ref="L1368:L1431" si="188">INT(J1368/6)</f>
        <v>224</v>
      </c>
      <c r="M1368" s="114">
        <f t="shared" ref="M1368:M1431" ca="1" si="189">OFFSET($C$13,K1368,L1368)</f>
        <v>60.585000000000001</v>
      </c>
      <c r="O1368" s="95"/>
      <c r="P1368" s="96"/>
    </row>
    <row r="1369" spans="1:16" ht="14.25" customHeight="1" x14ac:dyDescent="0.25">
      <c r="A1369" s="85" t="str">
        <f t="shared" si="184"/>
        <v>Ямбург</v>
      </c>
      <c r="B1369" s="24" t="s">
        <v>9</v>
      </c>
      <c r="C1369" s="86">
        <f t="shared" ca="1" si="185"/>
        <v>208.33333333333334</v>
      </c>
      <c r="D1369" s="89">
        <v>50284</v>
      </c>
      <c r="E1369" s="90">
        <v>50313</v>
      </c>
      <c r="G1369" s="114">
        <f t="shared" ca="1" si="186"/>
        <v>208.33333333333334</v>
      </c>
      <c r="I1369" s="6">
        <v>1273</v>
      </c>
      <c r="J1369" s="6">
        <v>1345</v>
      </c>
      <c r="K1369" s="6">
        <f t="shared" si="187"/>
        <v>1</v>
      </c>
      <c r="L1369" s="6">
        <f t="shared" si="188"/>
        <v>224</v>
      </c>
      <c r="M1369" s="114">
        <f t="shared" ca="1" si="189"/>
        <v>208.33333333333334</v>
      </c>
      <c r="O1369" s="89"/>
      <c r="P1369" s="90"/>
    </row>
    <row r="1370" spans="1:16" ht="14.25" customHeight="1" x14ac:dyDescent="0.25">
      <c r="A1370" s="85" t="str">
        <f t="shared" si="184"/>
        <v>Ямбург</v>
      </c>
      <c r="B1370" s="24" t="s">
        <v>10</v>
      </c>
      <c r="C1370" s="86">
        <f t="shared" ca="1" si="185"/>
        <v>1049.953125</v>
      </c>
      <c r="D1370" s="89">
        <v>50284</v>
      </c>
      <c r="E1370" s="90">
        <v>50313</v>
      </c>
      <c r="G1370" s="114">
        <f t="shared" ca="1" si="186"/>
        <v>1049.953125</v>
      </c>
      <c r="I1370" s="6">
        <v>1274</v>
      </c>
      <c r="J1370" s="6">
        <v>1346</v>
      </c>
      <c r="K1370" s="6">
        <f t="shared" si="187"/>
        <v>2</v>
      </c>
      <c r="L1370" s="6">
        <f t="shared" si="188"/>
        <v>224</v>
      </c>
      <c r="M1370" s="114">
        <f t="shared" ca="1" si="189"/>
        <v>1049.953125</v>
      </c>
      <c r="O1370" s="89"/>
      <c r="P1370" s="90"/>
    </row>
    <row r="1371" spans="1:16" ht="14.25" customHeight="1" x14ac:dyDescent="0.25">
      <c r="A1371" s="85" t="str">
        <f t="shared" si="184"/>
        <v>Ямбург</v>
      </c>
      <c r="B1371" s="24" t="s">
        <v>11</v>
      </c>
      <c r="C1371" s="86">
        <f t="shared" ca="1" si="185"/>
        <v>367.51979166666666</v>
      </c>
      <c r="D1371" s="89">
        <v>50284</v>
      </c>
      <c r="E1371" s="90">
        <v>50313</v>
      </c>
      <c r="G1371" s="114">
        <f t="shared" ca="1" si="186"/>
        <v>367.51979166666666</v>
      </c>
      <c r="I1371" s="6">
        <v>1275</v>
      </c>
      <c r="J1371" s="6">
        <v>1347</v>
      </c>
      <c r="K1371" s="6">
        <f t="shared" si="187"/>
        <v>3</v>
      </c>
      <c r="L1371" s="6">
        <f t="shared" si="188"/>
        <v>224</v>
      </c>
      <c r="M1371" s="114">
        <f t="shared" ca="1" si="189"/>
        <v>367.51979166666666</v>
      </c>
      <c r="O1371" s="89"/>
      <c r="P1371" s="90"/>
    </row>
    <row r="1372" spans="1:16" ht="14.25" customHeight="1" x14ac:dyDescent="0.25">
      <c r="A1372" s="85" t="str">
        <f t="shared" si="184"/>
        <v>Ямбург</v>
      </c>
      <c r="B1372" s="24" t="s">
        <v>12</v>
      </c>
      <c r="C1372" s="86">
        <f t="shared" ca="1" si="185"/>
        <v>261.56666666666666</v>
      </c>
      <c r="D1372" s="89">
        <v>50284</v>
      </c>
      <c r="E1372" s="90">
        <v>50313</v>
      </c>
      <c r="G1372" s="114">
        <f t="shared" ca="1" si="186"/>
        <v>261.56666666666666</v>
      </c>
      <c r="I1372" s="6">
        <v>1276</v>
      </c>
      <c r="J1372" s="6">
        <v>1348</v>
      </c>
      <c r="K1372" s="6">
        <f t="shared" si="187"/>
        <v>4</v>
      </c>
      <c r="L1372" s="6">
        <f t="shared" si="188"/>
        <v>224</v>
      </c>
      <c r="M1372" s="114">
        <f t="shared" ca="1" si="189"/>
        <v>261.56666666666666</v>
      </c>
      <c r="O1372" s="89"/>
      <c r="P1372" s="90"/>
    </row>
    <row r="1373" spans="1:16" ht="14.25" customHeight="1" x14ac:dyDescent="0.25">
      <c r="A1373" s="85" t="str">
        <f t="shared" si="184"/>
        <v>Ямбург</v>
      </c>
      <c r="B1373" s="84" t="s">
        <v>13</v>
      </c>
      <c r="C1373" s="86">
        <f t="shared" ca="1" si="185"/>
        <v>31.302083333333332</v>
      </c>
      <c r="D1373" s="93">
        <v>50284</v>
      </c>
      <c r="E1373" s="94">
        <v>50313</v>
      </c>
      <c r="G1373" s="114">
        <f t="shared" ca="1" si="186"/>
        <v>31.302083333333332</v>
      </c>
      <c r="I1373" s="6">
        <v>1277</v>
      </c>
      <c r="J1373" s="6">
        <v>1349</v>
      </c>
      <c r="K1373" s="6">
        <f t="shared" si="187"/>
        <v>5</v>
      </c>
      <c r="L1373" s="6">
        <f t="shared" si="188"/>
        <v>224</v>
      </c>
      <c r="M1373" s="114">
        <f t="shared" ca="1" si="189"/>
        <v>31.302083333333332</v>
      </c>
      <c r="O1373" s="93"/>
      <c r="P1373" s="94"/>
    </row>
    <row r="1374" spans="1:16" ht="14.25" customHeight="1" x14ac:dyDescent="0.25">
      <c r="A1374" s="85" t="str">
        <f t="shared" si="184"/>
        <v>Ямбург</v>
      </c>
      <c r="B1374" s="22" t="s">
        <v>8</v>
      </c>
      <c r="C1374" s="86">
        <f t="shared" ca="1" si="185"/>
        <v>60.585000000000001</v>
      </c>
      <c r="D1374" s="95">
        <v>50314</v>
      </c>
      <c r="E1374" s="96">
        <v>50344</v>
      </c>
      <c r="G1374" s="114">
        <f t="shared" ca="1" si="186"/>
        <v>60.585000000000001</v>
      </c>
      <c r="I1374" s="6">
        <v>1278</v>
      </c>
      <c r="J1374" s="6">
        <v>1350</v>
      </c>
      <c r="K1374" s="6">
        <f t="shared" si="187"/>
        <v>0</v>
      </c>
      <c r="L1374" s="6">
        <f t="shared" si="188"/>
        <v>225</v>
      </c>
      <c r="M1374" s="114">
        <f t="shared" ca="1" si="189"/>
        <v>60.585000000000001</v>
      </c>
      <c r="O1374" s="95"/>
      <c r="P1374" s="96"/>
    </row>
    <row r="1375" spans="1:16" ht="14.25" customHeight="1" x14ac:dyDescent="0.25">
      <c r="A1375" s="85" t="str">
        <f t="shared" si="184"/>
        <v>Ямбург</v>
      </c>
      <c r="B1375" s="24" t="s">
        <v>9</v>
      </c>
      <c r="C1375" s="86">
        <f t="shared" ca="1" si="185"/>
        <v>208.33333333333334</v>
      </c>
      <c r="D1375" s="89">
        <v>50314</v>
      </c>
      <c r="E1375" s="90">
        <v>50344</v>
      </c>
      <c r="G1375" s="114">
        <f t="shared" ca="1" si="186"/>
        <v>208.33333333333334</v>
      </c>
      <c r="I1375" s="6">
        <v>1279</v>
      </c>
      <c r="J1375" s="6">
        <v>1351</v>
      </c>
      <c r="K1375" s="6">
        <f t="shared" si="187"/>
        <v>1</v>
      </c>
      <c r="L1375" s="6">
        <f t="shared" si="188"/>
        <v>225</v>
      </c>
      <c r="M1375" s="114">
        <f t="shared" ca="1" si="189"/>
        <v>208.33333333333334</v>
      </c>
      <c r="O1375" s="89"/>
      <c r="P1375" s="90"/>
    </row>
    <row r="1376" spans="1:16" ht="14.25" customHeight="1" x14ac:dyDescent="0.25">
      <c r="A1376" s="85" t="str">
        <f t="shared" si="184"/>
        <v>Ямбург</v>
      </c>
      <c r="B1376" s="24" t="s">
        <v>10</v>
      </c>
      <c r="C1376" s="86">
        <f t="shared" ca="1" si="185"/>
        <v>1049.953125</v>
      </c>
      <c r="D1376" s="89">
        <v>50314</v>
      </c>
      <c r="E1376" s="90">
        <v>50344</v>
      </c>
      <c r="G1376" s="114">
        <f t="shared" ca="1" si="186"/>
        <v>1049.953125</v>
      </c>
      <c r="I1376" s="6">
        <v>1280</v>
      </c>
      <c r="J1376" s="6">
        <v>1352</v>
      </c>
      <c r="K1376" s="6">
        <f t="shared" si="187"/>
        <v>2</v>
      </c>
      <c r="L1376" s="6">
        <f t="shared" si="188"/>
        <v>225</v>
      </c>
      <c r="M1376" s="114">
        <f t="shared" ca="1" si="189"/>
        <v>1049.953125</v>
      </c>
      <c r="O1376" s="89"/>
      <c r="P1376" s="90"/>
    </row>
    <row r="1377" spans="1:16" ht="14.25" customHeight="1" x14ac:dyDescent="0.25">
      <c r="A1377" s="85" t="str">
        <f t="shared" si="184"/>
        <v>Ямбург</v>
      </c>
      <c r="B1377" s="24" t="s">
        <v>11</v>
      </c>
      <c r="C1377" s="86">
        <f t="shared" ca="1" si="185"/>
        <v>367.51979166666666</v>
      </c>
      <c r="D1377" s="89">
        <v>50314</v>
      </c>
      <c r="E1377" s="90">
        <v>50344</v>
      </c>
      <c r="G1377" s="114">
        <f t="shared" ca="1" si="186"/>
        <v>367.51979166666666</v>
      </c>
      <c r="I1377" s="6">
        <v>1281</v>
      </c>
      <c r="J1377" s="6">
        <v>1353</v>
      </c>
      <c r="K1377" s="6">
        <f t="shared" si="187"/>
        <v>3</v>
      </c>
      <c r="L1377" s="6">
        <f t="shared" si="188"/>
        <v>225</v>
      </c>
      <c r="M1377" s="114">
        <f t="shared" ca="1" si="189"/>
        <v>367.51979166666666</v>
      </c>
      <c r="O1377" s="89"/>
      <c r="P1377" s="90"/>
    </row>
    <row r="1378" spans="1:16" ht="14.25" customHeight="1" x14ac:dyDescent="0.25">
      <c r="A1378" s="85" t="str">
        <f t="shared" si="184"/>
        <v>Ямбург</v>
      </c>
      <c r="B1378" s="24" t="s">
        <v>12</v>
      </c>
      <c r="C1378" s="86">
        <f t="shared" ca="1" si="185"/>
        <v>261.56666666666666</v>
      </c>
      <c r="D1378" s="89">
        <v>50314</v>
      </c>
      <c r="E1378" s="90">
        <v>50344</v>
      </c>
      <c r="G1378" s="114">
        <f t="shared" ca="1" si="186"/>
        <v>261.56666666666666</v>
      </c>
      <c r="I1378" s="6">
        <v>1282</v>
      </c>
      <c r="J1378" s="6">
        <v>1354</v>
      </c>
      <c r="K1378" s="6">
        <f t="shared" si="187"/>
        <v>4</v>
      </c>
      <c r="L1378" s="6">
        <f t="shared" si="188"/>
        <v>225</v>
      </c>
      <c r="M1378" s="114">
        <f t="shared" ca="1" si="189"/>
        <v>261.56666666666666</v>
      </c>
      <c r="O1378" s="89"/>
      <c r="P1378" s="90"/>
    </row>
    <row r="1379" spans="1:16" ht="14.25" customHeight="1" x14ac:dyDescent="0.25">
      <c r="A1379" s="85" t="str">
        <f t="shared" si="184"/>
        <v>Ямбург</v>
      </c>
      <c r="B1379" s="84" t="s">
        <v>13</v>
      </c>
      <c r="C1379" s="86">
        <f t="shared" ca="1" si="185"/>
        <v>31.302083333333332</v>
      </c>
      <c r="D1379" s="93">
        <v>50314</v>
      </c>
      <c r="E1379" s="94">
        <v>50344</v>
      </c>
      <c r="G1379" s="114">
        <f t="shared" ca="1" si="186"/>
        <v>31.302083333333332</v>
      </c>
      <c r="I1379" s="6">
        <v>1283</v>
      </c>
      <c r="J1379" s="6">
        <v>1355</v>
      </c>
      <c r="K1379" s="6">
        <f t="shared" si="187"/>
        <v>5</v>
      </c>
      <c r="L1379" s="6">
        <f t="shared" si="188"/>
        <v>225</v>
      </c>
      <c r="M1379" s="114">
        <f t="shared" ca="1" si="189"/>
        <v>31.302083333333332</v>
      </c>
      <c r="O1379" s="93"/>
      <c r="P1379" s="94"/>
    </row>
    <row r="1380" spans="1:16" ht="14.25" customHeight="1" x14ac:dyDescent="0.25">
      <c r="A1380" s="85" t="str">
        <f t="shared" si="184"/>
        <v>Ямбург</v>
      </c>
      <c r="B1380" s="22" t="s">
        <v>8</v>
      </c>
      <c r="C1380" s="86">
        <f t="shared" ca="1" si="185"/>
        <v>60.585000000000001</v>
      </c>
      <c r="D1380" s="95">
        <v>50345</v>
      </c>
      <c r="E1380" s="97">
        <v>50374</v>
      </c>
      <c r="G1380" s="114">
        <f t="shared" ca="1" si="186"/>
        <v>60.585000000000001</v>
      </c>
      <c r="I1380" s="6">
        <v>1284</v>
      </c>
      <c r="J1380" s="6">
        <v>1356</v>
      </c>
      <c r="K1380" s="6">
        <f t="shared" si="187"/>
        <v>0</v>
      </c>
      <c r="L1380" s="6">
        <f t="shared" si="188"/>
        <v>226</v>
      </c>
      <c r="M1380" s="114">
        <f t="shared" ca="1" si="189"/>
        <v>60.585000000000001</v>
      </c>
      <c r="O1380" s="95"/>
      <c r="P1380" s="97"/>
    </row>
    <row r="1381" spans="1:16" ht="14.25" customHeight="1" x14ac:dyDescent="0.25">
      <c r="A1381" s="85" t="str">
        <f t="shared" si="184"/>
        <v>Ямбург</v>
      </c>
      <c r="B1381" s="24" t="s">
        <v>9</v>
      </c>
      <c r="C1381" s="86">
        <f t="shared" ca="1" si="185"/>
        <v>208.33333333333334</v>
      </c>
      <c r="D1381" s="95">
        <v>50345</v>
      </c>
      <c r="E1381" s="97">
        <v>50374</v>
      </c>
      <c r="G1381" s="114">
        <f t="shared" ca="1" si="186"/>
        <v>208.33333333333334</v>
      </c>
      <c r="I1381" s="6">
        <v>1285</v>
      </c>
      <c r="J1381" s="6">
        <v>1357</v>
      </c>
      <c r="K1381" s="6">
        <f t="shared" si="187"/>
        <v>1</v>
      </c>
      <c r="L1381" s="6">
        <f t="shared" si="188"/>
        <v>226</v>
      </c>
      <c r="M1381" s="114">
        <f t="shared" ca="1" si="189"/>
        <v>208.33333333333334</v>
      </c>
      <c r="O1381" s="95"/>
      <c r="P1381" s="97"/>
    </row>
    <row r="1382" spans="1:16" ht="14.25" customHeight="1" x14ac:dyDescent="0.25">
      <c r="A1382" s="85" t="str">
        <f t="shared" si="184"/>
        <v>Ямбург</v>
      </c>
      <c r="B1382" s="24" t="s">
        <v>10</v>
      </c>
      <c r="C1382" s="86">
        <f t="shared" ca="1" si="185"/>
        <v>1049.953125</v>
      </c>
      <c r="D1382" s="95">
        <v>50345</v>
      </c>
      <c r="E1382" s="97">
        <v>50374</v>
      </c>
      <c r="G1382" s="114">
        <f t="shared" ca="1" si="186"/>
        <v>1049.953125</v>
      </c>
      <c r="I1382" s="6">
        <v>1286</v>
      </c>
      <c r="J1382" s="6">
        <v>1358</v>
      </c>
      <c r="K1382" s="6">
        <f t="shared" si="187"/>
        <v>2</v>
      </c>
      <c r="L1382" s="6">
        <f t="shared" si="188"/>
        <v>226</v>
      </c>
      <c r="M1382" s="114">
        <f t="shared" ca="1" si="189"/>
        <v>1049.953125</v>
      </c>
      <c r="O1382" s="95"/>
      <c r="P1382" s="97"/>
    </row>
    <row r="1383" spans="1:16" ht="14.25" customHeight="1" x14ac:dyDescent="0.25">
      <c r="A1383" s="85" t="str">
        <f t="shared" si="184"/>
        <v>Ямбург</v>
      </c>
      <c r="B1383" s="24" t="s">
        <v>11</v>
      </c>
      <c r="C1383" s="86">
        <f t="shared" ca="1" si="185"/>
        <v>367.51979166666666</v>
      </c>
      <c r="D1383" s="95">
        <v>50345</v>
      </c>
      <c r="E1383" s="97">
        <v>50374</v>
      </c>
      <c r="G1383" s="114">
        <f t="shared" ca="1" si="186"/>
        <v>367.51979166666666</v>
      </c>
      <c r="I1383" s="6">
        <v>1287</v>
      </c>
      <c r="J1383" s="6">
        <v>1359</v>
      </c>
      <c r="K1383" s="6">
        <f t="shared" si="187"/>
        <v>3</v>
      </c>
      <c r="L1383" s="6">
        <f t="shared" si="188"/>
        <v>226</v>
      </c>
      <c r="M1383" s="114">
        <f t="shared" ca="1" si="189"/>
        <v>367.51979166666666</v>
      </c>
      <c r="O1383" s="95"/>
      <c r="P1383" s="97"/>
    </row>
    <row r="1384" spans="1:16" ht="14.25" customHeight="1" x14ac:dyDescent="0.25">
      <c r="A1384" s="85" t="str">
        <f t="shared" si="184"/>
        <v>Ямбург</v>
      </c>
      <c r="B1384" s="24" t="s">
        <v>12</v>
      </c>
      <c r="C1384" s="86">
        <f t="shared" ca="1" si="185"/>
        <v>261.56666666666666</v>
      </c>
      <c r="D1384" s="95">
        <v>50345</v>
      </c>
      <c r="E1384" s="97">
        <v>50374</v>
      </c>
      <c r="G1384" s="114">
        <f t="shared" ca="1" si="186"/>
        <v>261.56666666666666</v>
      </c>
      <c r="I1384" s="6">
        <v>1288</v>
      </c>
      <c r="J1384" s="6">
        <v>1360</v>
      </c>
      <c r="K1384" s="6">
        <f t="shared" si="187"/>
        <v>4</v>
      </c>
      <c r="L1384" s="6">
        <f t="shared" si="188"/>
        <v>226</v>
      </c>
      <c r="M1384" s="114">
        <f t="shared" ca="1" si="189"/>
        <v>261.56666666666666</v>
      </c>
      <c r="O1384" s="95"/>
      <c r="P1384" s="97"/>
    </row>
    <row r="1385" spans="1:16" ht="14.25" customHeight="1" x14ac:dyDescent="0.25">
      <c r="A1385" s="85" t="str">
        <f t="shared" si="184"/>
        <v>Ямбург</v>
      </c>
      <c r="B1385" s="84" t="s">
        <v>13</v>
      </c>
      <c r="C1385" s="86">
        <f t="shared" ca="1" si="185"/>
        <v>31.302083333333332</v>
      </c>
      <c r="D1385" s="95">
        <v>50345</v>
      </c>
      <c r="E1385" s="97">
        <v>50374</v>
      </c>
      <c r="G1385" s="114">
        <f t="shared" ca="1" si="186"/>
        <v>31.302083333333332</v>
      </c>
      <c r="I1385" s="6">
        <v>1289</v>
      </c>
      <c r="J1385" s="6">
        <v>1361</v>
      </c>
      <c r="K1385" s="6">
        <f t="shared" si="187"/>
        <v>5</v>
      </c>
      <c r="L1385" s="6">
        <f t="shared" si="188"/>
        <v>226</v>
      </c>
      <c r="M1385" s="114">
        <f t="shared" ca="1" si="189"/>
        <v>31.302083333333332</v>
      </c>
      <c r="O1385" s="95"/>
      <c r="P1385" s="97"/>
    </row>
    <row r="1386" spans="1:16" ht="14.25" customHeight="1" x14ac:dyDescent="0.25">
      <c r="A1386" s="85" t="str">
        <f t="shared" si="184"/>
        <v>Ямбург</v>
      </c>
      <c r="B1386" s="22" t="s">
        <v>8</v>
      </c>
      <c r="C1386" s="86">
        <f t="shared" ca="1" si="185"/>
        <v>60.585000000000001</v>
      </c>
      <c r="D1386" s="95">
        <v>50375</v>
      </c>
      <c r="E1386" s="96">
        <v>50405</v>
      </c>
      <c r="G1386" s="114">
        <f t="shared" ca="1" si="186"/>
        <v>60.585000000000001</v>
      </c>
      <c r="I1386" s="6">
        <v>1290</v>
      </c>
      <c r="J1386" s="6">
        <v>1362</v>
      </c>
      <c r="K1386" s="6">
        <f t="shared" si="187"/>
        <v>0</v>
      </c>
      <c r="L1386" s="6">
        <f t="shared" si="188"/>
        <v>227</v>
      </c>
      <c r="M1386" s="114">
        <f t="shared" ca="1" si="189"/>
        <v>60.585000000000001</v>
      </c>
      <c r="O1386" s="95"/>
      <c r="P1386" s="96"/>
    </row>
    <row r="1387" spans="1:16" ht="14.25" customHeight="1" x14ac:dyDescent="0.25">
      <c r="A1387" s="85" t="str">
        <f t="shared" si="184"/>
        <v>Ямбург</v>
      </c>
      <c r="B1387" s="24" t="s">
        <v>9</v>
      </c>
      <c r="C1387" s="86">
        <f t="shared" ca="1" si="185"/>
        <v>208.33333333333334</v>
      </c>
      <c r="D1387" s="89">
        <v>50375</v>
      </c>
      <c r="E1387" s="90">
        <v>50405</v>
      </c>
      <c r="G1387" s="114">
        <f t="shared" ca="1" si="186"/>
        <v>208.33333333333334</v>
      </c>
      <c r="I1387" s="6">
        <v>1291</v>
      </c>
      <c r="J1387" s="6">
        <v>1363</v>
      </c>
      <c r="K1387" s="6">
        <f t="shared" si="187"/>
        <v>1</v>
      </c>
      <c r="L1387" s="6">
        <f t="shared" si="188"/>
        <v>227</v>
      </c>
      <c r="M1387" s="114">
        <f t="shared" ca="1" si="189"/>
        <v>208.33333333333334</v>
      </c>
      <c r="O1387" s="89"/>
      <c r="P1387" s="90"/>
    </row>
    <row r="1388" spans="1:16" ht="14.25" customHeight="1" x14ac:dyDescent="0.25">
      <c r="A1388" s="85" t="str">
        <f t="shared" si="184"/>
        <v>Ямбург</v>
      </c>
      <c r="B1388" s="24" t="s">
        <v>10</v>
      </c>
      <c r="C1388" s="86">
        <f t="shared" ca="1" si="185"/>
        <v>1049.953125</v>
      </c>
      <c r="D1388" s="95">
        <v>50375</v>
      </c>
      <c r="E1388" s="96">
        <v>50405</v>
      </c>
      <c r="G1388" s="114">
        <f t="shared" ca="1" si="186"/>
        <v>1049.953125</v>
      </c>
      <c r="I1388" s="6">
        <v>1292</v>
      </c>
      <c r="J1388" s="6">
        <v>1364</v>
      </c>
      <c r="K1388" s="6">
        <f t="shared" si="187"/>
        <v>2</v>
      </c>
      <c r="L1388" s="6">
        <f t="shared" si="188"/>
        <v>227</v>
      </c>
      <c r="M1388" s="114">
        <f t="shared" ca="1" si="189"/>
        <v>1049.953125</v>
      </c>
      <c r="O1388" s="95"/>
      <c r="P1388" s="96"/>
    </row>
    <row r="1389" spans="1:16" ht="14.25" customHeight="1" x14ac:dyDescent="0.25">
      <c r="A1389" s="85" t="str">
        <f t="shared" si="184"/>
        <v>Ямбург</v>
      </c>
      <c r="B1389" s="24" t="s">
        <v>11</v>
      </c>
      <c r="C1389" s="86">
        <f t="shared" ca="1" si="185"/>
        <v>367.51979166666666</v>
      </c>
      <c r="D1389" s="89">
        <v>50375</v>
      </c>
      <c r="E1389" s="90">
        <v>50405</v>
      </c>
      <c r="G1389" s="114">
        <f t="shared" ca="1" si="186"/>
        <v>367.51979166666666</v>
      </c>
      <c r="I1389" s="6">
        <v>1293</v>
      </c>
      <c r="J1389" s="6">
        <v>1365</v>
      </c>
      <c r="K1389" s="6">
        <f t="shared" si="187"/>
        <v>3</v>
      </c>
      <c r="L1389" s="6">
        <f t="shared" si="188"/>
        <v>227</v>
      </c>
      <c r="M1389" s="114">
        <f t="shared" ca="1" si="189"/>
        <v>367.51979166666666</v>
      </c>
      <c r="O1389" s="89"/>
      <c r="P1389" s="90"/>
    </row>
    <row r="1390" spans="1:16" ht="14.25" customHeight="1" x14ac:dyDescent="0.25">
      <c r="A1390" s="85" t="str">
        <f t="shared" si="184"/>
        <v>Ямбург</v>
      </c>
      <c r="B1390" s="24" t="s">
        <v>12</v>
      </c>
      <c r="C1390" s="86">
        <f t="shared" ca="1" si="185"/>
        <v>261.56666666666666</v>
      </c>
      <c r="D1390" s="95">
        <v>50375</v>
      </c>
      <c r="E1390" s="96">
        <v>50405</v>
      </c>
      <c r="G1390" s="114">
        <f t="shared" ca="1" si="186"/>
        <v>261.56666666666666</v>
      </c>
      <c r="I1390" s="6">
        <v>1294</v>
      </c>
      <c r="J1390" s="6">
        <v>1366</v>
      </c>
      <c r="K1390" s="6">
        <f t="shared" si="187"/>
        <v>4</v>
      </c>
      <c r="L1390" s="6">
        <f t="shared" si="188"/>
        <v>227</v>
      </c>
      <c r="M1390" s="114">
        <f t="shared" ca="1" si="189"/>
        <v>261.56666666666666</v>
      </c>
      <c r="O1390" s="95"/>
      <c r="P1390" s="96"/>
    </row>
    <row r="1391" spans="1:16" ht="14.25" customHeight="1" x14ac:dyDescent="0.25">
      <c r="A1391" s="85" t="str">
        <f t="shared" si="184"/>
        <v>Ямбург</v>
      </c>
      <c r="B1391" s="84" t="s">
        <v>13</v>
      </c>
      <c r="C1391" s="86">
        <f t="shared" ca="1" si="185"/>
        <v>31.302083333333332</v>
      </c>
      <c r="D1391" s="93">
        <v>50375</v>
      </c>
      <c r="E1391" s="96">
        <v>50405</v>
      </c>
      <c r="G1391" s="114">
        <f t="shared" ca="1" si="186"/>
        <v>31.302083333333332</v>
      </c>
      <c r="I1391" s="6">
        <v>1295</v>
      </c>
      <c r="J1391" s="6">
        <v>1367</v>
      </c>
      <c r="K1391" s="6">
        <f t="shared" si="187"/>
        <v>5</v>
      </c>
      <c r="L1391" s="6">
        <f t="shared" si="188"/>
        <v>227</v>
      </c>
      <c r="M1391" s="114">
        <f t="shared" ca="1" si="189"/>
        <v>31.302083333333332</v>
      </c>
      <c r="O1391" s="93"/>
      <c r="P1391" s="96"/>
    </row>
    <row r="1392" spans="1:16" ht="14.25" customHeight="1" x14ac:dyDescent="0.25">
      <c r="A1392" s="85" t="str">
        <f t="shared" si="184"/>
        <v>Ямбург</v>
      </c>
      <c r="B1392" s="22" t="s">
        <v>8</v>
      </c>
      <c r="C1392" s="86">
        <f t="shared" ca="1" si="185"/>
        <v>60.585000000000001</v>
      </c>
      <c r="D1392" s="95">
        <v>50406</v>
      </c>
      <c r="E1392" s="96">
        <v>50436</v>
      </c>
      <c r="G1392" s="114">
        <f t="shared" ca="1" si="186"/>
        <v>60.585000000000001</v>
      </c>
      <c r="I1392" s="6">
        <v>1296</v>
      </c>
      <c r="J1392" s="6">
        <v>1368</v>
      </c>
      <c r="K1392" s="6">
        <f t="shared" si="187"/>
        <v>0</v>
      </c>
      <c r="L1392" s="6">
        <f t="shared" si="188"/>
        <v>228</v>
      </c>
      <c r="M1392" s="114">
        <f t="shared" ca="1" si="189"/>
        <v>60.585000000000001</v>
      </c>
      <c r="O1392" s="95"/>
      <c r="P1392" s="96"/>
    </row>
    <row r="1393" spans="1:16" ht="14.25" customHeight="1" x14ac:dyDescent="0.25">
      <c r="A1393" s="85" t="str">
        <f t="shared" si="184"/>
        <v>Ямбург</v>
      </c>
      <c r="B1393" s="24" t="s">
        <v>9</v>
      </c>
      <c r="C1393" s="86">
        <f t="shared" ca="1" si="185"/>
        <v>208.33333333333334</v>
      </c>
      <c r="D1393" s="95">
        <v>50406</v>
      </c>
      <c r="E1393" s="96">
        <v>50436</v>
      </c>
      <c r="G1393" s="114">
        <f t="shared" ca="1" si="186"/>
        <v>208.33333333333334</v>
      </c>
      <c r="I1393" s="6">
        <v>1297</v>
      </c>
      <c r="J1393" s="6">
        <v>1369</v>
      </c>
      <c r="K1393" s="6">
        <f t="shared" si="187"/>
        <v>1</v>
      </c>
      <c r="L1393" s="6">
        <f t="shared" si="188"/>
        <v>228</v>
      </c>
      <c r="M1393" s="114">
        <f t="shared" ca="1" si="189"/>
        <v>208.33333333333334</v>
      </c>
      <c r="O1393" s="95"/>
      <c r="P1393" s="96"/>
    </row>
    <row r="1394" spans="1:16" ht="14.25" customHeight="1" x14ac:dyDescent="0.25">
      <c r="A1394" s="85" t="str">
        <f t="shared" si="184"/>
        <v>Ямбург</v>
      </c>
      <c r="B1394" s="24" t="s">
        <v>10</v>
      </c>
      <c r="C1394" s="86">
        <f t="shared" ca="1" si="185"/>
        <v>1049.953125</v>
      </c>
      <c r="D1394" s="95">
        <v>50406</v>
      </c>
      <c r="E1394" s="96">
        <v>50436</v>
      </c>
      <c r="G1394" s="114">
        <f t="shared" ca="1" si="186"/>
        <v>1049.953125</v>
      </c>
      <c r="I1394" s="6">
        <v>1298</v>
      </c>
      <c r="J1394" s="6">
        <v>1370</v>
      </c>
      <c r="K1394" s="6">
        <f t="shared" si="187"/>
        <v>2</v>
      </c>
      <c r="L1394" s="6">
        <f t="shared" si="188"/>
        <v>228</v>
      </c>
      <c r="M1394" s="114">
        <f t="shared" ca="1" si="189"/>
        <v>1049.953125</v>
      </c>
      <c r="O1394" s="95"/>
      <c r="P1394" s="96"/>
    </row>
    <row r="1395" spans="1:16" ht="14.25" customHeight="1" x14ac:dyDescent="0.25">
      <c r="A1395" s="85" t="str">
        <f t="shared" si="184"/>
        <v>Ямбург</v>
      </c>
      <c r="B1395" s="24" t="s">
        <v>11</v>
      </c>
      <c r="C1395" s="86">
        <f t="shared" ca="1" si="185"/>
        <v>367.51979166666666</v>
      </c>
      <c r="D1395" s="95">
        <v>50406</v>
      </c>
      <c r="E1395" s="96">
        <v>50436</v>
      </c>
      <c r="G1395" s="114">
        <f t="shared" ca="1" si="186"/>
        <v>367.51979166666666</v>
      </c>
      <c r="I1395" s="6">
        <v>1299</v>
      </c>
      <c r="J1395" s="6">
        <v>1371</v>
      </c>
      <c r="K1395" s="6">
        <f t="shared" si="187"/>
        <v>3</v>
      </c>
      <c r="L1395" s="6">
        <f t="shared" si="188"/>
        <v>228</v>
      </c>
      <c r="M1395" s="114">
        <f t="shared" ca="1" si="189"/>
        <v>367.51979166666666</v>
      </c>
      <c r="O1395" s="95"/>
      <c r="P1395" s="96"/>
    </row>
    <row r="1396" spans="1:16" ht="14.25" customHeight="1" x14ac:dyDescent="0.25">
      <c r="A1396" s="85" t="str">
        <f t="shared" si="184"/>
        <v>Ямбург</v>
      </c>
      <c r="B1396" s="24" t="s">
        <v>12</v>
      </c>
      <c r="C1396" s="86">
        <f t="shared" ca="1" si="185"/>
        <v>261.56666666666666</v>
      </c>
      <c r="D1396" s="95">
        <v>50406</v>
      </c>
      <c r="E1396" s="96">
        <v>50436</v>
      </c>
      <c r="G1396" s="114">
        <f t="shared" ca="1" si="186"/>
        <v>261.56666666666666</v>
      </c>
      <c r="I1396" s="6">
        <v>1300</v>
      </c>
      <c r="J1396" s="6">
        <v>1372</v>
      </c>
      <c r="K1396" s="6">
        <f t="shared" si="187"/>
        <v>4</v>
      </c>
      <c r="L1396" s="6">
        <f t="shared" si="188"/>
        <v>228</v>
      </c>
      <c r="M1396" s="114">
        <f t="shared" ca="1" si="189"/>
        <v>261.56666666666666</v>
      </c>
      <c r="O1396" s="95"/>
      <c r="P1396" s="96"/>
    </row>
    <row r="1397" spans="1:16" ht="14.25" customHeight="1" x14ac:dyDescent="0.25">
      <c r="A1397" s="85" t="str">
        <f t="shared" si="184"/>
        <v>Ямбург</v>
      </c>
      <c r="B1397" s="84" t="s">
        <v>13</v>
      </c>
      <c r="C1397" s="86">
        <f t="shared" ca="1" si="185"/>
        <v>31.302083333333332</v>
      </c>
      <c r="D1397" s="95">
        <v>50406</v>
      </c>
      <c r="E1397" s="96">
        <v>50436</v>
      </c>
      <c r="G1397" s="114">
        <f t="shared" ca="1" si="186"/>
        <v>31.302083333333332</v>
      </c>
      <c r="I1397" s="6">
        <v>1301</v>
      </c>
      <c r="J1397" s="6">
        <v>1373</v>
      </c>
      <c r="K1397" s="6">
        <f t="shared" si="187"/>
        <v>5</v>
      </c>
      <c r="L1397" s="6">
        <f t="shared" si="188"/>
        <v>228</v>
      </c>
      <c r="M1397" s="114">
        <f t="shared" ca="1" si="189"/>
        <v>31.302083333333332</v>
      </c>
      <c r="O1397" s="95"/>
      <c r="P1397" s="96"/>
    </row>
    <row r="1398" spans="1:16" ht="14.25" customHeight="1" x14ac:dyDescent="0.25">
      <c r="A1398" s="85" t="str">
        <f t="shared" si="184"/>
        <v>Ямбург</v>
      </c>
      <c r="B1398" s="22" t="s">
        <v>8</v>
      </c>
      <c r="C1398" s="86">
        <f t="shared" ca="1" si="185"/>
        <v>60.585000000000001</v>
      </c>
      <c r="D1398" s="95">
        <v>50437</v>
      </c>
      <c r="E1398" s="98">
        <v>50464</v>
      </c>
      <c r="G1398" s="114">
        <f t="shared" ca="1" si="186"/>
        <v>60.585000000000001</v>
      </c>
      <c r="I1398" s="6">
        <v>1302</v>
      </c>
      <c r="J1398" s="6">
        <v>1374</v>
      </c>
      <c r="K1398" s="6">
        <f t="shared" si="187"/>
        <v>0</v>
      </c>
      <c r="L1398" s="6">
        <f t="shared" si="188"/>
        <v>229</v>
      </c>
      <c r="M1398" s="114">
        <f t="shared" ca="1" si="189"/>
        <v>60.585000000000001</v>
      </c>
      <c r="O1398" s="95"/>
      <c r="P1398" s="98"/>
    </row>
    <row r="1399" spans="1:16" ht="14.25" customHeight="1" x14ac:dyDescent="0.25">
      <c r="A1399" s="85" t="str">
        <f t="shared" si="184"/>
        <v>Ямбург</v>
      </c>
      <c r="B1399" s="24" t="s">
        <v>9</v>
      </c>
      <c r="C1399" s="86">
        <f t="shared" ca="1" si="185"/>
        <v>208.33333333333334</v>
      </c>
      <c r="D1399" s="95">
        <v>50437</v>
      </c>
      <c r="E1399" s="98">
        <v>50464</v>
      </c>
      <c r="G1399" s="114">
        <f t="shared" ca="1" si="186"/>
        <v>208.33333333333334</v>
      </c>
      <c r="I1399" s="6">
        <v>1303</v>
      </c>
      <c r="J1399" s="6">
        <v>1375</v>
      </c>
      <c r="K1399" s="6">
        <f t="shared" si="187"/>
        <v>1</v>
      </c>
      <c r="L1399" s="6">
        <f t="shared" si="188"/>
        <v>229</v>
      </c>
      <c r="M1399" s="114">
        <f t="shared" ca="1" si="189"/>
        <v>208.33333333333334</v>
      </c>
      <c r="O1399" s="95"/>
      <c r="P1399" s="98"/>
    </row>
    <row r="1400" spans="1:16" ht="14.25" customHeight="1" x14ac:dyDescent="0.25">
      <c r="A1400" s="85" t="str">
        <f t="shared" si="184"/>
        <v>Ямбург</v>
      </c>
      <c r="B1400" s="24" t="s">
        <v>10</v>
      </c>
      <c r="C1400" s="86">
        <f t="shared" ca="1" si="185"/>
        <v>1049.953125</v>
      </c>
      <c r="D1400" s="95">
        <v>50437</v>
      </c>
      <c r="E1400" s="98">
        <v>50464</v>
      </c>
      <c r="G1400" s="114">
        <f t="shared" ca="1" si="186"/>
        <v>1049.953125</v>
      </c>
      <c r="I1400" s="6">
        <v>1304</v>
      </c>
      <c r="J1400" s="6">
        <v>1376</v>
      </c>
      <c r="K1400" s="6">
        <f t="shared" si="187"/>
        <v>2</v>
      </c>
      <c r="L1400" s="6">
        <f t="shared" si="188"/>
        <v>229</v>
      </c>
      <c r="M1400" s="114">
        <f t="shared" ca="1" si="189"/>
        <v>1049.953125</v>
      </c>
      <c r="O1400" s="95"/>
      <c r="P1400" s="98"/>
    </row>
    <row r="1401" spans="1:16" ht="14.25" customHeight="1" x14ac:dyDescent="0.25">
      <c r="A1401" s="85" t="str">
        <f t="shared" si="184"/>
        <v>Ямбург</v>
      </c>
      <c r="B1401" s="24" t="s">
        <v>11</v>
      </c>
      <c r="C1401" s="86">
        <f t="shared" ca="1" si="185"/>
        <v>367.51979166666666</v>
      </c>
      <c r="D1401" s="95">
        <v>50437</v>
      </c>
      <c r="E1401" s="98">
        <v>50464</v>
      </c>
      <c r="G1401" s="114">
        <f t="shared" ca="1" si="186"/>
        <v>367.51979166666666</v>
      </c>
      <c r="I1401" s="6">
        <v>1305</v>
      </c>
      <c r="J1401" s="6">
        <v>1377</v>
      </c>
      <c r="K1401" s="6">
        <f t="shared" si="187"/>
        <v>3</v>
      </c>
      <c r="L1401" s="6">
        <f t="shared" si="188"/>
        <v>229</v>
      </c>
      <c r="M1401" s="114">
        <f t="shared" ca="1" si="189"/>
        <v>367.51979166666666</v>
      </c>
      <c r="O1401" s="95"/>
      <c r="P1401" s="98"/>
    </row>
    <row r="1402" spans="1:16" ht="14.25" customHeight="1" x14ac:dyDescent="0.25">
      <c r="A1402" s="85" t="str">
        <f t="shared" si="184"/>
        <v>Ямбург</v>
      </c>
      <c r="B1402" s="24" t="s">
        <v>12</v>
      </c>
      <c r="C1402" s="86">
        <f t="shared" ca="1" si="185"/>
        <v>261.56666666666666</v>
      </c>
      <c r="D1402" s="95">
        <v>50437</v>
      </c>
      <c r="E1402" s="98">
        <v>50464</v>
      </c>
      <c r="G1402" s="114">
        <f t="shared" ca="1" si="186"/>
        <v>261.56666666666666</v>
      </c>
      <c r="I1402" s="6">
        <v>1306</v>
      </c>
      <c r="J1402" s="6">
        <v>1378</v>
      </c>
      <c r="K1402" s="6">
        <f t="shared" si="187"/>
        <v>4</v>
      </c>
      <c r="L1402" s="6">
        <f t="shared" si="188"/>
        <v>229</v>
      </c>
      <c r="M1402" s="114">
        <f t="shared" ca="1" si="189"/>
        <v>261.56666666666666</v>
      </c>
      <c r="O1402" s="95"/>
      <c r="P1402" s="98"/>
    </row>
    <row r="1403" spans="1:16" ht="14.25" customHeight="1" x14ac:dyDescent="0.25">
      <c r="A1403" s="85" t="str">
        <f t="shared" si="184"/>
        <v>Ямбург</v>
      </c>
      <c r="B1403" s="84" t="s">
        <v>13</v>
      </c>
      <c r="C1403" s="86">
        <f t="shared" ca="1" si="185"/>
        <v>31.302083333333332</v>
      </c>
      <c r="D1403" s="95">
        <v>50437</v>
      </c>
      <c r="E1403" s="98">
        <v>50464</v>
      </c>
      <c r="G1403" s="114">
        <f t="shared" ca="1" si="186"/>
        <v>31.302083333333332</v>
      </c>
      <c r="I1403" s="6">
        <v>1307</v>
      </c>
      <c r="J1403" s="6">
        <v>1379</v>
      </c>
      <c r="K1403" s="6">
        <f t="shared" si="187"/>
        <v>5</v>
      </c>
      <c r="L1403" s="6">
        <f t="shared" si="188"/>
        <v>229</v>
      </c>
      <c r="M1403" s="114">
        <f t="shared" ca="1" si="189"/>
        <v>31.302083333333332</v>
      </c>
      <c r="O1403" s="95"/>
      <c r="P1403" s="98"/>
    </row>
    <row r="1404" spans="1:16" ht="14.25" customHeight="1" x14ac:dyDescent="0.25">
      <c r="A1404" s="85" t="str">
        <f t="shared" si="184"/>
        <v>Ямбург</v>
      </c>
      <c r="B1404" s="22" t="s">
        <v>8</v>
      </c>
      <c r="C1404" s="86">
        <f t="shared" ca="1" si="185"/>
        <v>60.585000000000001</v>
      </c>
      <c r="D1404" s="95">
        <v>50465</v>
      </c>
      <c r="E1404" s="96">
        <v>50495</v>
      </c>
      <c r="G1404" s="114">
        <f t="shared" ca="1" si="186"/>
        <v>60.585000000000001</v>
      </c>
      <c r="I1404" s="6">
        <v>1308</v>
      </c>
      <c r="J1404" s="6">
        <v>1380</v>
      </c>
      <c r="K1404" s="6">
        <f t="shared" si="187"/>
        <v>0</v>
      </c>
      <c r="L1404" s="6">
        <f t="shared" si="188"/>
        <v>230</v>
      </c>
      <c r="M1404" s="114">
        <f t="shared" ca="1" si="189"/>
        <v>60.585000000000001</v>
      </c>
      <c r="O1404" s="95"/>
      <c r="P1404" s="96"/>
    </row>
    <row r="1405" spans="1:16" ht="14.25" customHeight="1" x14ac:dyDescent="0.25">
      <c r="A1405" s="85" t="str">
        <f t="shared" si="184"/>
        <v>Ямбург</v>
      </c>
      <c r="B1405" s="24" t="s">
        <v>9</v>
      </c>
      <c r="C1405" s="86">
        <f t="shared" ca="1" si="185"/>
        <v>208.33333333333334</v>
      </c>
      <c r="D1405" s="89">
        <v>50465</v>
      </c>
      <c r="E1405" s="90">
        <v>50495</v>
      </c>
      <c r="G1405" s="114">
        <f t="shared" ca="1" si="186"/>
        <v>208.33333333333334</v>
      </c>
      <c r="I1405" s="6">
        <v>1309</v>
      </c>
      <c r="J1405" s="6">
        <v>1381</v>
      </c>
      <c r="K1405" s="6">
        <f t="shared" si="187"/>
        <v>1</v>
      </c>
      <c r="L1405" s="6">
        <f t="shared" si="188"/>
        <v>230</v>
      </c>
      <c r="M1405" s="114">
        <f t="shared" ca="1" si="189"/>
        <v>208.33333333333334</v>
      </c>
      <c r="O1405" s="89"/>
      <c r="P1405" s="90"/>
    </row>
    <row r="1406" spans="1:16" ht="14.25" customHeight="1" x14ac:dyDescent="0.25">
      <c r="A1406" s="85" t="str">
        <f t="shared" si="184"/>
        <v>Ямбург</v>
      </c>
      <c r="B1406" s="24" t="s">
        <v>10</v>
      </c>
      <c r="C1406" s="86">
        <f t="shared" ca="1" si="185"/>
        <v>1049.953125</v>
      </c>
      <c r="D1406" s="89">
        <v>50465</v>
      </c>
      <c r="E1406" s="90">
        <v>50495</v>
      </c>
      <c r="G1406" s="114">
        <f t="shared" ca="1" si="186"/>
        <v>1049.953125</v>
      </c>
      <c r="I1406" s="6">
        <v>1310</v>
      </c>
      <c r="J1406" s="6">
        <v>1382</v>
      </c>
      <c r="K1406" s="6">
        <f t="shared" si="187"/>
        <v>2</v>
      </c>
      <c r="L1406" s="6">
        <f t="shared" si="188"/>
        <v>230</v>
      </c>
      <c r="M1406" s="114">
        <f t="shared" ca="1" si="189"/>
        <v>1049.953125</v>
      </c>
      <c r="O1406" s="89"/>
      <c r="P1406" s="90"/>
    </row>
    <row r="1407" spans="1:16" ht="14.25" customHeight="1" x14ac:dyDescent="0.25">
      <c r="A1407" s="85" t="str">
        <f t="shared" si="184"/>
        <v>Ямбург</v>
      </c>
      <c r="B1407" s="24" t="s">
        <v>11</v>
      </c>
      <c r="C1407" s="86">
        <f t="shared" ca="1" si="185"/>
        <v>367.51979166666666</v>
      </c>
      <c r="D1407" s="89">
        <v>50465</v>
      </c>
      <c r="E1407" s="90">
        <v>50495</v>
      </c>
      <c r="G1407" s="114">
        <f t="shared" ca="1" si="186"/>
        <v>367.51979166666666</v>
      </c>
      <c r="I1407" s="6">
        <v>1311</v>
      </c>
      <c r="J1407" s="6">
        <v>1383</v>
      </c>
      <c r="K1407" s="6">
        <f t="shared" si="187"/>
        <v>3</v>
      </c>
      <c r="L1407" s="6">
        <f t="shared" si="188"/>
        <v>230</v>
      </c>
      <c r="M1407" s="114">
        <f t="shared" ca="1" si="189"/>
        <v>367.51979166666666</v>
      </c>
      <c r="O1407" s="89"/>
      <c r="P1407" s="90"/>
    </row>
    <row r="1408" spans="1:16" ht="14.25" customHeight="1" x14ac:dyDescent="0.25">
      <c r="A1408" s="85" t="str">
        <f t="shared" si="184"/>
        <v>Ямбург</v>
      </c>
      <c r="B1408" s="24" t="s">
        <v>12</v>
      </c>
      <c r="C1408" s="86">
        <f t="shared" ca="1" si="185"/>
        <v>261.56666666666666</v>
      </c>
      <c r="D1408" s="89">
        <v>50465</v>
      </c>
      <c r="E1408" s="90">
        <v>50495</v>
      </c>
      <c r="G1408" s="114">
        <f t="shared" ca="1" si="186"/>
        <v>261.56666666666666</v>
      </c>
      <c r="I1408" s="6">
        <v>1312</v>
      </c>
      <c r="J1408" s="6">
        <v>1384</v>
      </c>
      <c r="K1408" s="6">
        <f t="shared" si="187"/>
        <v>4</v>
      </c>
      <c r="L1408" s="6">
        <f t="shared" si="188"/>
        <v>230</v>
      </c>
      <c r="M1408" s="114">
        <f t="shared" ca="1" si="189"/>
        <v>261.56666666666666</v>
      </c>
      <c r="O1408" s="89"/>
      <c r="P1408" s="90"/>
    </row>
    <row r="1409" spans="1:16" ht="14.25" customHeight="1" x14ac:dyDescent="0.25">
      <c r="A1409" s="85" t="str">
        <f t="shared" si="184"/>
        <v>Ямбург</v>
      </c>
      <c r="B1409" s="84" t="s">
        <v>13</v>
      </c>
      <c r="C1409" s="86">
        <f t="shared" ca="1" si="185"/>
        <v>31.302083333333332</v>
      </c>
      <c r="D1409" s="93">
        <v>50465</v>
      </c>
      <c r="E1409" s="94">
        <v>50495</v>
      </c>
      <c r="G1409" s="114">
        <f t="shared" ca="1" si="186"/>
        <v>31.302083333333332</v>
      </c>
      <c r="I1409" s="6">
        <v>1313</v>
      </c>
      <c r="J1409" s="6">
        <v>1385</v>
      </c>
      <c r="K1409" s="6">
        <f t="shared" si="187"/>
        <v>5</v>
      </c>
      <c r="L1409" s="6">
        <f t="shared" si="188"/>
        <v>230</v>
      </c>
      <c r="M1409" s="114">
        <f t="shared" ca="1" si="189"/>
        <v>31.302083333333332</v>
      </c>
      <c r="O1409" s="93"/>
      <c r="P1409" s="94"/>
    </row>
    <row r="1410" spans="1:16" ht="14.25" customHeight="1" x14ac:dyDescent="0.25">
      <c r="A1410" s="85" t="str">
        <f t="shared" si="184"/>
        <v>Ямбург</v>
      </c>
      <c r="B1410" s="22" t="s">
        <v>8</v>
      </c>
      <c r="C1410" s="86">
        <f t="shared" ca="1" si="185"/>
        <v>60.585000000000001</v>
      </c>
      <c r="D1410" s="95">
        <v>50496</v>
      </c>
      <c r="E1410" s="96">
        <v>50525</v>
      </c>
      <c r="G1410" s="114">
        <f t="shared" ca="1" si="186"/>
        <v>60.585000000000001</v>
      </c>
      <c r="I1410" s="6">
        <v>1314</v>
      </c>
      <c r="J1410" s="6">
        <v>1386</v>
      </c>
      <c r="K1410" s="6">
        <f t="shared" si="187"/>
        <v>0</v>
      </c>
      <c r="L1410" s="6">
        <f t="shared" si="188"/>
        <v>231</v>
      </c>
      <c r="M1410" s="114">
        <f t="shared" ca="1" si="189"/>
        <v>60.585000000000001</v>
      </c>
      <c r="O1410" s="95"/>
      <c r="P1410" s="96"/>
    </row>
    <row r="1411" spans="1:16" ht="14.25" customHeight="1" x14ac:dyDescent="0.25">
      <c r="A1411" s="85" t="str">
        <f t="shared" si="184"/>
        <v>Ямбург</v>
      </c>
      <c r="B1411" s="24" t="s">
        <v>9</v>
      </c>
      <c r="C1411" s="86">
        <f t="shared" ca="1" si="185"/>
        <v>208.33333333333334</v>
      </c>
      <c r="D1411" s="89">
        <v>50496</v>
      </c>
      <c r="E1411" s="90">
        <v>50525</v>
      </c>
      <c r="G1411" s="114">
        <f t="shared" ca="1" si="186"/>
        <v>208.33333333333334</v>
      </c>
      <c r="I1411" s="6">
        <v>1315</v>
      </c>
      <c r="J1411" s="6">
        <v>1387</v>
      </c>
      <c r="K1411" s="6">
        <f t="shared" si="187"/>
        <v>1</v>
      </c>
      <c r="L1411" s="6">
        <f t="shared" si="188"/>
        <v>231</v>
      </c>
      <c r="M1411" s="114">
        <f t="shared" ca="1" si="189"/>
        <v>208.33333333333334</v>
      </c>
      <c r="O1411" s="89"/>
      <c r="P1411" s="90"/>
    </row>
    <row r="1412" spans="1:16" ht="14.25" customHeight="1" x14ac:dyDescent="0.25">
      <c r="A1412" s="85" t="str">
        <f t="shared" si="184"/>
        <v>Ямбург</v>
      </c>
      <c r="B1412" s="24" t="s">
        <v>10</v>
      </c>
      <c r="C1412" s="86">
        <f t="shared" ca="1" si="185"/>
        <v>1049.953125</v>
      </c>
      <c r="D1412" s="89">
        <v>50496</v>
      </c>
      <c r="E1412" s="90">
        <v>50525</v>
      </c>
      <c r="G1412" s="114">
        <f t="shared" ca="1" si="186"/>
        <v>1049.953125</v>
      </c>
      <c r="I1412" s="6">
        <v>1316</v>
      </c>
      <c r="J1412" s="6">
        <v>1388</v>
      </c>
      <c r="K1412" s="6">
        <f t="shared" si="187"/>
        <v>2</v>
      </c>
      <c r="L1412" s="6">
        <f t="shared" si="188"/>
        <v>231</v>
      </c>
      <c r="M1412" s="114">
        <f t="shared" ca="1" si="189"/>
        <v>1049.953125</v>
      </c>
      <c r="O1412" s="89"/>
      <c r="P1412" s="90"/>
    </row>
    <row r="1413" spans="1:16" ht="14.25" customHeight="1" x14ac:dyDescent="0.25">
      <c r="A1413" s="85" t="str">
        <f t="shared" si="184"/>
        <v>Ямбург</v>
      </c>
      <c r="B1413" s="24" t="s">
        <v>11</v>
      </c>
      <c r="C1413" s="86">
        <f t="shared" ca="1" si="185"/>
        <v>367.51979166666666</v>
      </c>
      <c r="D1413" s="89">
        <v>50496</v>
      </c>
      <c r="E1413" s="90">
        <v>50525</v>
      </c>
      <c r="G1413" s="114">
        <f t="shared" ca="1" si="186"/>
        <v>367.51979166666666</v>
      </c>
      <c r="I1413" s="6">
        <v>1317</v>
      </c>
      <c r="J1413" s="6">
        <v>1389</v>
      </c>
      <c r="K1413" s="6">
        <f t="shared" si="187"/>
        <v>3</v>
      </c>
      <c r="L1413" s="6">
        <f t="shared" si="188"/>
        <v>231</v>
      </c>
      <c r="M1413" s="114">
        <f t="shared" ca="1" si="189"/>
        <v>367.51979166666666</v>
      </c>
      <c r="O1413" s="89"/>
      <c r="P1413" s="90"/>
    </row>
    <row r="1414" spans="1:16" ht="14.25" customHeight="1" x14ac:dyDescent="0.25">
      <c r="A1414" s="85" t="str">
        <f t="shared" si="184"/>
        <v>Ямбург</v>
      </c>
      <c r="B1414" s="24" t="s">
        <v>12</v>
      </c>
      <c r="C1414" s="86">
        <f t="shared" ca="1" si="185"/>
        <v>261.56666666666666</v>
      </c>
      <c r="D1414" s="89">
        <v>50496</v>
      </c>
      <c r="E1414" s="90">
        <v>50525</v>
      </c>
      <c r="G1414" s="114">
        <f t="shared" ca="1" si="186"/>
        <v>261.56666666666666</v>
      </c>
      <c r="I1414" s="6">
        <v>1318</v>
      </c>
      <c r="J1414" s="6">
        <v>1390</v>
      </c>
      <c r="K1414" s="6">
        <f t="shared" si="187"/>
        <v>4</v>
      </c>
      <c r="L1414" s="6">
        <f t="shared" si="188"/>
        <v>231</v>
      </c>
      <c r="M1414" s="114">
        <f t="shared" ca="1" si="189"/>
        <v>261.56666666666666</v>
      </c>
      <c r="O1414" s="89"/>
      <c r="P1414" s="90"/>
    </row>
    <row r="1415" spans="1:16" ht="14.25" customHeight="1" x14ac:dyDescent="0.25">
      <c r="A1415" s="85" t="str">
        <f t="shared" si="184"/>
        <v>Ямбург</v>
      </c>
      <c r="B1415" s="84" t="s">
        <v>13</v>
      </c>
      <c r="C1415" s="86">
        <f t="shared" ca="1" si="185"/>
        <v>31.302083333333332</v>
      </c>
      <c r="D1415" s="93">
        <v>50496</v>
      </c>
      <c r="E1415" s="94">
        <v>50525</v>
      </c>
      <c r="G1415" s="114">
        <f t="shared" ca="1" si="186"/>
        <v>31.302083333333332</v>
      </c>
      <c r="I1415" s="6">
        <v>1319</v>
      </c>
      <c r="J1415" s="6">
        <v>1391</v>
      </c>
      <c r="K1415" s="6">
        <f t="shared" si="187"/>
        <v>5</v>
      </c>
      <c r="L1415" s="6">
        <f t="shared" si="188"/>
        <v>231</v>
      </c>
      <c r="M1415" s="114">
        <f t="shared" ca="1" si="189"/>
        <v>31.302083333333332</v>
      </c>
      <c r="O1415" s="93"/>
      <c r="P1415" s="94"/>
    </row>
    <row r="1416" spans="1:16" ht="14.25" customHeight="1" x14ac:dyDescent="0.25">
      <c r="A1416" s="85" t="str">
        <f t="shared" si="184"/>
        <v>Ямбург</v>
      </c>
      <c r="B1416" s="22" t="s">
        <v>8</v>
      </c>
      <c r="C1416" s="86">
        <f t="shared" ca="1" si="185"/>
        <v>60.585000000000001</v>
      </c>
      <c r="D1416" s="95">
        <v>50526</v>
      </c>
      <c r="E1416" s="96">
        <v>50556</v>
      </c>
      <c r="G1416" s="114">
        <f t="shared" ca="1" si="186"/>
        <v>60.585000000000001</v>
      </c>
      <c r="I1416" s="6">
        <v>1320</v>
      </c>
      <c r="J1416" s="6">
        <v>1392</v>
      </c>
      <c r="K1416" s="6">
        <f t="shared" si="187"/>
        <v>0</v>
      </c>
      <c r="L1416" s="6">
        <f t="shared" si="188"/>
        <v>232</v>
      </c>
      <c r="M1416" s="114">
        <f t="shared" ca="1" si="189"/>
        <v>60.585000000000001</v>
      </c>
      <c r="O1416" s="95"/>
      <c r="P1416" s="96"/>
    </row>
    <row r="1417" spans="1:16" ht="14.25" customHeight="1" x14ac:dyDescent="0.25">
      <c r="A1417" s="85" t="str">
        <f t="shared" si="184"/>
        <v>Ямбург</v>
      </c>
      <c r="B1417" s="24" t="s">
        <v>9</v>
      </c>
      <c r="C1417" s="86">
        <f t="shared" ca="1" si="185"/>
        <v>208.33333333333334</v>
      </c>
      <c r="D1417" s="89">
        <v>50526</v>
      </c>
      <c r="E1417" s="90">
        <v>50556</v>
      </c>
      <c r="G1417" s="114">
        <f t="shared" ca="1" si="186"/>
        <v>208.33333333333334</v>
      </c>
      <c r="I1417" s="6">
        <v>1321</v>
      </c>
      <c r="J1417" s="6">
        <v>1393</v>
      </c>
      <c r="K1417" s="6">
        <f t="shared" si="187"/>
        <v>1</v>
      </c>
      <c r="L1417" s="6">
        <f t="shared" si="188"/>
        <v>232</v>
      </c>
      <c r="M1417" s="114">
        <f t="shared" ca="1" si="189"/>
        <v>208.33333333333334</v>
      </c>
      <c r="O1417" s="89"/>
      <c r="P1417" s="90"/>
    </row>
    <row r="1418" spans="1:16" ht="14.25" customHeight="1" x14ac:dyDescent="0.25">
      <c r="A1418" s="85" t="str">
        <f t="shared" si="184"/>
        <v>Ямбург</v>
      </c>
      <c r="B1418" s="24" t="s">
        <v>10</v>
      </c>
      <c r="C1418" s="86">
        <f t="shared" ca="1" si="185"/>
        <v>1049.953125</v>
      </c>
      <c r="D1418" s="89">
        <v>50526</v>
      </c>
      <c r="E1418" s="90">
        <v>50556</v>
      </c>
      <c r="G1418" s="114">
        <f t="shared" ca="1" si="186"/>
        <v>1049.953125</v>
      </c>
      <c r="I1418" s="6">
        <v>1322</v>
      </c>
      <c r="J1418" s="6">
        <v>1394</v>
      </c>
      <c r="K1418" s="6">
        <f t="shared" si="187"/>
        <v>2</v>
      </c>
      <c r="L1418" s="6">
        <f t="shared" si="188"/>
        <v>232</v>
      </c>
      <c r="M1418" s="114">
        <f t="shared" ca="1" si="189"/>
        <v>1049.953125</v>
      </c>
      <c r="O1418" s="89"/>
      <c r="P1418" s="90"/>
    </row>
    <row r="1419" spans="1:16" ht="14.25" customHeight="1" x14ac:dyDescent="0.25">
      <c r="A1419" s="85" t="str">
        <f t="shared" si="184"/>
        <v>Ямбург</v>
      </c>
      <c r="B1419" s="24" t="s">
        <v>11</v>
      </c>
      <c r="C1419" s="86">
        <f t="shared" ca="1" si="185"/>
        <v>367.51979166666666</v>
      </c>
      <c r="D1419" s="89">
        <v>50526</v>
      </c>
      <c r="E1419" s="90">
        <v>50556</v>
      </c>
      <c r="G1419" s="114">
        <f t="shared" ca="1" si="186"/>
        <v>367.51979166666666</v>
      </c>
      <c r="I1419" s="6">
        <v>1323</v>
      </c>
      <c r="J1419" s="6">
        <v>1395</v>
      </c>
      <c r="K1419" s="6">
        <f t="shared" si="187"/>
        <v>3</v>
      </c>
      <c r="L1419" s="6">
        <f t="shared" si="188"/>
        <v>232</v>
      </c>
      <c r="M1419" s="114">
        <f t="shared" ca="1" si="189"/>
        <v>367.51979166666666</v>
      </c>
      <c r="O1419" s="89"/>
      <c r="P1419" s="90"/>
    </row>
    <row r="1420" spans="1:16" ht="14.25" customHeight="1" x14ac:dyDescent="0.25">
      <c r="A1420" s="85" t="str">
        <f t="shared" si="184"/>
        <v>Ямбург</v>
      </c>
      <c r="B1420" s="24" t="s">
        <v>12</v>
      </c>
      <c r="C1420" s="86">
        <f t="shared" ca="1" si="185"/>
        <v>261.56666666666666</v>
      </c>
      <c r="D1420" s="89">
        <v>50526</v>
      </c>
      <c r="E1420" s="90">
        <v>50556</v>
      </c>
      <c r="G1420" s="114">
        <f t="shared" ca="1" si="186"/>
        <v>261.56666666666666</v>
      </c>
      <c r="I1420" s="6">
        <v>1324</v>
      </c>
      <c r="J1420" s="6">
        <v>1396</v>
      </c>
      <c r="K1420" s="6">
        <f t="shared" si="187"/>
        <v>4</v>
      </c>
      <c r="L1420" s="6">
        <f t="shared" si="188"/>
        <v>232</v>
      </c>
      <c r="M1420" s="114">
        <f t="shared" ca="1" si="189"/>
        <v>261.56666666666666</v>
      </c>
      <c r="O1420" s="89"/>
      <c r="P1420" s="90"/>
    </row>
    <row r="1421" spans="1:16" ht="14.25" customHeight="1" x14ac:dyDescent="0.25">
      <c r="A1421" s="85" t="str">
        <f t="shared" si="184"/>
        <v>Ямбург</v>
      </c>
      <c r="B1421" s="84" t="s">
        <v>13</v>
      </c>
      <c r="C1421" s="86">
        <f t="shared" ca="1" si="185"/>
        <v>31.302083333333332</v>
      </c>
      <c r="D1421" s="93">
        <v>50526</v>
      </c>
      <c r="E1421" s="94">
        <v>50556</v>
      </c>
      <c r="G1421" s="114">
        <f t="shared" ca="1" si="186"/>
        <v>31.302083333333332</v>
      </c>
      <c r="I1421" s="6">
        <v>1325</v>
      </c>
      <c r="J1421" s="6">
        <v>1397</v>
      </c>
      <c r="K1421" s="6">
        <f t="shared" si="187"/>
        <v>5</v>
      </c>
      <c r="L1421" s="6">
        <f t="shared" si="188"/>
        <v>232</v>
      </c>
      <c r="M1421" s="114">
        <f t="shared" ca="1" si="189"/>
        <v>31.302083333333332</v>
      </c>
      <c r="O1421" s="93"/>
      <c r="P1421" s="94"/>
    </row>
    <row r="1422" spans="1:16" ht="14.25" customHeight="1" x14ac:dyDescent="0.25">
      <c r="A1422" s="85" t="str">
        <f t="shared" si="184"/>
        <v>Ямбург</v>
      </c>
      <c r="B1422" s="22" t="s">
        <v>8</v>
      </c>
      <c r="C1422" s="86">
        <f t="shared" ca="1" si="185"/>
        <v>60.585000000000001</v>
      </c>
      <c r="D1422" s="95">
        <v>50557</v>
      </c>
      <c r="E1422" s="96">
        <v>50586</v>
      </c>
      <c r="G1422" s="114">
        <f t="shared" ca="1" si="186"/>
        <v>60.585000000000001</v>
      </c>
      <c r="I1422" s="6">
        <v>1326</v>
      </c>
      <c r="J1422" s="6">
        <v>1398</v>
      </c>
      <c r="K1422" s="6">
        <f t="shared" si="187"/>
        <v>0</v>
      </c>
      <c r="L1422" s="6">
        <f t="shared" si="188"/>
        <v>233</v>
      </c>
      <c r="M1422" s="114">
        <f t="shared" ca="1" si="189"/>
        <v>60.585000000000001</v>
      </c>
      <c r="O1422" s="95"/>
      <c r="P1422" s="96"/>
    </row>
    <row r="1423" spans="1:16" ht="14.25" customHeight="1" x14ac:dyDescent="0.25">
      <c r="A1423" s="85" t="str">
        <f t="shared" si="184"/>
        <v>Ямбург</v>
      </c>
      <c r="B1423" s="24" t="s">
        <v>9</v>
      </c>
      <c r="C1423" s="86">
        <f t="shared" ca="1" si="185"/>
        <v>208.33333333333334</v>
      </c>
      <c r="D1423" s="89">
        <v>50557</v>
      </c>
      <c r="E1423" s="90">
        <v>50586</v>
      </c>
      <c r="G1423" s="114">
        <f t="shared" ca="1" si="186"/>
        <v>208.33333333333334</v>
      </c>
      <c r="I1423" s="6">
        <v>1327</v>
      </c>
      <c r="J1423" s="6">
        <v>1399</v>
      </c>
      <c r="K1423" s="6">
        <f t="shared" si="187"/>
        <v>1</v>
      </c>
      <c r="L1423" s="6">
        <f t="shared" si="188"/>
        <v>233</v>
      </c>
      <c r="M1423" s="114">
        <f t="shared" ca="1" si="189"/>
        <v>208.33333333333334</v>
      </c>
      <c r="O1423" s="89"/>
      <c r="P1423" s="90"/>
    </row>
    <row r="1424" spans="1:16" ht="14.25" customHeight="1" x14ac:dyDescent="0.25">
      <c r="A1424" s="85" t="str">
        <f t="shared" si="184"/>
        <v>Ямбург</v>
      </c>
      <c r="B1424" s="24" t="s">
        <v>10</v>
      </c>
      <c r="C1424" s="86">
        <f t="shared" ca="1" si="185"/>
        <v>1049.953125</v>
      </c>
      <c r="D1424" s="89">
        <v>50557</v>
      </c>
      <c r="E1424" s="90">
        <v>50586</v>
      </c>
      <c r="G1424" s="114">
        <f t="shared" ca="1" si="186"/>
        <v>1049.953125</v>
      </c>
      <c r="I1424" s="6">
        <v>1328</v>
      </c>
      <c r="J1424" s="6">
        <v>1400</v>
      </c>
      <c r="K1424" s="6">
        <f t="shared" si="187"/>
        <v>2</v>
      </c>
      <c r="L1424" s="6">
        <f t="shared" si="188"/>
        <v>233</v>
      </c>
      <c r="M1424" s="114">
        <f t="shared" ca="1" si="189"/>
        <v>1049.953125</v>
      </c>
      <c r="O1424" s="89"/>
      <c r="P1424" s="90"/>
    </row>
    <row r="1425" spans="1:16" ht="14.25" customHeight="1" x14ac:dyDescent="0.25">
      <c r="A1425" s="85" t="str">
        <f t="shared" si="184"/>
        <v>Ямбург</v>
      </c>
      <c r="B1425" s="24" t="s">
        <v>11</v>
      </c>
      <c r="C1425" s="86">
        <f t="shared" ca="1" si="185"/>
        <v>367.51979166666666</v>
      </c>
      <c r="D1425" s="89">
        <v>50557</v>
      </c>
      <c r="E1425" s="90">
        <v>50586</v>
      </c>
      <c r="G1425" s="114">
        <f t="shared" ca="1" si="186"/>
        <v>367.51979166666666</v>
      </c>
      <c r="I1425" s="6">
        <v>1329</v>
      </c>
      <c r="J1425" s="6">
        <v>1401</v>
      </c>
      <c r="K1425" s="6">
        <f t="shared" si="187"/>
        <v>3</v>
      </c>
      <c r="L1425" s="6">
        <f t="shared" si="188"/>
        <v>233</v>
      </c>
      <c r="M1425" s="114">
        <f t="shared" ca="1" si="189"/>
        <v>367.51979166666666</v>
      </c>
      <c r="O1425" s="89"/>
      <c r="P1425" s="90"/>
    </row>
    <row r="1426" spans="1:16" ht="14.25" customHeight="1" x14ac:dyDescent="0.25">
      <c r="A1426" s="85" t="str">
        <f t="shared" si="184"/>
        <v>Ямбург</v>
      </c>
      <c r="B1426" s="24" t="s">
        <v>12</v>
      </c>
      <c r="C1426" s="86">
        <f t="shared" ca="1" si="185"/>
        <v>261.56666666666666</v>
      </c>
      <c r="D1426" s="89">
        <v>50557</v>
      </c>
      <c r="E1426" s="90">
        <v>50586</v>
      </c>
      <c r="G1426" s="114">
        <f t="shared" ca="1" si="186"/>
        <v>261.56666666666666</v>
      </c>
      <c r="I1426" s="6">
        <v>1330</v>
      </c>
      <c r="J1426" s="6">
        <v>1402</v>
      </c>
      <c r="K1426" s="6">
        <f t="shared" si="187"/>
        <v>4</v>
      </c>
      <c r="L1426" s="6">
        <f t="shared" si="188"/>
        <v>233</v>
      </c>
      <c r="M1426" s="114">
        <f t="shared" ca="1" si="189"/>
        <v>261.56666666666666</v>
      </c>
      <c r="O1426" s="89"/>
      <c r="P1426" s="90"/>
    </row>
    <row r="1427" spans="1:16" ht="14.25" customHeight="1" x14ac:dyDescent="0.25">
      <c r="A1427" s="85" t="str">
        <f t="shared" si="184"/>
        <v>Ямбург</v>
      </c>
      <c r="B1427" s="84" t="s">
        <v>13</v>
      </c>
      <c r="C1427" s="86">
        <f t="shared" ca="1" si="185"/>
        <v>31.302083333333332</v>
      </c>
      <c r="D1427" s="93">
        <v>50557</v>
      </c>
      <c r="E1427" s="94">
        <v>50586</v>
      </c>
      <c r="G1427" s="114">
        <f t="shared" ca="1" si="186"/>
        <v>31.302083333333332</v>
      </c>
      <c r="I1427" s="6">
        <v>1331</v>
      </c>
      <c r="J1427" s="6">
        <v>1403</v>
      </c>
      <c r="K1427" s="6">
        <f t="shared" si="187"/>
        <v>5</v>
      </c>
      <c r="L1427" s="6">
        <f t="shared" si="188"/>
        <v>233</v>
      </c>
      <c r="M1427" s="114">
        <f t="shared" ca="1" si="189"/>
        <v>31.302083333333332</v>
      </c>
      <c r="O1427" s="93"/>
      <c r="P1427" s="94"/>
    </row>
    <row r="1428" spans="1:16" ht="14.25" customHeight="1" x14ac:dyDescent="0.25">
      <c r="A1428" s="85" t="str">
        <f t="shared" si="184"/>
        <v>Ямбург</v>
      </c>
      <c r="B1428" s="22" t="s">
        <v>8</v>
      </c>
      <c r="C1428" s="86">
        <f t="shared" ca="1" si="185"/>
        <v>60.585000000000001</v>
      </c>
      <c r="D1428" s="95">
        <v>50587</v>
      </c>
      <c r="E1428" s="96">
        <v>50617</v>
      </c>
      <c r="G1428" s="114">
        <f t="shared" ca="1" si="186"/>
        <v>60.585000000000001</v>
      </c>
      <c r="I1428" s="6">
        <v>1332</v>
      </c>
      <c r="J1428" s="6">
        <v>1404</v>
      </c>
      <c r="K1428" s="6">
        <f t="shared" si="187"/>
        <v>0</v>
      </c>
      <c r="L1428" s="6">
        <f t="shared" si="188"/>
        <v>234</v>
      </c>
      <c r="M1428" s="114">
        <f t="shared" ca="1" si="189"/>
        <v>60.585000000000001</v>
      </c>
      <c r="O1428" s="95"/>
      <c r="P1428" s="96"/>
    </row>
    <row r="1429" spans="1:16" ht="14.25" customHeight="1" x14ac:dyDescent="0.25">
      <c r="A1429" s="85" t="str">
        <f t="shared" si="184"/>
        <v>Ямбург</v>
      </c>
      <c r="B1429" s="24" t="s">
        <v>9</v>
      </c>
      <c r="C1429" s="86">
        <f t="shared" ca="1" si="185"/>
        <v>208.33333333333334</v>
      </c>
      <c r="D1429" s="89">
        <v>50587</v>
      </c>
      <c r="E1429" s="90">
        <v>50617</v>
      </c>
      <c r="G1429" s="114">
        <f t="shared" ca="1" si="186"/>
        <v>208.33333333333334</v>
      </c>
      <c r="I1429" s="6">
        <v>1333</v>
      </c>
      <c r="J1429" s="6">
        <v>1405</v>
      </c>
      <c r="K1429" s="6">
        <f t="shared" si="187"/>
        <v>1</v>
      </c>
      <c r="L1429" s="6">
        <f t="shared" si="188"/>
        <v>234</v>
      </c>
      <c r="M1429" s="114">
        <f t="shared" ca="1" si="189"/>
        <v>208.33333333333334</v>
      </c>
      <c r="O1429" s="89"/>
      <c r="P1429" s="90"/>
    </row>
    <row r="1430" spans="1:16" ht="14.25" customHeight="1" x14ac:dyDescent="0.25">
      <c r="A1430" s="85" t="str">
        <f t="shared" si="184"/>
        <v>Ямбург</v>
      </c>
      <c r="B1430" s="24" t="s">
        <v>10</v>
      </c>
      <c r="C1430" s="86">
        <f t="shared" ca="1" si="185"/>
        <v>1049.953125</v>
      </c>
      <c r="D1430" s="89">
        <v>50587</v>
      </c>
      <c r="E1430" s="90">
        <v>50617</v>
      </c>
      <c r="G1430" s="114">
        <f t="shared" ca="1" si="186"/>
        <v>1049.953125</v>
      </c>
      <c r="I1430" s="6">
        <v>1334</v>
      </c>
      <c r="J1430" s="6">
        <v>1406</v>
      </c>
      <c r="K1430" s="6">
        <f t="shared" si="187"/>
        <v>2</v>
      </c>
      <c r="L1430" s="6">
        <f t="shared" si="188"/>
        <v>234</v>
      </c>
      <c r="M1430" s="114">
        <f t="shared" ca="1" si="189"/>
        <v>1049.953125</v>
      </c>
      <c r="O1430" s="89"/>
      <c r="P1430" s="90"/>
    </row>
    <row r="1431" spans="1:16" ht="14.25" customHeight="1" x14ac:dyDescent="0.25">
      <c r="A1431" s="85" t="str">
        <f t="shared" si="184"/>
        <v>Ямбург</v>
      </c>
      <c r="B1431" s="24" t="s">
        <v>11</v>
      </c>
      <c r="C1431" s="86">
        <f t="shared" ca="1" si="185"/>
        <v>367.51979166666666</v>
      </c>
      <c r="D1431" s="89">
        <v>50587</v>
      </c>
      <c r="E1431" s="90">
        <v>50617</v>
      </c>
      <c r="G1431" s="114">
        <f t="shared" ca="1" si="186"/>
        <v>367.51979166666666</v>
      </c>
      <c r="I1431" s="6">
        <v>1335</v>
      </c>
      <c r="J1431" s="6">
        <v>1407</v>
      </c>
      <c r="K1431" s="6">
        <f t="shared" si="187"/>
        <v>3</v>
      </c>
      <c r="L1431" s="6">
        <f t="shared" si="188"/>
        <v>234</v>
      </c>
      <c r="M1431" s="114">
        <f t="shared" ca="1" si="189"/>
        <v>367.51979166666666</v>
      </c>
      <c r="O1431" s="89"/>
      <c r="P1431" s="90"/>
    </row>
    <row r="1432" spans="1:16" ht="14.25" customHeight="1" x14ac:dyDescent="0.25">
      <c r="A1432" s="85" t="str">
        <f t="shared" ref="A1432:A1495" si="190">$A$13</f>
        <v>Ямбург</v>
      </c>
      <c r="B1432" s="24" t="s">
        <v>12</v>
      </c>
      <c r="C1432" s="86">
        <f t="shared" ref="C1432:C1495" ca="1" si="191">G1432*$H$24</f>
        <v>261.56666666666666</v>
      </c>
      <c r="D1432" s="89">
        <v>50587</v>
      </c>
      <c r="E1432" s="90">
        <v>50617</v>
      </c>
      <c r="G1432" s="114">
        <f t="shared" ref="G1432:G1495" ca="1" si="192">OFFSET($C$13,K1432,L1432)</f>
        <v>261.56666666666666</v>
      </c>
      <c r="I1432" s="6">
        <v>1336</v>
      </c>
      <c r="J1432" s="6">
        <v>1408</v>
      </c>
      <c r="K1432" s="6">
        <f t="shared" ref="K1432:K1495" si="193">(MOD(J1432,6))</f>
        <v>4</v>
      </c>
      <c r="L1432" s="6">
        <f t="shared" ref="L1432:L1495" si="194">INT(J1432/6)</f>
        <v>234</v>
      </c>
      <c r="M1432" s="114">
        <f t="shared" ref="M1432:M1495" ca="1" si="195">OFFSET($C$13,K1432,L1432)</f>
        <v>261.56666666666666</v>
      </c>
      <c r="O1432" s="89"/>
      <c r="P1432" s="90"/>
    </row>
    <row r="1433" spans="1:16" ht="14.25" customHeight="1" x14ac:dyDescent="0.25">
      <c r="A1433" s="85" t="str">
        <f t="shared" si="190"/>
        <v>Ямбург</v>
      </c>
      <c r="B1433" s="84" t="s">
        <v>13</v>
      </c>
      <c r="C1433" s="86">
        <f t="shared" ca="1" si="191"/>
        <v>31.302083333333332</v>
      </c>
      <c r="D1433" s="93">
        <v>50587</v>
      </c>
      <c r="E1433" s="94">
        <v>50617</v>
      </c>
      <c r="G1433" s="114">
        <f t="shared" ca="1" si="192"/>
        <v>31.302083333333332</v>
      </c>
      <c r="I1433" s="6">
        <v>1337</v>
      </c>
      <c r="J1433" s="6">
        <v>1409</v>
      </c>
      <c r="K1433" s="6">
        <f t="shared" si="193"/>
        <v>5</v>
      </c>
      <c r="L1433" s="6">
        <f t="shared" si="194"/>
        <v>234</v>
      </c>
      <c r="M1433" s="114">
        <f t="shared" ca="1" si="195"/>
        <v>31.302083333333332</v>
      </c>
      <c r="O1433" s="93"/>
      <c r="P1433" s="94"/>
    </row>
    <row r="1434" spans="1:16" ht="14.25" customHeight="1" x14ac:dyDescent="0.25">
      <c r="A1434" s="85" t="str">
        <f t="shared" si="190"/>
        <v>Ямбург</v>
      </c>
      <c r="B1434" s="22" t="s">
        <v>8</v>
      </c>
      <c r="C1434" s="86">
        <f t="shared" ca="1" si="191"/>
        <v>60.585000000000001</v>
      </c>
      <c r="D1434" s="95">
        <v>50618</v>
      </c>
      <c r="E1434" s="96">
        <v>50648</v>
      </c>
      <c r="G1434" s="114">
        <f t="shared" ca="1" si="192"/>
        <v>60.585000000000001</v>
      </c>
      <c r="I1434" s="6">
        <v>1338</v>
      </c>
      <c r="J1434" s="6">
        <v>1410</v>
      </c>
      <c r="K1434" s="6">
        <f t="shared" si="193"/>
        <v>0</v>
      </c>
      <c r="L1434" s="6">
        <f t="shared" si="194"/>
        <v>235</v>
      </c>
      <c r="M1434" s="114">
        <f t="shared" ca="1" si="195"/>
        <v>60.585000000000001</v>
      </c>
      <c r="O1434" s="95"/>
      <c r="P1434" s="96"/>
    </row>
    <row r="1435" spans="1:16" ht="14.25" customHeight="1" x14ac:dyDescent="0.25">
      <c r="A1435" s="85" t="str">
        <f t="shared" si="190"/>
        <v>Ямбург</v>
      </c>
      <c r="B1435" s="24" t="s">
        <v>9</v>
      </c>
      <c r="C1435" s="86">
        <f t="shared" ca="1" si="191"/>
        <v>208.33333333333334</v>
      </c>
      <c r="D1435" s="89">
        <v>50618</v>
      </c>
      <c r="E1435" s="96">
        <v>50648</v>
      </c>
      <c r="G1435" s="114">
        <f t="shared" ca="1" si="192"/>
        <v>208.33333333333334</v>
      </c>
      <c r="I1435" s="6">
        <v>1339</v>
      </c>
      <c r="J1435" s="6">
        <v>1411</v>
      </c>
      <c r="K1435" s="6">
        <f t="shared" si="193"/>
        <v>1</v>
      </c>
      <c r="L1435" s="6">
        <f t="shared" si="194"/>
        <v>235</v>
      </c>
      <c r="M1435" s="114">
        <f t="shared" ca="1" si="195"/>
        <v>208.33333333333334</v>
      </c>
      <c r="O1435" s="89"/>
      <c r="P1435" s="96"/>
    </row>
    <row r="1436" spans="1:16" ht="14.25" customHeight="1" x14ac:dyDescent="0.25">
      <c r="A1436" s="85" t="str">
        <f t="shared" si="190"/>
        <v>Ямбург</v>
      </c>
      <c r="B1436" s="24" t="s">
        <v>10</v>
      </c>
      <c r="C1436" s="86">
        <f t="shared" ca="1" si="191"/>
        <v>1049.953125</v>
      </c>
      <c r="D1436" s="89">
        <v>50618</v>
      </c>
      <c r="E1436" s="96">
        <v>50648</v>
      </c>
      <c r="G1436" s="114">
        <f t="shared" ca="1" si="192"/>
        <v>1049.953125</v>
      </c>
      <c r="I1436" s="6">
        <v>1340</v>
      </c>
      <c r="J1436" s="6">
        <v>1412</v>
      </c>
      <c r="K1436" s="6">
        <f t="shared" si="193"/>
        <v>2</v>
      </c>
      <c r="L1436" s="6">
        <f t="shared" si="194"/>
        <v>235</v>
      </c>
      <c r="M1436" s="114">
        <f t="shared" ca="1" si="195"/>
        <v>1049.953125</v>
      </c>
      <c r="O1436" s="89"/>
      <c r="P1436" s="96"/>
    </row>
    <row r="1437" spans="1:16" ht="14.25" customHeight="1" x14ac:dyDescent="0.25">
      <c r="A1437" s="85" t="str">
        <f t="shared" si="190"/>
        <v>Ямбург</v>
      </c>
      <c r="B1437" s="24" t="s">
        <v>11</v>
      </c>
      <c r="C1437" s="86">
        <f t="shared" ca="1" si="191"/>
        <v>367.51979166666666</v>
      </c>
      <c r="D1437" s="89">
        <v>50618</v>
      </c>
      <c r="E1437" s="96">
        <v>50648</v>
      </c>
      <c r="G1437" s="114">
        <f t="shared" ca="1" si="192"/>
        <v>367.51979166666666</v>
      </c>
      <c r="I1437" s="6">
        <v>1341</v>
      </c>
      <c r="J1437" s="6">
        <v>1413</v>
      </c>
      <c r="K1437" s="6">
        <f t="shared" si="193"/>
        <v>3</v>
      </c>
      <c r="L1437" s="6">
        <f t="shared" si="194"/>
        <v>235</v>
      </c>
      <c r="M1437" s="114">
        <f t="shared" ca="1" si="195"/>
        <v>367.51979166666666</v>
      </c>
      <c r="O1437" s="89"/>
      <c r="P1437" s="96"/>
    </row>
    <row r="1438" spans="1:16" ht="14.25" customHeight="1" x14ac:dyDescent="0.25">
      <c r="A1438" s="85" t="str">
        <f t="shared" si="190"/>
        <v>Ямбург</v>
      </c>
      <c r="B1438" s="24" t="s">
        <v>12</v>
      </c>
      <c r="C1438" s="86">
        <f t="shared" ca="1" si="191"/>
        <v>261.56666666666666</v>
      </c>
      <c r="D1438" s="89">
        <v>50618</v>
      </c>
      <c r="E1438" s="96">
        <v>50648</v>
      </c>
      <c r="G1438" s="114">
        <f t="shared" ca="1" si="192"/>
        <v>261.56666666666666</v>
      </c>
      <c r="I1438" s="6">
        <v>1342</v>
      </c>
      <c r="J1438" s="6">
        <v>1414</v>
      </c>
      <c r="K1438" s="6">
        <f t="shared" si="193"/>
        <v>4</v>
      </c>
      <c r="L1438" s="6">
        <f t="shared" si="194"/>
        <v>235</v>
      </c>
      <c r="M1438" s="114">
        <f t="shared" ca="1" si="195"/>
        <v>261.56666666666666</v>
      </c>
      <c r="O1438" s="89"/>
      <c r="P1438" s="96"/>
    </row>
    <row r="1439" spans="1:16" ht="14.25" customHeight="1" x14ac:dyDescent="0.25">
      <c r="A1439" s="85" t="str">
        <f t="shared" si="190"/>
        <v>Ямбург</v>
      </c>
      <c r="B1439" s="84" t="s">
        <v>13</v>
      </c>
      <c r="C1439" s="86">
        <f t="shared" ca="1" si="191"/>
        <v>31.302083333333332</v>
      </c>
      <c r="D1439" s="93">
        <v>50618</v>
      </c>
      <c r="E1439" s="96">
        <v>50648</v>
      </c>
      <c r="G1439" s="114">
        <f t="shared" ca="1" si="192"/>
        <v>31.302083333333332</v>
      </c>
      <c r="I1439" s="6">
        <v>1343</v>
      </c>
      <c r="J1439" s="6">
        <v>1415</v>
      </c>
      <c r="K1439" s="6">
        <f t="shared" si="193"/>
        <v>5</v>
      </c>
      <c r="L1439" s="6">
        <f t="shared" si="194"/>
        <v>235</v>
      </c>
      <c r="M1439" s="114">
        <f t="shared" ca="1" si="195"/>
        <v>31.302083333333332</v>
      </c>
      <c r="O1439" s="93"/>
      <c r="P1439" s="96"/>
    </row>
    <row r="1440" spans="1:16" ht="14.25" customHeight="1" x14ac:dyDescent="0.25">
      <c r="A1440" s="85" t="str">
        <f t="shared" si="190"/>
        <v>Ямбург</v>
      </c>
      <c r="B1440" s="22" t="s">
        <v>8</v>
      </c>
      <c r="C1440" s="86">
        <f t="shared" ca="1" si="191"/>
        <v>60.585000000000001</v>
      </c>
      <c r="D1440" s="95">
        <v>50649</v>
      </c>
      <c r="E1440" s="96">
        <v>50678</v>
      </c>
      <c r="G1440" s="114">
        <f t="shared" ca="1" si="192"/>
        <v>60.585000000000001</v>
      </c>
      <c r="I1440" s="6">
        <v>1344</v>
      </c>
      <c r="J1440" s="6">
        <v>1416</v>
      </c>
      <c r="K1440" s="6">
        <f t="shared" si="193"/>
        <v>0</v>
      </c>
      <c r="L1440" s="6">
        <f t="shared" si="194"/>
        <v>236</v>
      </c>
      <c r="M1440" s="114">
        <f t="shared" ca="1" si="195"/>
        <v>60.585000000000001</v>
      </c>
      <c r="O1440" s="95"/>
      <c r="P1440" s="96"/>
    </row>
    <row r="1441" spans="1:16" ht="14.25" customHeight="1" x14ac:dyDescent="0.25">
      <c r="A1441" s="85" t="str">
        <f t="shared" si="190"/>
        <v>Ямбург</v>
      </c>
      <c r="B1441" s="24" t="s">
        <v>9</v>
      </c>
      <c r="C1441" s="86">
        <f t="shared" ca="1" si="191"/>
        <v>208.33333333333334</v>
      </c>
      <c r="D1441" s="89">
        <v>50649</v>
      </c>
      <c r="E1441" s="90">
        <v>50678</v>
      </c>
      <c r="G1441" s="114">
        <f t="shared" ca="1" si="192"/>
        <v>208.33333333333334</v>
      </c>
      <c r="I1441" s="6">
        <v>1345</v>
      </c>
      <c r="J1441" s="6">
        <v>1417</v>
      </c>
      <c r="K1441" s="6">
        <f t="shared" si="193"/>
        <v>1</v>
      </c>
      <c r="L1441" s="6">
        <f t="shared" si="194"/>
        <v>236</v>
      </c>
      <c r="M1441" s="114">
        <f t="shared" ca="1" si="195"/>
        <v>208.33333333333334</v>
      </c>
      <c r="O1441" s="89"/>
      <c r="P1441" s="90"/>
    </row>
    <row r="1442" spans="1:16" ht="14.25" customHeight="1" x14ac:dyDescent="0.25">
      <c r="A1442" s="85" t="str">
        <f t="shared" si="190"/>
        <v>Ямбург</v>
      </c>
      <c r="B1442" s="24" t="s">
        <v>10</v>
      </c>
      <c r="C1442" s="86">
        <f t="shared" ca="1" si="191"/>
        <v>1049.953125</v>
      </c>
      <c r="D1442" s="89">
        <v>50649</v>
      </c>
      <c r="E1442" s="90">
        <v>50678</v>
      </c>
      <c r="G1442" s="114">
        <f t="shared" ca="1" si="192"/>
        <v>1049.953125</v>
      </c>
      <c r="I1442" s="6">
        <v>1346</v>
      </c>
      <c r="J1442" s="6">
        <v>1418</v>
      </c>
      <c r="K1442" s="6">
        <f t="shared" si="193"/>
        <v>2</v>
      </c>
      <c r="L1442" s="6">
        <f t="shared" si="194"/>
        <v>236</v>
      </c>
      <c r="M1442" s="114">
        <f t="shared" ca="1" si="195"/>
        <v>1049.953125</v>
      </c>
      <c r="O1442" s="89"/>
      <c r="P1442" s="90"/>
    </row>
    <row r="1443" spans="1:16" ht="14.25" customHeight="1" x14ac:dyDescent="0.25">
      <c r="A1443" s="85" t="str">
        <f t="shared" si="190"/>
        <v>Ямбург</v>
      </c>
      <c r="B1443" s="24" t="s">
        <v>11</v>
      </c>
      <c r="C1443" s="86">
        <f t="shared" ca="1" si="191"/>
        <v>367.51979166666666</v>
      </c>
      <c r="D1443" s="89">
        <v>50649</v>
      </c>
      <c r="E1443" s="90">
        <v>50678</v>
      </c>
      <c r="G1443" s="114">
        <f t="shared" ca="1" si="192"/>
        <v>367.51979166666666</v>
      </c>
      <c r="I1443" s="6">
        <v>1347</v>
      </c>
      <c r="J1443" s="6">
        <v>1419</v>
      </c>
      <c r="K1443" s="6">
        <f t="shared" si="193"/>
        <v>3</v>
      </c>
      <c r="L1443" s="6">
        <f t="shared" si="194"/>
        <v>236</v>
      </c>
      <c r="M1443" s="114">
        <f t="shared" ca="1" si="195"/>
        <v>367.51979166666666</v>
      </c>
      <c r="O1443" s="89"/>
      <c r="P1443" s="90"/>
    </row>
    <row r="1444" spans="1:16" ht="14.25" customHeight="1" x14ac:dyDescent="0.25">
      <c r="A1444" s="85" t="str">
        <f t="shared" si="190"/>
        <v>Ямбург</v>
      </c>
      <c r="B1444" s="24" t="s">
        <v>12</v>
      </c>
      <c r="C1444" s="86">
        <f t="shared" ca="1" si="191"/>
        <v>261.56666666666666</v>
      </c>
      <c r="D1444" s="89">
        <v>50649</v>
      </c>
      <c r="E1444" s="90">
        <v>50678</v>
      </c>
      <c r="G1444" s="114">
        <f t="shared" ca="1" si="192"/>
        <v>261.56666666666666</v>
      </c>
      <c r="I1444" s="6">
        <v>1348</v>
      </c>
      <c r="J1444" s="6">
        <v>1420</v>
      </c>
      <c r="K1444" s="6">
        <f t="shared" si="193"/>
        <v>4</v>
      </c>
      <c r="L1444" s="6">
        <f t="shared" si="194"/>
        <v>236</v>
      </c>
      <c r="M1444" s="114">
        <f t="shared" ca="1" si="195"/>
        <v>261.56666666666666</v>
      </c>
      <c r="O1444" s="89"/>
      <c r="P1444" s="90"/>
    </row>
    <row r="1445" spans="1:16" ht="14.25" customHeight="1" x14ac:dyDescent="0.25">
      <c r="A1445" s="85" t="str">
        <f t="shared" si="190"/>
        <v>Ямбург</v>
      </c>
      <c r="B1445" s="84" t="s">
        <v>13</v>
      </c>
      <c r="C1445" s="86">
        <f t="shared" ca="1" si="191"/>
        <v>31.302083333333332</v>
      </c>
      <c r="D1445" s="93">
        <v>50649</v>
      </c>
      <c r="E1445" s="94">
        <v>50678</v>
      </c>
      <c r="G1445" s="114">
        <f t="shared" ca="1" si="192"/>
        <v>31.302083333333332</v>
      </c>
      <c r="I1445" s="6">
        <v>1349</v>
      </c>
      <c r="J1445" s="6">
        <v>1421</v>
      </c>
      <c r="K1445" s="6">
        <f t="shared" si="193"/>
        <v>5</v>
      </c>
      <c r="L1445" s="6">
        <f t="shared" si="194"/>
        <v>236</v>
      </c>
      <c r="M1445" s="114">
        <f t="shared" ca="1" si="195"/>
        <v>31.302083333333332</v>
      </c>
      <c r="O1445" s="93"/>
      <c r="P1445" s="94"/>
    </row>
    <row r="1446" spans="1:16" ht="14.25" customHeight="1" x14ac:dyDescent="0.25">
      <c r="A1446" s="85" t="str">
        <f t="shared" si="190"/>
        <v>Ямбург</v>
      </c>
      <c r="B1446" s="22" t="s">
        <v>8</v>
      </c>
      <c r="C1446" s="86">
        <f t="shared" ca="1" si="191"/>
        <v>60.585000000000001</v>
      </c>
      <c r="D1446" s="95">
        <v>50679</v>
      </c>
      <c r="E1446" s="96">
        <v>50709</v>
      </c>
      <c r="G1446" s="114">
        <f t="shared" ca="1" si="192"/>
        <v>60.585000000000001</v>
      </c>
      <c r="I1446" s="6">
        <v>1350</v>
      </c>
      <c r="J1446" s="6">
        <v>1422</v>
      </c>
      <c r="K1446" s="6">
        <f t="shared" si="193"/>
        <v>0</v>
      </c>
      <c r="L1446" s="6">
        <f t="shared" si="194"/>
        <v>237</v>
      </c>
      <c r="M1446" s="114">
        <f t="shared" ca="1" si="195"/>
        <v>60.585000000000001</v>
      </c>
      <c r="O1446" s="95"/>
      <c r="P1446" s="96"/>
    </row>
    <row r="1447" spans="1:16" ht="14.25" customHeight="1" x14ac:dyDescent="0.25">
      <c r="A1447" s="85" t="str">
        <f t="shared" si="190"/>
        <v>Ямбург</v>
      </c>
      <c r="B1447" s="24" t="s">
        <v>9</v>
      </c>
      <c r="C1447" s="86">
        <f t="shared" ca="1" si="191"/>
        <v>208.33333333333334</v>
      </c>
      <c r="D1447" s="89">
        <v>50679</v>
      </c>
      <c r="E1447" s="90">
        <v>50709</v>
      </c>
      <c r="G1447" s="114">
        <f t="shared" ca="1" si="192"/>
        <v>208.33333333333334</v>
      </c>
      <c r="I1447" s="6">
        <v>1351</v>
      </c>
      <c r="J1447" s="6">
        <v>1423</v>
      </c>
      <c r="K1447" s="6">
        <f t="shared" si="193"/>
        <v>1</v>
      </c>
      <c r="L1447" s="6">
        <f t="shared" si="194"/>
        <v>237</v>
      </c>
      <c r="M1447" s="114">
        <f t="shared" ca="1" si="195"/>
        <v>208.33333333333334</v>
      </c>
      <c r="O1447" s="89"/>
      <c r="P1447" s="90"/>
    </row>
    <row r="1448" spans="1:16" ht="14.25" customHeight="1" x14ac:dyDescent="0.25">
      <c r="A1448" s="85" t="str">
        <f t="shared" si="190"/>
        <v>Ямбург</v>
      </c>
      <c r="B1448" s="24" t="s">
        <v>10</v>
      </c>
      <c r="C1448" s="86">
        <f t="shared" ca="1" si="191"/>
        <v>1049.953125</v>
      </c>
      <c r="D1448" s="89">
        <v>50679</v>
      </c>
      <c r="E1448" s="90">
        <v>50709</v>
      </c>
      <c r="G1448" s="114">
        <f t="shared" ca="1" si="192"/>
        <v>1049.953125</v>
      </c>
      <c r="I1448" s="6">
        <v>1352</v>
      </c>
      <c r="J1448" s="6">
        <v>1424</v>
      </c>
      <c r="K1448" s="6">
        <f t="shared" si="193"/>
        <v>2</v>
      </c>
      <c r="L1448" s="6">
        <f t="shared" si="194"/>
        <v>237</v>
      </c>
      <c r="M1448" s="114">
        <f t="shared" ca="1" si="195"/>
        <v>1049.953125</v>
      </c>
      <c r="O1448" s="89"/>
      <c r="P1448" s="90"/>
    </row>
    <row r="1449" spans="1:16" ht="14.25" customHeight="1" x14ac:dyDescent="0.25">
      <c r="A1449" s="85" t="str">
        <f t="shared" si="190"/>
        <v>Ямбург</v>
      </c>
      <c r="B1449" s="24" t="s">
        <v>11</v>
      </c>
      <c r="C1449" s="86">
        <f t="shared" ca="1" si="191"/>
        <v>367.51979166666666</v>
      </c>
      <c r="D1449" s="89">
        <v>50679</v>
      </c>
      <c r="E1449" s="90">
        <v>50709</v>
      </c>
      <c r="G1449" s="114">
        <f t="shared" ca="1" si="192"/>
        <v>367.51979166666666</v>
      </c>
      <c r="I1449" s="6">
        <v>1353</v>
      </c>
      <c r="J1449" s="6">
        <v>1425</v>
      </c>
      <c r="K1449" s="6">
        <f t="shared" si="193"/>
        <v>3</v>
      </c>
      <c r="L1449" s="6">
        <f t="shared" si="194"/>
        <v>237</v>
      </c>
      <c r="M1449" s="114">
        <f t="shared" ca="1" si="195"/>
        <v>367.51979166666666</v>
      </c>
      <c r="O1449" s="89"/>
      <c r="P1449" s="90"/>
    </row>
    <row r="1450" spans="1:16" ht="14.25" customHeight="1" x14ac:dyDescent="0.25">
      <c r="A1450" s="85" t="str">
        <f t="shared" si="190"/>
        <v>Ямбург</v>
      </c>
      <c r="B1450" s="24" t="s">
        <v>12</v>
      </c>
      <c r="C1450" s="86">
        <f t="shared" ca="1" si="191"/>
        <v>261.56666666666666</v>
      </c>
      <c r="D1450" s="89">
        <v>50679</v>
      </c>
      <c r="E1450" s="90">
        <v>50709</v>
      </c>
      <c r="G1450" s="114">
        <f t="shared" ca="1" si="192"/>
        <v>261.56666666666666</v>
      </c>
      <c r="I1450" s="6">
        <v>1354</v>
      </c>
      <c r="J1450" s="6">
        <v>1426</v>
      </c>
      <c r="K1450" s="6">
        <f t="shared" si="193"/>
        <v>4</v>
      </c>
      <c r="L1450" s="6">
        <f t="shared" si="194"/>
        <v>237</v>
      </c>
      <c r="M1450" s="114">
        <f t="shared" ca="1" si="195"/>
        <v>261.56666666666666</v>
      </c>
      <c r="O1450" s="89"/>
      <c r="P1450" s="90"/>
    </row>
    <row r="1451" spans="1:16" ht="14.25" customHeight="1" x14ac:dyDescent="0.25">
      <c r="A1451" s="85" t="str">
        <f t="shared" si="190"/>
        <v>Ямбург</v>
      </c>
      <c r="B1451" s="84" t="s">
        <v>13</v>
      </c>
      <c r="C1451" s="86">
        <f t="shared" ca="1" si="191"/>
        <v>31.302083333333332</v>
      </c>
      <c r="D1451" s="93">
        <v>50679</v>
      </c>
      <c r="E1451" s="94">
        <v>50709</v>
      </c>
      <c r="G1451" s="114">
        <f t="shared" ca="1" si="192"/>
        <v>31.302083333333332</v>
      </c>
      <c r="I1451" s="6">
        <v>1355</v>
      </c>
      <c r="J1451" s="6">
        <v>1427</v>
      </c>
      <c r="K1451" s="6">
        <f t="shared" si="193"/>
        <v>5</v>
      </c>
      <c r="L1451" s="6">
        <f t="shared" si="194"/>
        <v>237</v>
      </c>
      <c r="M1451" s="114">
        <f t="shared" ca="1" si="195"/>
        <v>31.302083333333332</v>
      </c>
      <c r="O1451" s="93"/>
      <c r="P1451" s="94"/>
    </row>
    <row r="1452" spans="1:16" ht="14.25" customHeight="1" x14ac:dyDescent="0.25">
      <c r="A1452" s="85" t="str">
        <f t="shared" si="190"/>
        <v>Ямбург</v>
      </c>
      <c r="B1452" s="22" t="s">
        <v>8</v>
      </c>
      <c r="C1452" s="86">
        <f t="shared" ca="1" si="191"/>
        <v>60.585000000000001</v>
      </c>
      <c r="D1452" s="95">
        <v>50710</v>
      </c>
      <c r="E1452" s="97">
        <v>50739</v>
      </c>
      <c r="G1452" s="114">
        <f t="shared" ca="1" si="192"/>
        <v>60.585000000000001</v>
      </c>
      <c r="I1452" s="6">
        <v>1356</v>
      </c>
      <c r="J1452" s="6">
        <v>1428</v>
      </c>
      <c r="K1452" s="6">
        <f t="shared" si="193"/>
        <v>0</v>
      </c>
      <c r="L1452" s="6">
        <f t="shared" si="194"/>
        <v>238</v>
      </c>
      <c r="M1452" s="114">
        <f t="shared" ca="1" si="195"/>
        <v>60.585000000000001</v>
      </c>
      <c r="O1452" s="95"/>
      <c r="P1452" s="97"/>
    </row>
    <row r="1453" spans="1:16" ht="14.25" customHeight="1" x14ac:dyDescent="0.25">
      <c r="A1453" s="85" t="str">
        <f t="shared" si="190"/>
        <v>Ямбург</v>
      </c>
      <c r="B1453" s="24" t="s">
        <v>9</v>
      </c>
      <c r="C1453" s="86">
        <f t="shared" ca="1" si="191"/>
        <v>208.33333333333334</v>
      </c>
      <c r="D1453" s="95">
        <v>50710</v>
      </c>
      <c r="E1453" s="97">
        <v>50739</v>
      </c>
      <c r="G1453" s="114">
        <f t="shared" ca="1" si="192"/>
        <v>208.33333333333334</v>
      </c>
      <c r="I1453" s="6">
        <v>1357</v>
      </c>
      <c r="J1453" s="6">
        <v>1429</v>
      </c>
      <c r="K1453" s="6">
        <f t="shared" si="193"/>
        <v>1</v>
      </c>
      <c r="L1453" s="6">
        <f t="shared" si="194"/>
        <v>238</v>
      </c>
      <c r="M1453" s="114">
        <f t="shared" ca="1" si="195"/>
        <v>208.33333333333334</v>
      </c>
      <c r="O1453" s="95"/>
      <c r="P1453" s="97"/>
    </row>
    <row r="1454" spans="1:16" ht="14.25" customHeight="1" x14ac:dyDescent="0.25">
      <c r="A1454" s="85" t="str">
        <f t="shared" si="190"/>
        <v>Ямбург</v>
      </c>
      <c r="B1454" s="24" t="s">
        <v>10</v>
      </c>
      <c r="C1454" s="86">
        <f t="shared" ca="1" si="191"/>
        <v>1049.953125</v>
      </c>
      <c r="D1454" s="95">
        <v>50710</v>
      </c>
      <c r="E1454" s="97">
        <v>50739</v>
      </c>
      <c r="G1454" s="114">
        <f t="shared" ca="1" si="192"/>
        <v>1049.953125</v>
      </c>
      <c r="I1454" s="6">
        <v>1358</v>
      </c>
      <c r="J1454" s="6">
        <v>1430</v>
      </c>
      <c r="K1454" s="6">
        <f t="shared" si="193"/>
        <v>2</v>
      </c>
      <c r="L1454" s="6">
        <f t="shared" si="194"/>
        <v>238</v>
      </c>
      <c r="M1454" s="114">
        <f t="shared" ca="1" si="195"/>
        <v>1049.953125</v>
      </c>
      <c r="O1454" s="95"/>
      <c r="P1454" s="97"/>
    </row>
    <row r="1455" spans="1:16" ht="14.25" customHeight="1" x14ac:dyDescent="0.25">
      <c r="A1455" s="85" t="str">
        <f t="shared" si="190"/>
        <v>Ямбург</v>
      </c>
      <c r="B1455" s="24" t="s">
        <v>11</v>
      </c>
      <c r="C1455" s="86">
        <f t="shared" ca="1" si="191"/>
        <v>367.51979166666666</v>
      </c>
      <c r="D1455" s="95">
        <v>50710</v>
      </c>
      <c r="E1455" s="97">
        <v>50739</v>
      </c>
      <c r="G1455" s="114">
        <f t="shared" ca="1" si="192"/>
        <v>367.51979166666666</v>
      </c>
      <c r="I1455" s="6">
        <v>1359</v>
      </c>
      <c r="J1455" s="6">
        <v>1431</v>
      </c>
      <c r="K1455" s="6">
        <f t="shared" si="193"/>
        <v>3</v>
      </c>
      <c r="L1455" s="6">
        <f t="shared" si="194"/>
        <v>238</v>
      </c>
      <c r="M1455" s="114">
        <f t="shared" ca="1" si="195"/>
        <v>367.51979166666666</v>
      </c>
      <c r="O1455" s="95"/>
      <c r="P1455" s="97"/>
    </row>
    <row r="1456" spans="1:16" ht="14.25" customHeight="1" x14ac:dyDescent="0.25">
      <c r="A1456" s="85" t="str">
        <f t="shared" si="190"/>
        <v>Ямбург</v>
      </c>
      <c r="B1456" s="24" t="s">
        <v>12</v>
      </c>
      <c r="C1456" s="86">
        <f t="shared" ca="1" si="191"/>
        <v>261.56666666666666</v>
      </c>
      <c r="D1456" s="95">
        <v>50710</v>
      </c>
      <c r="E1456" s="97">
        <v>50739</v>
      </c>
      <c r="G1456" s="114">
        <f t="shared" ca="1" si="192"/>
        <v>261.56666666666666</v>
      </c>
      <c r="I1456" s="6">
        <v>1360</v>
      </c>
      <c r="J1456" s="6">
        <v>1432</v>
      </c>
      <c r="K1456" s="6">
        <f t="shared" si="193"/>
        <v>4</v>
      </c>
      <c r="L1456" s="6">
        <f t="shared" si="194"/>
        <v>238</v>
      </c>
      <c r="M1456" s="114">
        <f t="shared" ca="1" si="195"/>
        <v>261.56666666666666</v>
      </c>
      <c r="O1456" s="95"/>
      <c r="P1456" s="97"/>
    </row>
    <row r="1457" spans="1:16" ht="14.25" customHeight="1" x14ac:dyDescent="0.25">
      <c r="A1457" s="85" t="str">
        <f t="shared" si="190"/>
        <v>Ямбург</v>
      </c>
      <c r="B1457" s="84" t="s">
        <v>13</v>
      </c>
      <c r="C1457" s="86">
        <f t="shared" ca="1" si="191"/>
        <v>31.302083333333332</v>
      </c>
      <c r="D1457" s="95">
        <v>50710</v>
      </c>
      <c r="E1457" s="97">
        <v>50739</v>
      </c>
      <c r="G1457" s="114">
        <f t="shared" ca="1" si="192"/>
        <v>31.302083333333332</v>
      </c>
      <c r="I1457" s="6">
        <v>1361</v>
      </c>
      <c r="J1457" s="6">
        <v>1433</v>
      </c>
      <c r="K1457" s="6">
        <f t="shared" si="193"/>
        <v>5</v>
      </c>
      <c r="L1457" s="6">
        <f t="shared" si="194"/>
        <v>238</v>
      </c>
      <c r="M1457" s="114">
        <f t="shared" ca="1" si="195"/>
        <v>31.302083333333332</v>
      </c>
      <c r="O1457" s="95"/>
      <c r="P1457" s="97"/>
    </row>
    <row r="1458" spans="1:16" ht="14.25" customHeight="1" x14ac:dyDescent="0.25">
      <c r="A1458" s="85" t="str">
        <f t="shared" si="190"/>
        <v>Ямбург</v>
      </c>
      <c r="B1458" s="22" t="s">
        <v>8</v>
      </c>
      <c r="C1458" s="86">
        <f t="shared" ca="1" si="191"/>
        <v>60.585000000000001</v>
      </c>
      <c r="D1458" s="95">
        <v>50740</v>
      </c>
      <c r="E1458" s="96">
        <v>50770</v>
      </c>
      <c r="G1458" s="114">
        <f t="shared" ca="1" si="192"/>
        <v>60.585000000000001</v>
      </c>
      <c r="I1458" s="6">
        <v>1362</v>
      </c>
      <c r="J1458" s="6">
        <v>1434</v>
      </c>
      <c r="K1458" s="6">
        <f t="shared" si="193"/>
        <v>0</v>
      </c>
      <c r="L1458" s="6">
        <f t="shared" si="194"/>
        <v>239</v>
      </c>
      <c r="M1458" s="114">
        <f t="shared" ca="1" si="195"/>
        <v>60.585000000000001</v>
      </c>
      <c r="O1458" s="95"/>
      <c r="P1458" s="96"/>
    </row>
    <row r="1459" spans="1:16" ht="14.25" customHeight="1" x14ac:dyDescent="0.25">
      <c r="A1459" s="85" t="str">
        <f t="shared" si="190"/>
        <v>Ямбург</v>
      </c>
      <c r="B1459" s="24" t="s">
        <v>9</v>
      </c>
      <c r="C1459" s="86">
        <f t="shared" ca="1" si="191"/>
        <v>208.33333333333334</v>
      </c>
      <c r="D1459" s="89">
        <v>50740</v>
      </c>
      <c r="E1459" s="90">
        <v>50770</v>
      </c>
      <c r="G1459" s="114">
        <f t="shared" ca="1" si="192"/>
        <v>208.33333333333334</v>
      </c>
      <c r="I1459" s="6">
        <v>1363</v>
      </c>
      <c r="J1459" s="6">
        <v>1435</v>
      </c>
      <c r="K1459" s="6">
        <f t="shared" si="193"/>
        <v>1</v>
      </c>
      <c r="L1459" s="6">
        <f t="shared" si="194"/>
        <v>239</v>
      </c>
      <c r="M1459" s="114">
        <f t="shared" ca="1" si="195"/>
        <v>208.33333333333334</v>
      </c>
      <c r="O1459" s="89"/>
      <c r="P1459" s="90"/>
    </row>
    <row r="1460" spans="1:16" ht="14.25" customHeight="1" x14ac:dyDescent="0.25">
      <c r="A1460" s="85" t="str">
        <f t="shared" si="190"/>
        <v>Ямбург</v>
      </c>
      <c r="B1460" s="24" t="s">
        <v>10</v>
      </c>
      <c r="C1460" s="86">
        <f t="shared" ca="1" si="191"/>
        <v>1049.953125</v>
      </c>
      <c r="D1460" s="95">
        <v>50740</v>
      </c>
      <c r="E1460" s="96">
        <v>50770</v>
      </c>
      <c r="G1460" s="114">
        <f t="shared" ca="1" si="192"/>
        <v>1049.953125</v>
      </c>
      <c r="I1460" s="6">
        <v>1364</v>
      </c>
      <c r="J1460" s="6">
        <v>1436</v>
      </c>
      <c r="K1460" s="6">
        <f t="shared" si="193"/>
        <v>2</v>
      </c>
      <c r="L1460" s="6">
        <f t="shared" si="194"/>
        <v>239</v>
      </c>
      <c r="M1460" s="114">
        <f t="shared" ca="1" si="195"/>
        <v>1049.953125</v>
      </c>
      <c r="O1460" s="95"/>
      <c r="P1460" s="96"/>
    </row>
    <row r="1461" spans="1:16" ht="14.25" customHeight="1" x14ac:dyDescent="0.25">
      <c r="A1461" s="85" t="str">
        <f t="shared" si="190"/>
        <v>Ямбург</v>
      </c>
      <c r="B1461" s="24" t="s">
        <v>11</v>
      </c>
      <c r="C1461" s="86">
        <f t="shared" ca="1" si="191"/>
        <v>367.51979166666666</v>
      </c>
      <c r="D1461" s="89">
        <v>50740</v>
      </c>
      <c r="E1461" s="90">
        <v>50770</v>
      </c>
      <c r="G1461" s="114">
        <f t="shared" ca="1" si="192"/>
        <v>367.51979166666666</v>
      </c>
      <c r="I1461" s="6">
        <v>1365</v>
      </c>
      <c r="J1461" s="6">
        <v>1437</v>
      </c>
      <c r="K1461" s="6">
        <f t="shared" si="193"/>
        <v>3</v>
      </c>
      <c r="L1461" s="6">
        <f t="shared" si="194"/>
        <v>239</v>
      </c>
      <c r="M1461" s="114">
        <f t="shared" ca="1" si="195"/>
        <v>367.51979166666666</v>
      </c>
      <c r="O1461" s="89"/>
      <c r="P1461" s="90"/>
    </row>
    <row r="1462" spans="1:16" ht="14.25" customHeight="1" x14ac:dyDescent="0.25">
      <c r="A1462" s="85" t="str">
        <f t="shared" si="190"/>
        <v>Ямбург</v>
      </c>
      <c r="B1462" s="24" t="s">
        <v>12</v>
      </c>
      <c r="C1462" s="86">
        <f t="shared" ca="1" si="191"/>
        <v>261.56666666666666</v>
      </c>
      <c r="D1462" s="95">
        <v>50740</v>
      </c>
      <c r="E1462" s="96">
        <v>50770</v>
      </c>
      <c r="G1462" s="114">
        <f t="shared" ca="1" si="192"/>
        <v>261.56666666666666</v>
      </c>
      <c r="I1462" s="6">
        <v>1366</v>
      </c>
      <c r="J1462" s="6">
        <v>1438</v>
      </c>
      <c r="K1462" s="6">
        <f t="shared" si="193"/>
        <v>4</v>
      </c>
      <c r="L1462" s="6">
        <f t="shared" si="194"/>
        <v>239</v>
      </c>
      <c r="M1462" s="114">
        <f t="shared" ca="1" si="195"/>
        <v>261.56666666666666</v>
      </c>
      <c r="O1462" s="95"/>
      <c r="P1462" s="96"/>
    </row>
    <row r="1463" spans="1:16" ht="14.25" customHeight="1" x14ac:dyDescent="0.25">
      <c r="A1463" s="85" t="str">
        <f t="shared" si="190"/>
        <v>Ямбург</v>
      </c>
      <c r="B1463" s="84" t="s">
        <v>13</v>
      </c>
      <c r="C1463" s="86">
        <f t="shared" ca="1" si="191"/>
        <v>31.302083333333332</v>
      </c>
      <c r="D1463" s="93">
        <v>50740</v>
      </c>
      <c r="E1463" s="96">
        <v>50770</v>
      </c>
      <c r="G1463" s="114">
        <f t="shared" ca="1" si="192"/>
        <v>31.302083333333332</v>
      </c>
      <c r="I1463" s="6">
        <v>1367</v>
      </c>
      <c r="J1463" s="6">
        <v>1439</v>
      </c>
      <c r="K1463" s="6">
        <f t="shared" si="193"/>
        <v>5</v>
      </c>
      <c r="L1463" s="6">
        <f t="shared" si="194"/>
        <v>239</v>
      </c>
      <c r="M1463" s="114">
        <f t="shared" ca="1" si="195"/>
        <v>31.302083333333332</v>
      </c>
      <c r="O1463" s="93"/>
      <c r="P1463" s="96"/>
    </row>
    <row r="1464" spans="1:16" ht="14.25" customHeight="1" x14ac:dyDescent="0.25">
      <c r="A1464" s="85" t="str">
        <f t="shared" si="190"/>
        <v>Ямбург</v>
      </c>
      <c r="B1464" s="22" t="s">
        <v>8</v>
      </c>
      <c r="C1464" s="86">
        <f t="shared" ca="1" si="191"/>
        <v>60.585000000000001</v>
      </c>
      <c r="D1464" s="95">
        <v>50771</v>
      </c>
      <c r="E1464" s="96">
        <v>50801</v>
      </c>
      <c r="G1464" s="114">
        <f t="shared" ca="1" si="192"/>
        <v>60.585000000000001</v>
      </c>
      <c r="I1464" s="6">
        <v>1368</v>
      </c>
      <c r="J1464" s="6">
        <v>1440</v>
      </c>
      <c r="K1464" s="6">
        <f t="shared" si="193"/>
        <v>0</v>
      </c>
      <c r="L1464" s="6">
        <f t="shared" si="194"/>
        <v>240</v>
      </c>
      <c r="M1464" s="114">
        <f t="shared" ca="1" si="195"/>
        <v>60.585000000000001</v>
      </c>
      <c r="O1464" s="95"/>
      <c r="P1464" s="96"/>
    </row>
    <row r="1465" spans="1:16" ht="14.25" customHeight="1" x14ac:dyDescent="0.25">
      <c r="A1465" s="85" t="str">
        <f t="shared" si="190"/>
        <v>Ямбург</v>
      </c>
      <c r="B1465" s="24" t="s">
        <v>9</v>
      </c>
      <c r="C1465" s="86">
        <f t="shared" ca="1" si="191"/>
        <v>208.33333333333334</v>
      </c>
      <c r="D1465" s="95">
        <v>50771</v>
      </c>
      <c r="E1465" s="96">
        <v>50801</v>
      </c>
      <c r="G1465" s="114">
        <f t="shared" ca="1" si="192"/>
        <v>208.33333333333334</v>
      </c>
      <c r="I1465" s="6">
        <v>1369</v>
      </c>
      <c r="J1465" s="6">
        <v>1441</v>
      </c>
      <c r="K1465" s="6">
        <f t="shared" si="193"/>
        <v>1</v>
      </c>
      <c r="L1465" s="6">
        <f t="shared" si="194"/>
        <v>240</v>
      </c>
      <c r="M1465" s="114">
        <f t="shared" ca="1" si="195"/>
        <v>208.33333333333334</v>
      </c>
      <c r="O1465" s="95"/>
      <c r="P1465" s="96"/>
    </row>
    <row r="1466" spans="1:16" ht="14.25" customHeight="1" x14ac:dyDescent="0.25">
      <c r="A1466" s="85" t="str">
        <f t="shared" si="190"/>
        <v>Ямбург</v>
      </c>
      <c r="B1466" s="24" t="s">
        <v>10</v>
      </c>
      <c r="C1466" s="86">
        <f t="shared" ca="1" si="191"/>
        <v>1049.953125</v>
      </c>
      <c r="D1466" s="95">
        <v>50771</v>
      </c>
      <c r="E1466" s="96">
        <v>50801</v>
      </c>
      <c r="G1466" s="114">
        <f t="shared" ca="1" si="192"/>
        <v>1049.953125</v>
      </c>
      <c r="I1466" s="6">
        <v>1370</v>
      </c>
      <c r="J1466" s="6">
        <v>1442</v>
      </c>
      <c r="K1466" s="6">
        <f t="shared" si="193"/>
        <v>2</v>
      </c>
      <c r="L1466" s="6">
        <f t="shared" si="194"/>
        <v>240</v>
      </c>
      <c r="M1466" s="114">
        <f t="shared" ca="1" si="195"/>
        <v>1049.953125</v>
      </c>
      <c r="O1466" s="95"/>
      <c r="P1466" s="96"/>
    </row>
    <row r="1467" spans="1:16" ht="14.25" customHeight="1" x14ac:dyDescent="0.25">
      <c r="A1467" s="85" t="str">
        <f t="shared" si="190"/>
        <v>Ямбург</v>
      </c>
      <c r="B1467" s="24" t="s">
        <v>11</v>
      </c>
      <c r="C1467" s="86">
        <f t="shared" ca="1" si="191"/>
        <v>367.51979166666666</v>
      </c>
      <c r="D1467" s="95">
        <v>50771</v>
      </c>
      <c r="E1467" s="96">
        <v>50801</v>
      </c>
      <c r="G1467" s="114">
        <f t="shared" ca="1" si="192"/>
        <v>367.51979166666666</v>
      </c>
      <c r="I1467" s="6">
        <v>1371</v>
      </c>
      <c r="J1467" s="6">
        <v>1443</v>
      </c>
      <c r="K1467" s="6">
        <f t="shared" si="193"/>
        <v>3</v>
      </c>
      <c r="L1467" s="6">
        <f t="shared" si="194"/>
        <v>240</v>
      </c>
      <c r="M1467" s="114">
        <f t="shared" ca="1" si="195"/>
        <v>367.51979166666666</v>
      </c>
      <c r="O1467" s="95"/>
      <c r="P1467" s="96"/>
    </row>
    <row r="1468" spans="1:16" ht="14.25" customHeight="1" x14ac:dyDescent="0.25">
      <c r="A1468" s="85" t="str">
        <f t="shared" si="190"/>
        <v>Ямбург</v>
      </c>
      <c r="B1468" s="24" t="s">
        <v>12</v>
      </c>
      <c r="C1468" s="86">
        <f t="shared" ca="1" si="191"/>
        <v>261.56666666666666</v>
      </c>
      <c r="D1468" s="95">
        <v>50771</v>
      </c>
      <c r="E1468" s="96">
        <v>50801</v>
      </c>
      <c r="G1468" s="114">
        <f t="shared" ca="1" si="192"/>
        <v>261.56666666666666</v>
      </c>
      <c r="I1468" s="6">
        <v>1372</v>
      </c>
      <c r="J1468" s="6">
        <v>1444</v>
      </c>
      <c r="K1468" s="6">
        <f t="shared" si="193"/>
        <v>4</v>
      </c>
      <c r="L1468" s="6">
        <f t="shared" si="194"/>
        <v>240</v>
      </c>
      <c r="M1468" s="114">
        <f t="shared" ca="1" si="195"/>
        <v>261.56666666666666</v>
      </c>
      <c r="O1468" s="95"/>
      <c r="P1468" s="96"/>
    </row>
    <row r="1469" spans="1:16" ht="14.25" customHeight="1" x14ac:dyDescent="0.25">
      <c r="A1469" s="85" t="str">
        <f t="shared" si="190"/>
        <v>Ямбург</v>
      </c>
      <c r="B1469" s="84" t="s">
        <v>13</v>
      </c>
      <c r="C1469" s="86">
        <f t="shared" ca="1" si="191"/>
        <v>31.302083333333332</v>
      </c>
      <c r="D1469" s="95">
        <v>50771</v>
      </c>
      <c r="E1469" s="96">
        <v>50801</v>
      </c>
      <c r="G1469" s="114">
        <f t="shared" ca="1" si="192"/>
        <v>31.302083333333332</v>
      </c>
      <c r="I1469" s="6">
        <v>1373</v>
      </c>
      <c r="J1469" s="6">
        <v>1445</v>
      </c>
      <c r="K1469" s="6">
        <f t="shared" si="193"/>
        <v>5</v>
      </c>
      <c r="L1469" s="6">
        <f t="shared" si="194"/>
        <v>240</v>
      </c>
      <c r="M1469" s="114">
        <f t="shared" ca="1" si="195"/>
        <v>31.302083333333332</v>
      </c>
      <c r="O1469" s="95"/>
      <c r="P1469" s="96"/>
    </row>
    <row r="1470" spans="1:16" ht="14.25" customHeight="1" x14ac:dyDescent="0.25">
      <c r="A1470" s="85" t="str">
        <f t="shared" si="190"/>
        <v>Ямбург</v>
      </c>
      <c r="B1470" s="22" t="s">
        <v>8</v>
      </c>
      <c r="C1470" s="86">
        <f t="shared" ca="1" si="191"/>
        <v>60.585000000000001</v>
      </c>
      <c r="D1470" s="95">
        <v>50802</v>
      </c>
      <c r="E1470" s="98">
        <v>50829</v>
      </c>
      <c r="G1470" s="114">
        <f t="shared" ca="1" si="192"/>
        <v>60.585000000000001</v>
      </c>
      <c r="I1470" s="6">
        <v>1374</v>
      </c>
      <c r="J1470" s="6">
        <v>1446</v>
      </c>
      <c r="K1470" s="6">
        <f t="shared" si="193"/>
        <v>0</v>
      </c>
      <c r="L1470" s="6">
        <f t="shared" si="194"/>
        <v>241</v>
      </c>
      <c r="M1470" s="114">
        <f t="shared" ca="1" si="195"/>
        <v>60.585000000000001</v>
      </c>
      <c r="O1470" s="95"/>
      <c r="P1470" s="98"/>
    </row>
    <row r="1471" spans="1:16" ht="14.25" customHeight="1" x14ac:dyDescent="0.25">
      <c r="A1471" s="85" t="str">
        <f t="shared" si="190"/>
        <v>Ямбург</v>
      </c>
      <c r="B1471" s="24" t="s">
        <v>9</v>
      </c>
      <c r="C1471" s="86">
        <f t="shared" ca="1" si="191"/>
        <v>208.33333333333334</v>
      </c>
      <c r="D1471" s="95">
        <v>50802</v>
      </c>
      <c r="E1471" s="98">
        <v>50829</v>
      </c>
      <c r="G1471" s="114">
        <f t="shared" ca="1" si="192"/>
        <v>208.33333333333334</v>
      </c>
      <c r="I1471" s="6">
        <v>1375</v>
      </c>
      <c r="J1471" s="6">
        <v>1447</v>
      </c>
      <c r="K1471" s="6">
        <f t="shared" si="193"/>
        <v>1</v>
      </c>
      <c r="L1471" s="6">
        <f t="shared" si="194"/>
        <v>241</v>
      </c>
      <c r="M1471" s="114">
        <f t="shared" ca="1" si="195"/>
        <v>208.33333333333334</v>
      </c>
      <c r="O1471" s="95"/>
      <c r="P1471" s="98"/>
    </row>
    <row r="1472" spans="1:16" ht="14.25" customHeight="1" x14ac:dyDescent="0.25">
      <c r="A1472" s="85" t="str">
        <f t="shared" si="190"/>
        <v>Ямбург</v>
      </c>
      <c r="B1472" s="24" t="s">
        <v>10</v>
      </c>
      <c r="C1472" s="86">
        <f t="shared" ca="1" si="191"/>
        <v>1049.953125</v>
      </c>
      <c r="D1472" s="95">
        <v>50802</v>
      </c>
      <c r="E1472" s="98">
        <v>50829</v>
      </c>
      <c r="G1472" s="114">
        <f t="shared" ca="1" si="192"/>
        <v>1049.953125</v>
      </c>
      <c r="I1472" s="6">
        <v>1376</v>
      </c>
      <c r="J1472" s="6">
        <v>1448</v>
      </c>
      <c r="K1472" s="6">
        <f t="shared" si="193"/>
        <v>2</v>
      </c>
      <c r="L1472" s="6">
        <f t="shared" si="194"/>
        <v>241</v>
      </c>
      <c r="M1472" s="114">
        <f t="shared" ca="1" si="195"/>
        <v>1049.953125</v>
      </c>
      <c r="O1472" s="95"/>
      <c r="P1472" s="98"/>
    </row>
    <row r="1473" spans="1:16" ht="14.25" customHeight="1" x14ac:dyDescent="0.25">
      <c r="A1473" s="85" t="str">
        <f t="shared" si="190"/>
        <v>Ямбург</v>
      </c>
      <c r="B1473" s="24" t="s">
        <v>11</v>
      </c>
      <c r="C1473" s="86">
        <f t="shared" ca="1" si="191"/>
        <v>367.51979166666666</v>
      </c>
      <c r="D1473" s="95">
        <v>50802</v>
      </c>
      <c r="E1473" s="98">
        <v>50829</v>
      </c>
      <c r="G1473" s="114">
        <f t="shared" ca="1" si="192"/>
        <v>367.51979166666666</v>
      </c>
      <c r="I1473" s="6">
        <v>1377</v>
      </c>
      <c r="J1473" s="6">
        <v>1449</v>
      </c>
      <c r="K1473" s="6">
        <f t="shared" si="193"/>
        <v>3</v>
      </c>
      <c r="L1473" s="6">
        <f t="shared" si="194"/>
        <v>241</v>
      </c>
      <c r="M1473" s="114">
        <f t="shared" ca="1" si="195"/>
        <v>367.51979166666666</v>
      </c>
      <c r="O1473" s="95"/>
      <c r="P1473" s="98"/>
    </row>
    <row r="1474" spans="1:16" ht="14.25" customHeight="1" x14ac:dyDescent="0.25">
      <c r="A1474" s="85" t="str">
        <f t="shared" si="190"/>
        <v>Ямбург</v>
      </c>
      <c r="B1474" s="24" t="s">
        <v>12</v>
      </c>
      <c r="C1474" s="86">
        <f t="shared" ca="1" si="191"/>
        <v>261.56666666666666</v>
      </c>
      <c r="D1474" s="95">
        <v>50802</v>
      </c>
      <c r="E1474" s="98">
        <v>50829</v>
      </c>
      <c r="G1474" s="114">
        <f t="shared" ca="1" si="192"/>
        <v>261.56666666666666</v>
      </c>
      <c r="I1474" s="6">
        <v>1378</v>
      </c>
      <c r="J1474" s="6">
        <v>1450</v>
      </c>
      <c r="K1474" s="6">
        <f t="shared" si="193"/>
        <v>4</v>
      </c>
      <c r="L1474" s="6">
        <f t="shared" si="194"/>
        <v>241</v>
      </c>
      <c r="M1474" s="114">
        <f t="shared" ca="1" si="195"/>
        <v>261.56666666666666</v>
      </c>
      <c r="O1474" s="95"/>
      <c r="P1474" s="98"/>
    </row>
    <row r="1475" spans="1:16" ht="14.25" customHeight="1" x14ac:dyDescent="0.25">
      <c r="A1475" s="85" t="str">
        <f t="shared" si="190"/>
        <v>Ямбург</v>
      </c>
      <c r="B1475" s="84" t="s">
        <v>13</v>
      </c>
      <c r="C1475" s="86">
        <f t="shared" ca="1" si="191"/>
        <v>31.302083333333332</v>
      </c>
      <c r="D1475" s="95">
        <v>50802</v>
      </c>
      <c r="E1475" s="98">
        <v>50829</v>
      </c>
      <c r="G1475" s="114">
        <f t="shared" ca="1" si="192"/>
        <v>31.302083333333332</v>
      </c>
      <c r="I1475" s="6">
        <v>1379</v>
      </c>
      <c r="J1475" s="6">
        <v>1451</v>
      </c>
      <c r="K1475" s="6">
        <f t="shared" si="193"/>
        <v>5</v>
      </c>
      <c r="L1475" s="6">
        <f t="shared" si="194"/>
        <v>241</v>
      </c>
      <c r="M1475" s="114">
        <f t="shared" ca="1" si="195"/>
        <v>31.302083333333332</v>
      </c>
      <c r="O1475" s="95"/>
      <c r="P1475" s="98"/>
    </row>
    <row r="1476" spans="1:16" ht="14.25" customHeight="1" x14ac:dyDescent="0.25">
      <c r="A1476" s="85" t="str">
        <f t="shared" si="190"/>
        <v>Ямбург</v>
      </c>
      <c r="B1476" s="22" t="s">
        <v>8</v>
      </c>
      <c r="C1476" s="86">
        <f t="shared" ca="1" si="191"/>
        <v>60.585000000000001</v>
      </c>
      <c r="D1476" s="95">
        <v>50830</v>
      </c>
      <c r="E1476" s="96">
        <v>50860</v>
      </c>
      <c r="G1476" s="114">
        <f t="shared" ca="1" si="192"/>
        <v>60.585000000000001</v>
      </c>
      <c r="I1476" s="6">
        <v>1380</v>
      </c>
      <c r="J1476" s="6">
        <v>1452</v>
      </c>
      <c r="K1476" s="6">
        <f t="shared" si="193"/>
        <v>0</v>
      </c>
      <c r="L1476" s="6">
        <f t="shared" si="194"/>
        <v>242</v>
      </c>
      <c r="M1476" s="114">
        <f t="shared" ca="1" si="195"/>
        <v>60.585000000000001</v>
      </c>
      <c r="O1476" s="95"/>
      <c r="P1476" s="96"/>
    </row>
    <row r="1477" spans="1:16" ht="14.25" customHeight="1" x14ac:dyDescent="0.25">
      <c r="A1477" s="85" t="str">
        <f t="shared" si="190"/>
        <v>Ямбург</v>
      </c>
      <c r="B1477" s="24" t="s">
        <v>9</v>
      </c>
      <c r="C1477" s="86">
        <f t="shared" ca="1" si="191"/>
        <v>208.33333333333334</v>
      </c>
      <c r="D1477" s="89">
        <v>50830</v>
      </c>
      <c r="E1477" s="90">
        <v>50860</v>
      </c>
      <c r="G1477" s="114">
        <f t="shared" ca="1" si="192"/>
        <v>208.33333333333334</v>
      </c>
      <c r="I1477" s="6">
        <v>1381</v>
      </c>
      <c r="J1477" s="6">
        <v>1453</v>
      </c>
      <c r="K1477" s="6">
        <f t="shared" si="193"/>
        <v>1</v>
      </c>
      <c r="L1477" s="6">
        <f t="shared" si="194"/>
        <v>242</v>
      </c>
      <c r="M1477" s="114">
        <f t="shared" ca="1" si="195"/>
        <v>208.33333333333334</v>
      </c>
      <c r="O1477" s="89"/>
      <c r="P1477" s="90"/>
    </row>
    <row r="1478" spans="1:16" ht="14.25" customHeight="1" x14ac:dyDescent="0.25">
      <c r="A1478" s="85" t="str">
        <f t="shared" si="190"/>
        <v>Ямбург</v>
      </c>
      <c r="B1478" s="24" t="s">
        <v>10</v>
      </c>
      <c r="C1478" s="86">
        <f t="shared" ca="1" si="191"/>
        <v>1049.953125</v>
      </c>
      <c r="D1478" s="89">
        <v>50830</v>
      </c>
      <c r="E1478" s="90">
        <v>50860</v>
      </c>
      <c r="G1478" s="114">
        <f t="shared" ca="1" si="192"/>
        <v>1049.953125</v>
      </c>
      <c r="I1478" s="6">
        <v>1382</v>
      </c>
      <c r="J1478" s="6">
        <v>1454</v>
      </c>
      <c r="K1478" s="6">
        <f t="shared" si="193"/>
        <v>2</v>
      </c>
      <c r="L1478" s="6">
        <f t="shared" si="194"/>
        <v>242</v>
      </c>
      <c r="M1478" s="114">
        <f t="shared" ca="1" si="195"/>
        <v>1049.953125</v>
      </c>
      <c r="O1478" s="89"/>
      <c r="P1478" s="90"/>
    </row>
    <row r="1479" spans="1:16" ht="14.25" customHeight="1" x14ac:dyDescent="0.25">
      <c r="A1479" s="85" t="str">
        <f t="shared" si="190"/>
        <v>Ямбург</v>
      </c>
      <c r="B1479" s="24" t="s">
        <v>11</v>
      </c>
      <c r="C1479" s="86">
        <f t="shared" ca="1" si="191"/>
        <v>367.51979166666666</v>
      </c>
      <c r="D1479" s="89">
        <v>50830</v>
      </c>
      <c r="E1479" s="90">
        <v>50860</v>
      </c>
      <c r="G1479" s="114">
        <f t="shared" ca="1" si="192"/>
        <v>367.51979166666666</v>
      </c>
      <c r="I1479" s="6">
        <v>1383</v>
      </c>
      <c r="J1479" s="6">
        <v>1455</v>
      </c>
      <c r="K1479" s="6">
        <f t="shared" si="193"/>
        <v>3</v>
      </c>
      <c r="L1479" s="6">
        <f t="shared" si="194"/>
        <v>242</v>
      </c>
      <c r="M1479" s="114">
        <f t="shared" ca="1" si="195"/>
        <v>367.51979166666666</v>
      </c>
      <c r="O1479" s="89"/>
      <c r="P1479" s="90"/>
    </row>
    <row r="1480" spans="1:16" ht="14.25" customHeight="1" x14ac:dyDescent="0.25">
      <c r="A1480" s="85" t="str">
        <f t="shared" si="190"/>
        <v>Ямбург</v>
      </c>
      <c r="B1480" s="24" t="s">
        <v>12</v>
      </c>
      <c r="C1480" s="86">
        <f t="shared" ca="1" si="191"/>
        <v>261.56666666666666</v>
      </c>
      <c r="D1480" s="89">
        <v>50830</v>
      </c>
      <c r="E1480" s="90">
        <v>50860</v>
      </c>
      <c r="G1480" s="114">
        <f t="shared" ca="1" si="192"/>
        <v>261.56666666666666</v>
      </c>
      <c r="I1480" s="6">
        <v>1384</v>
      </c>
      <c r="J1480" s="6">
        <v>1456</v>
      </c>
      <c r="K1480" s="6">
        <f t="shared" si="193"/>
        <v>4</v>
      </c>
      <c r="L1480" s="6">
        <f t="shared" si="194"/>
        <v>242</v>
      </c>
      <c r="M1480" s="114">
        <f t="shared" ca="1" si="195"/>
        <v>261.56666666666666</v>
      </c>
      <c r="O1480" s="89"/>
      <c r="P1480" s="90"/>
    </row>
    <row r="1481" spans="1:16" ht="14.25" customHeight="1" x14ac:dyDescent="0.25">
      <c r="A1481" s="85" t="str">
        <f t="shared" si="190"/>
        <v>Ямбург</v>
      </c>
      <c r="B1481" s="84" t="s">
        <v>13</v>
      </c>
      <c r="C1481" s="86">
        <f t="shared" ca="1" si="191"/>
        <v>31.302083333333332</v>
      </c>
      <c r="D1481" s="93">
        <v>50830</v>
      </c>
      <c r="E1481" s="94">
        <v>50860</v>
      </c>
      <c r="G1481" s="114">
        <f t="shared" ca="1" si="192"/>
        <v>31.302083333333332</v>
      </c>
      <c r="I1481" s="6">
        <v>1385</v>
      </c>
      <c r="J1481" s="6">
        <v>1457</v>
      </c>
      <c r="K1481" s="6">
        <f t="shared" si="193"/>
        <v>5</v>
      </c>
      <c r="L1481" s="6">
        <f t="shared" si="194"/>
        <v>242</v>
      </c>
      <c r="M1481" s="114">
        <f t="shared" ca="1" si="195"/>
        <v>31.302083333333332</v>
      </c>
      <c r="O1481" s="93"/>
      <c r="P1481" s="94"/>
    </row>
    <row r="1482" spans="1:16" ht="14.25" customHeight="1" x14ac:dyDescent="0.25">
      <c r="A1482" s="85" t="str">
        <f t="shared" si="190"/>
        <v>Ямбург</v>
      </c>
      <c r="B1482" s="22" t="s">
        <v>8</v>
      </c>
      <c r="C1482" s="86">
        <f t="shared" ca="1" si="191"/>
        <v>60.585000000000001</v>
      </c>
      <c r="D1482" s="95">
        <v>50861</v>
      </c>
      <c r="E1482" s="96">
        <v>50890</v>
      </c>
      <c r="G1482" s="114">
        <f t="shared" ca="1" si="192"/>
        <v>60.585000000000001</v>
      </c>
      <c r="I1482" s="6">
        <v>1386</v>
      </c>
      <c r="J1482" s="6">
        <v>1458</v>
      </c>
      <c r="K1482" s="6">
        <f t="shared" si="193"/>
        <v>0</v>
      </c>
      <c r="L1482" s="6">
        <f t="shared" si="194"/>
        <v>243</v>
      </c>
      <c r="M1482" s="114">
        <f t="shared" ca="1" si="195"/>
        <v>60.585000000000001</v>
      </c>
      <c r="O1482" s="95"/>
      <c r="P1482" s="96"/>
    </row>
    <row r="1483" spans="1:16" ht="14.25" customHeight="1" x14ac:dyDescent="0.25">
      <c r="A1483" s="85" t="str">
        <f t="shared" si="190"/>
        <v>Ямбург</v>
      </c>
      <c r="B1483" s="24" t="s">
        <v>9</v>
      </c>
      <c r="C1483" s="86">
        <f t="shared" ca="1" si="191"/>
        <v>208.33333333333334</v>
      </c>
      <c r="D1483" s="89">
        <v>50861</v>
      </c>
      <c r="E1483" s="90">
        <v>50890</v>
      </c>
      <c r="G1483" s="114">
        <f t="shared" ca="1" si="192"/>
        <v>208.33333333333334</v>
      </c>
      <c r="I1483" s="6">
        <v>1387</v>
      </c>
      <c r="J1483" s="6">
        <v>1459</v>
      </c>
      <c r="K1483" s="6">
        <f t="shared" si="193"/>
        <v>1</v>
      </c>
      <c r="L1483" s="6">
        <f t="shared" si="194"/>
        <v>243</v>
      </c>
      <c r="M1483" s="114">
        <f t="shared" ca="1" si="195"/>
        <v>208.33333333333334</v>
      </c>
      <c r="O1483" s="89"/>
      <c r="P1483" s="90"/>
    </row>
    <row r="1484" spans="1:16" ht="14.25" customHeight="1" x14ac:dyDescent="0.25">
      <c r="A1484" s="85" t="str">
        <f t="shared" si="190"/>
        <v>Ямбург</v>
      </c>
      <c r="B1484" s="24" t="s">
        <v>10</v>
      </c>
      <c r="C1484" s="86">
        <f t="shared" ca="1" si="191"/>
        <v>1049.953125</v>
      </c>
      <c r="D1484" s="89">
        <v>50861</v>
      </c>
      <c r="E1484" s="90">
        <v>50890</v>
      </c>
      <c r="G1484" s="114">
        <f t="shared" ca="1" si="192"/>
        <v>1049.953125</v>
      </c>
      <c r="I1484" s="6">
        <v>1388</v>
      </c>
      <c r="J1484" s="6">
        <v>1460</v>
      </c>
      <c r="K1484" s="6">
        <f t="shared" si="193"/>
        <v>2</v>
      </c>
      <c r="L1484" s="6">
        <f t="shared" si="194"/>
        <v>243</v>
      </c>
      <c r="M1484" s="114">
        <f t="shared" ca="1" si="195"/>
        <v>1049.953125</v>
      </c>
      <c r="O1484" s="89"/>
      <c r="P1484" s="90"/>
    </row>
    <row r="1485" spans="1:16" ht="14.25" customHeight="1" x14ac:dyDescent="0.25">
      <c r="A1485" s="85" t="str">
        <f t="shared" si="190"/>
        <v>Ямбург</v>
      </c>
      <c r="B1485" s="24" t="s">
        <v>11</v>
      </c>
      <c r="C1485" s="86">
        <f t="shared" ca="1" si="191"/>
        <v>367.51979166666666</v>
      </c>
      <c r="D1485" s="89">
        <v>50861</v>
      </c>
      <c r="E1485" s="90">
        <v>50890</v>
      </c>
      <c r="G1485" s="114">
        <f t="shared" ca="1" si="192"/>
        <v>367.51979166666666</v>
      </c>
      <c r="I1485" s="6">
        <v>1389</v>
      </c>
      <c r="J1485" s="6">
        <v>1461</v>
      </c>
      <c r="K1485" s="6">
        <f t="shared" si="193"/>
        <v>3</v>
      </c>
      <c r="L1485" s="6">
        <f t="shared" si="194"/>
        <v>243</v>
      </c>
      <c r="M1485" s="114">
        <f t="shared" ca="1" si="195"/>
        <v>367.51979166666666</v>
      </c>
      <c r="O1485" s="89"/>
      <c r="P1485" s="90"/>
    </row>
    <row r="1486" spans="1:16" ht="14.25" customHeight="1" x14ac:dyDescent="0.25">
      <c r="A1486" s="85" t="str">
        <f t="shared" si="190"/>
        <v>Ямбург</v>
      </c>
      <c r="B1486" s="24" t="s">
        <v>12</v>
      </c>
      <c r="C1486" s="86">
        <f t="shared" ca="1" si="191"/>
        <v>261.56666666666666</v>
      </c>
      <c r="D1486" s="89">
        <v>50861</v>
      </c>
      <c r="E1486" s="90">
        <v>50890</v>
      </c>
      <c r="G1486" s="114">
        <f t="shared" ca="1" si="192"/>
        <v>261.56666666666666</v>
      </c>
      <c r="I1486" s="6">
        <v>1390</v>
      </c>
      <c r="J1486" s="6">
        <v>1462</v>
      </c>
      <c r="K1486" s="6">
        <f t="shared" si="193"/>
        <v>4</v>
      </c>
      <c r="L1486" s="6">
        <f t="shared" si="194"/>
        <v>243</v>
      </c>
      <c r="M1486" s="114">
        <f t="shared" ca="1" si="195"/>
        <v>261.56666666666666</v>
      </c>
      <c r="O1486" s="89"/>
      <c r="P1486" s="90"/>
    </row>
    <row r="1487" spans="1:16" ht="14.25" customHeight="1" x14ac:dyDescent="0.25">
      <c r="A1487" s="85" t="str">
        <f t="shared" si="190"/>
        <v>Ямбург</v>
      </c>
      <c r="B1487" s="84" t="s">
        <v>13</v>
      </c>
      <c r="C1487" s="86">
        <f t="shared" ca="1" si="191"/>
        <v>31.302083333333332</v>
      </c>
      <c r="D1487" s="93">
        <v>50861</v>
      </c>
      <c r="E1487" s="94">
        <v>50890</v>
      </c>
      <c r="G1487" s="114">
        <f t="shared" ca="1" si="192"/>
        <v>31.302083333333332</v>
      </c>
      <c r="I1487" s="6">
        <v>1391</v>
      </c>
      <c r="J1487" s="6">
        <v>1463</v>
      </c>
      <c r="K1487" s="6">
        <f t="shared" si="193"/>
        <v>5</v>
      </c>
      <c r="L1487" s="6">
        <f t="shared" si="194"/>
        <v>243</v>
      </c>
      <c r="M1487" s="114">
        <f t="shared" ca="1" si="195"/>
        <v>31.302083333333332</v>
      </c>
      <c r="O1487" s="93"/>
      <c r="P1487" s="94"/>
    </row>
    <row r="1488" spans="1:16" ht="14.25" customHeight="1" x14ac:dyDescent="0.25">
      <c r="A1488" s="85" t="str">
        <f t="shared" si="190"/>
        <v>Ямбург</v>
      </c>
      <c r="B1488" s="22" t="s">
        <v>8</v>
      </c>
      <c r="C1488" s="86">
        <f t="shared" ca="1" si="191"/>
        <v>60.585000000000001</v>
      </c>
      <c r="D1488" s="95">
        <v>50891</v>
      </c>
      <c r="E1488" s="96">
        <v>50921</v>
      </c>
      <c r="G1488" s="114">
        <f t="shared" ca="1" si="192"/>
        <v>60.585000000000001</v>
      </c>
      <c r="I1488" s="6">
        <v>1392</v>
      </c>
      <c r="J1488" s="6">
        <v>1464</v>
      </c>
      <c r="K1488" s="6">
        <f t="shared" si="193"/>
        <v>0</v>
      </c>
      <c r="L1488" s="6">
        <f t="shared" si="194"/>
        <v>244</v>
      </c>
      <c r="M1488" s="114">
        <f t="shared" ca="1" si="195"/>
        <v>60.585000000000001</v>
      </c>
      <c r="O1488" s="95"/>
      <c r="P1488" s="96"/>
    </row>
    <row r="1489" spans="1:16" ht="14.25" customHeight="1" x14ac:dyDescent="0.25">
      <c r="A1489" s="85" t="str">
        <f t="shared" si="190"/>
        <v>Ямбург</v>
      </c>
      <c r="B1489" s="24" t="s">
        <v>9</v>
      </c>
      <c r="C1489" s="86">
        <f t="shared" ca="1" si="191"/>
        <v>208.33333333333334</v>
      </c>
      <c r="D1489" s="89">
        <v>50891</v>
      </c>
      <c r="E1489" s="90">
        <v>50921</v>
      </c>
      <c r="G1489" s="114">
        <f t="shared" ca="1" si="192"/>
        <v>208.33333333333334</v>
      </c>
      <c r="I1489" s="6">
        <v>1393</v>
      </c>
      <c r="J1489" s="6">
        <v>1465</v>
      </c>
      <c r="K1489" s="6">
        <f t="shared" si="193"/>
        <v>1</v>
      </c>
      <c r="L1489" s="6">
        <f t="shared" si="194"/>
        <v>244</v>
      </c>
      <c r="M1489" s="114">
        <f t="shared" ca="1" si="195"/>
        <v>208.33333333333334</v>
      </c>
      <c r="O1489" s="89"/>
      <c r="P1489" s="90"/>
    </row>
    <row r="1490" spans="1:16" ht="14.25" customHeight="1" x14ac:dyDescent="0.25">
      <c r="A1490" s="85" t="str">
        <f t="shared" si="190"/>
        <v>Ямбург</v>
      </c>
      <c r="B1490" s="24" t="s">
        <v>10</v>
      </c>
      <c r="C1490" s="86">
        <f t="shared" ca="1" si="191"/>
        <v>1049.953125</v>
      </c>
      <c r="D1490" s="89">
        <v>50891</v>
      </c>
      <c r="E1490" s="90">
        <v>50921</v>
      </c>
      <c r="G1490" s="114">
        <f t="shared" ca="1" si="192"/>
        <v>1049.953125</v>
      </c>
      <c r="I1490" s="6">
        <v>1394</v>
      </c>
      <c r="J1490" s="6">
        <v>1466</v>
      </c>
      <c r="K1490" s="6">
        <f t="shared" si="193"/>
        <v>2</v>
      </c>
      <c r="L1490" s="6">
        <f t="shared" si="194"/>
        <v>244</v>
      </c>
      <c r="M1490" s="114">
        <f t="shared" ca="1" si="195"/>
        <v>1049.953125</v>
      </c>
      <c r="O1490" s="89"/>
      <c r="P1490" s="90"/>
    </row>
    <row r="1491" spans="1:16" ht="14.25" customHeight="1" x14ac:dyDescent="0.25">
      <c r="A1491" s="85" t="str">
        <f t="shared" si="190"/>
        <v>Ямбург</v>
      </c>
      <c r="B1491" s="24" t="s">
        <v>11</v>
      </c>
      <c r="C1491" s="86">
        <f t="shared" ca="1" si="191"/>
        <v>367.51979166666666</v>
      </c>
      <c r="D1491" s="89">
        <v>50891</v>
      </c>
      <c r="E1491" s="90">
        <v>50921</v>
      </c>
      <c r="G1491" s="114">
        <f t="shared" ca="1" si="192"/>
        <v>367.51979166666666</v>
      </c>
      <c r="I1491" s="6">
        <v>1395</v>
      </c>
      <c r="J1491" s="6">
        <v>1467</v>
      </c>
      <c r="K1491" s="6">
        <f t="shared" si="193"/>
        <v>3</v>
      </c>
      <c r="L1491" s="6">
        <f t="shared" si="194"/>
        <v>244</v>
      </c>
      <c r="M1491" s="114">
        <f t="shared" ca="1" si="195"/>
        <v>367.51979166666666</v>
      </c>
      <c r="O1491" s="89"/>
      <c r="P1491" s="90"/>
    </row>
    <row r="1492" spans="1:16" ht="14.25" customHeight="1" x14ac:dyDescent="0.25">
      <c r="A1492" s="85" t="str">
        <f t="shared" si="190"/>
        <v>Ямбург</v>
      </c>
      <c r="B1492" s="24" t="s">
        <v>12</v>
      </c>
      <c r="C1492" s="86">
        <f t="shared" ca="1" si="191"/>
        <v>261.56666666666666</v>
      </c>
      <c r="D1492" s="89">
        <v>50891</v>
      </c>
      <c r="E1492" s="90">
        <v>50921</v>
      </c>
      <c r="G1492" s="114">
        <f t="shared" ca="1" si="192"/>
        <v>261.56666666666666</v>
      </c>
      <c r="I1492" s="6">
        <v>1396</v>
      </c>
      <c r="J1492" s="6">
        <v>1468</v>
      </c>
      <c r="K1492" s="6">
        <f t="shared" si="193"/>
        <v>4</v>
      </c>
      <c r="L1492" s="6">
        <f t="shared" si="194"/>
        <v>244</v>
      </c>
      <c r="M1492" s="114">
        <f t="shared" ca="1" si="195"/>
        <v>261.56666666666666</v>
      </c>
      <c r="O1492" s="89"/>
      <c r="P1492" s="90"/>
    </row>
    <row r="1493" spans="1:16" ht="14.25" customHeight="1" x14ac:dyDescent="0.25">
      <c r="A1493" s="85" t="str">
        <f t="shared" si="190"/>
        <v>Ямбург</v>
      </c>
      <c r="B1493" s="84" t="s">
        <v>13</v>
      </c>
      <c r="C1493" s="86">
        <f t="shared" ca="1" si="191"/>
        <v>31.302083333333332</v>
      </c>
      <c r="D1493" s="93">
        <v>50891</v>
      </c>
      <c r="E1493" s="94">
        <v>50921</v>
      </c>
      <c r="G1493" s="114">
        <f t="shared" ca="1" si="192"/>
        <v>31.302083333333332</v>
      </c>
      <c r="I1493" s="6">
        <v>1397</v>
      </c>
      <c r="J1493" s="6">
        <v>1469</v>
      </c>
      <c r="K1493" s="6">
        <f t="shared" si="193"/>
        <v>5</v>
      </c>
      <c r="L1493" s="6">
        <f t="shared" si="194"/>
        <v>244</v>
      </c>
      <c r="M1493" s="114">
        <f t="shared" ca="1" si="195"/>
        <v>31.302083333333332</v>
      </c>
      <c r="O1493" s="93"/>
      <c r="P1493" s="94"/>
    </row>
    <row r="1494" spans="1:16" ht="14.25" customHeight="1" x14ac:dyDescent="0.25">
      <c r="A1494" s="85" t="str">
        <f t="shared" si="190"/>
        <v>Ямбург</v>
      </c>
      <c r="B1494" s="22" t="s">
        <v>8</v>
      </c>
      <c r="C1494" s="86">
        <f t="shared" ca="1" si="191"/>
        <v>60.585000000000001</v>
      </c>
      <c r="D1494" s="95">
        <v>50922</v>
      </c>
      <c r="E1494" s="96">
        <v>50951</v>
      </c>
      <c r="G1494" s="114">
        <f t="shared" ca="1" si="192"/>
        <v>60.585000000000001</v>
      </c>
      <c r="I1494" s="6">
        <v>1398</v>
      </c>
      <c r="J1494" s="6">
        <v>1470</v>
      </c>
      <c r="K1494" s="6">
        <f t="shared" si="193"/>
        <v>0</v>
      </c>
      <c r="L1494" s="6">
        <f t="shared" si="194"/>
        <v>245</v>
      </c>
      <c r="M1494" s="114">
        <f t="shared" ca="1" si="195"/>
        <v>60.585000000000001</v>
      </c>
      <c r="O1494" s="95"/>
      <c r="P1494" s="96"/>
    </row>
    <row r="1495" spans="1:16" ht="14.25" customHeight="1" x14ac:dyDescent="0.25">
      <c r="A1495" s="85" t="str">
        <f t="shared" si="190"/>
        <v>Ямбург</v>
      </c>
      <c r="B1495" s="24" t="s">
        <v>9</v>
      </c>
      <c r="C1495" s="86">
        <f t="shared" ca="1" si="191"/>
        <v>208.33333333333334</v>
      </c>
      <c r="D1495" s="89">
        <v>50922</v>
      </c>
      <c r="E1495" s="90">
        <v>50951</v>
      </c>
      <c r="G1495" s="114">
        <f t="shared" ca="1" si="192"/>
        <v>208.33333333333334</v>
      </c>
      <c r="I1495" s="6">
        <v>1399</v>
      </c>
      <c r="J1495" s="6">
        <v>1471</v>
      </c>
      <c r="K1495" s="6">
        <f t="shared" si="193"/>
        <v>1</v>
      </c>
      <c r="L1495" s="6">
        <f t="shared" si="194"/>
        <v>245</v>
      </c>
      <c r="M1495" s="114">
        <f t="shared" ca="1" si="195"/>
        <v>208.33333333333334</v>
      </c>
      <c r="O1495" s="89"/>
      <c r="P1495" s="90"/>
    </row>
    <row r="1496" spans="1:16" ht="14.25" customHeight="1" x14ac:dyDescent="0.25">
      <c r="A1496" s="85" t="str">
        <f t="shared" ref="A1496:A1559" si="196">$A$13</f>
        <v>Ямбург</v>
      </c>
      <c r="B1496" s="24" t="s">
        <v>10</v>
      </c>
      <c r="C1496" s="86">
        <f t="shared" ref="C1496:C1559" ca="1" si="197">G1496*$H$24</f>
        <v>1049.953125</v>
      </c>
      <c r="D1496" s="89">
        <v>50922</v>
      </c>
      <c r="E1496" s="90">
        <v>50951</v>
      </c>
      <c r="G1496" s="114">
        <f t="shared" ref="G1496:G1559" ca="1" si="198">OFFSET($C$13,K1496,L1496)</f>
        <v>1049.953125</v>
      </c>
      <c r="I1496" s="6">
        <v>1400</v>
      </c>
      <c r="J1496" s="6">
        <v>1472</v>
      </c>
      <c r="K1496" s="6">
        <f t="shared" ref="K1496:K1559" si="199">(MOD(J1496,6))</f>
        <v>2</v>
      </c>
      <c r="L1496" s="6">
        <f t="shared" ref="L1496:L1559" si="200">INT(J1496/6)</f>
        <v>245</v>
      </c>
      <c r="M1496" s="114">
        <f t="shared" ref="M1496:M1559" ca="1" si="201">OFFSET($C$13,K1496,L1496)</f>
        <v>1049.953125</v>
      </c>
      <c r="O1496" s="89"/>
      <c r="P1496" s="90"/>
    </row>
    <row r="1497" spans="1:16" ht="14.25" customHeight="1" x14ac:dyDescent="0.25">
      <c r="A1497" s="85" t="str">
        <f t="shared" si="196"/>
        <v>Ямбург</v>
      </c>
      <c r="B1497" s="24" t="s">
        <v>11</v>
      </c>
      <c r="C1497" s="86">
        <f t="shared" ca="1" si="197"/>
        <v>367.51979166666666</v>
      </c>
      <c r="D1497" s="89">
        <v>50922</v>
      </c>
      <c r="E1497" s="90">
        <v>50951</v>
      </c>
      <c r="G1497" s="114">
        <f t="shared" ca="1" si="198"/>
        <v>367.51979166666666</v>
      </c>
      <c r="I1497" s="6">
        <v>1401</v>
      </c>
      <c r="J1497" s="6">
        <v>1473</v>
      </c>
      <c r="K1497" s="6">
        <f t="shared" si="199"/>
        <v>3</v>
      </c>
      <c r="L1497" s="6">
        <f t="shared" si="200"/>
        <v>245</v>
      </c>
      <c r="M1497" s="114">
        <f t="shared" ca="1" si="201"/>
        <v>367.51979166666666</v>
      </c>
      <c r="O1497" s="89"/>
      <c r="P1497" s="90"/>
    </row>
    <row r="1498" spans="1:16" ht="14.25" customHeight="1" x14ac:dyDescent="0.25">
      <c r="A1498" s="85" t="str">
        <f t="shared" si="196"/>
        <v>Ямбург</v>
      </c>
      <c r="B1498" s="24" t="s">
        <v>12</v>
      </c>
      <c r="C1498" s="86">
        <f t="shared" ca="1" si="197"/>
        <v>261.56666666666666</v>
      </c>
      <c r="D1498" s="89">
        <v>50922</v>
      </c>
      <c r="E1498" s="90">
        <v>50951</v>
      </c>
      <c r="G1498" s="114">
        <f t="shared" ca="1" si="198"/>
        <v>261.56666666666666</v>
      </c>
      <c r="I1498" s="6">
        <v>1402</v>
      </c>
      <c r="J1498" s="6">
        <v>1474</v>
      </c>
      <c r="K1498" s="6">
        <f t="shared" si="199"/>
        <v>4</v>
      </c>
      <c r="L1498" s="6">
        <f t="shared" si="200"/>
        <v>245</v>
      </c>
      <c r="M1498" s="114">
        <f t="shared" ca="1" si="201"/>
        <v>261.56666666666666</v>
      </c>
      <c r="O1498" s="89"/>
      <c r="P1498" s="90"/>
    </row>
    <row r="1499" spans="1:16" ht="14.25" customHeight="1" x14ac:dyDescent="0.25">
      <c r="A1499" s="85" t="str">
        <f t="shared" si="196"/>
        <v>Ямбург</v>
      </c>
      <c r="B1499" s="84" t="s">
        <v>13</v>
      </c>
      <c r="C1499" s="86">
        <f t="shared" ca="1" si="197"/>
        <v>31.302083333333332</v>
      </c>
      <c r="D1499" s="93">
        <v>50922</v>
      </c>
      <c r="E1499" s="94">
        <v>50951</v>
      </c>
      <c r="G1499" s="114">
        <f t="shared" ca="1" si="198"/>
        <v>31.302083333333332</v>
      </c>
      <c r="I1499" s="6">
        <v>1403</v>
      </c>
      <c r="J1499" s="6">
        <v>1475</v>
      </c>
      <c r="K1499" s="6">
        <f t="shared" si="199"/>
        <v>5</v>
      </c>
      <c r="L1499" s="6">
        <f t="shared" si="200"/>
        <v>245</v>
      </c>
      <c r="M1499" s="114">
        <f t="shared" ca="1" si="201"/>
        <v>31.302083333333332</v>
      </c>
      <c r="O1499" s="93"/>
      <c r="P1499" s="94"/>
    </row>
    <row r="1500" spans="1:16" ht="14.25" customHeight="1" x14ac:dyDescent="0.25">
      <c r="A1500" s="85" t="str">
        <f t="shared" si="196"/>
        <v>Ямбург</v>
      </c>
      <c r="B1500" s="22" t="s">
        <v>8</v>
      </c>
      <c r="C1500" s="86">
        <f t="shared" ca="1" si="197"/>
        <v>60.585000000000001</v>
      </c>
      <c r="D1500" s="95">
        <v>50952</v>
      </c>
      <c r="E1500" s="96">
        <v>50982</v>
      </c>
      <c r="G1500" s="114">
        <f t="shared" ca="1" si="198"/>
        <v>60.585000000000001</v>
      </c>
      <c r="I1500" s="6">
        <v>1404</v>
      </c>
      <c r="J1500" s="6">
        <v>1476</v>
      </c>
      <c r="K1500" s="6">
        <f t="shared" si="199"/>
        <v>0</v>
      </c>
      <c r="L1500" s="6">
        <f t="shared" si="200"/>
        <v>246</v>
      </c>
      <c r="M1500" s="114">
        <f t="shared" ca="1" si="201"/>
        <v>60.585000000000001</v>
      </c>
      <c r="O1500" s="95"/>
      <c r="P1500" s="96"/>
    </row>
    <row r="1501" spans="1:16" ht="14.25" customHeight="1" x14ac:dyDescent="0.25">
      <c r="A1501" s="85" t="str">
        <f t="shared" si="196"/>
        <v>Ямбург</v>
      </c>
      <c r="B1501" s="24" t="s">
        <v>9</v>
      </c>
      <c r="C1501" s="86">
        <f t="shared" ca="1" si="197"/>
        <v>208.33333333333334</v>
      </c>
      <c r="D1501" s="89">
        <v>50952</v>
      </c>
      <c r="E1501" s="90">
        <v>50982</v>
      </c>
      <c r="G1501" s="114">
        <f t="shared" ca="1" si="198"/>
        <v>208.33333333333334</v>
      </c>
      <c r="I1501" s="6">
        <v>1405</v>
      </c>
      <c r="J1501" s="6">
        <v>1477</v>
      </c>
      <c r="K1501" s="6">
        <f t="shared" si="199"/>
        <v>1</v>
      </c>
      <c r="L1501" s="6">
        <f t="shared" si="200"/>
        <v>246</v>
      </c>
      <c r="M1501" s="114">
        <f t="shared" ca="1" si="201"/>
        <v>208.33333333333334</v>
      </c>
      <c r="O1501" s="89"/>
      <c r="P1501" s="90"/>
    </row>
    <row r="1502" spans="1:16" ht="14.25" customHeight="1" x14ac:dyDescent="0.25">
      <c r="A1502" s="85" t="str">
        <f t="shared" si="196"/>
        <v>Ямбург</v>
      </c>
      <c r="B1502" s="24" t="s">
        <v>10</v>
      </c>
      <c r="C1502" s="86">
        <f t="shared" ca="1" si="197"/>
        <v>1049.953125</v>
      </c>
      <c r="D1502" s="89">
        <v>50952</v>
      </c>
      <c r="E1502" s="90">
        <v>50982</v>
      </c>
      <c r="G1502" s="114">
        <f t="shared" ca="1" si="198"/>
        <v>1049.953125</v>
      </c>
      <c r="I1502" s="6">
        <v>1406</v>
      </c>
      <c r="J1502" s="6">
        <v>1478</v>
      </c>
      <c r="K1502" s="6">
        <f t="shared" si="199"/>
        <v>2</v>
      </c>
      <c r="L1502" s="6">
        <f t="shared" si="200"/>
        <v>246</v>
      </c>
      <c r="M1502" s="114">
        <f t="shared" ca="1" si="201"/>
        <v>1049.953125</v>
      </c>
      <c r="O1502" s="89"/>
      <c r="P1502" s="90"/>
    </row>
    <row r="1503" spans="1:16" ht="14.25" customHeight="1" x14ac:dyDescent="0.25">
      <c r="A1503" s="85" t="str">
        <f t="shared" si="196"/>
        <v>Ямбург</v>
      </c>
      <c r="B1503" s="24" t="s">
        <v>11</v>
      </c>
      <c r="C1503" s="86">
        <f t="shared" ca="1" si="197"/>
        <v>367.51979166666666</v>
      </c>
      <c r="D1503" s="89">
        <v>50952</v>
      </c>
      <c r="E1503" s="90">
        <v>50982</v>
      </c>
      <c r="G1503" s="114">
        <f t="shared" ca="1" si="198"/>
        <v>367.51979166666666</v>
      </c>
      <c r="I1503" s="6">
        <v>1407</v>
      </c>
      <c r="J1503" s="6">
        <v>1479</v>
      </c>
      <c r="K1503" s="6">
        <f t="shared" si="199"/>
        <v>3</v>
      </c>
      <c r="L1503" s="6">
        <f t="shared" si="200"/>
        <v>246</v>
      </c>
      <c r="M1503" s="114">
        <f t="shared" ca="1" si="201"/>
        <v>367.51979166666666</v>
      </c>
      <c r="O1503" s="89"/>
      <c r="P1503" s="90"/>
    </row>
    <row r="1504" spans="1:16" ht="14.25" customHeight="1" x14ac:dyDescent="0.25">
      <c r="A1504" s="85" t="str">
        <f t="shared" si="196"/>
        <v>Ямбург</v>
      </c>
      <c r="B1504" s="24" t="s">
        <v>12</v>
      </c>
      <c r="C1504" s="86">
        <f t="shared" ca="1" si="197"/>
        <v>261.56666666666666</v>
      </c>
      <c r="D1504" s="89">
        <v>50952</v>
      </c>
      <c r="E1504" s="90">
        <v>50982</v>
      </c>
      <c r="G1504" s="114">
        <f t="shared" ca="1" si="198"/>
        <v>261.56666666666666</v>
      </c>
      <c r="I1504" s="6">
        <v>1408</v>
      </c>
      <c r="J1504" s="6">
        <v>1480</v>
      </c>
      <c r="K1504" s="6">
        <f t="shared" si="199"/>
        <v>4</v>
      </c>
      <c r="L1504" s="6">
        <f t="shared" si="200"/>
        <v>246</v>
      </c>
      <c r="M1504" s="114">
        <f t="shared" ca="1" si="201"/>
        <v>261.56666666666666</v>
      </c>
      <c r="O1504" s="89"/>
      <c r="P1504" s="90"/>
    </row>
    <row r="1505" spans="1:16" ht="14.25" customHeight="1" x14ac:dyDescent="0.25">
      <c r="A1505" s="85" t="str">
        <f t="shared" si="196"/>
        <v>Ямбург</v>
      </c>
      <c r="B1505" s="84" t="s">
        <v>13</v>
      </c>
      <c r="C1505" s="86">
        <f t="shared" ca="1" si="197"/>
        <v>31.302083333333332</v>
      </c>
      <c r="D1505" s="93">
        <v>50952</v>
      </c>
      <c r="E1505" s="94">
        <v>50982</v>
      </c>
      <c r="G1505" s="114">
        <f t="shared" ca="1" si="198"/>
        <v>31.302083333333332</v>
      </c>
      <c r="I1505" s="6">
        <v>1409</v>
      </c>
      <c r="J1505" s="6">
        <v>1481</v>
      </c>
      <c r="K1505" s="6">
        <f t="shared" si="199"/>
        <v>5</v>
      </c>
      <c r="L1505" s="6">
        <f t="shared" si="200"/>
        <v>246</v>
      </c>
      <c r="M1505" s="114">
        <f t="shared" ca="1" si="201"/>
        <v>31.302083333333332</v>
      </c>
      <c r="O1505" s="93"/>
      <c r="P1505" s="94"/>
    </row>
    <row r="1506" spans="1:16" ht="14.25" customHeight="1" x14ac:dyDescent="0.25">
      <c r="A1506" s="85" t="str">
        <f t="shared" si="196"/>
        <v>Ямбург</v>
      </c>
      <c r="B1506" s="22" t="s">
        <v>8</v>
      </c>
      <c r="C1506" s="86">
        <f t="shared" ca="1" si="197"/>
        <v>60.585000000000001</v>
      </c>
      <c r="D1506" s="95">
        <v>50983</v>
      </c>
      <c r="E1506" s="96">
        <v>51013</v>
      </c>
      <c r="G1506" s="114">
        <f t="shared" ca="1" si="198"/>
        <v>60.585000000000001</v>
      </c>
      <c r="I1506" s="6">
        <v>1410</v>
      </c>
      <c r="J1506" s="6">
        <v>1482</v>
      </c>
      <c r="K1506" s="6">
        <f t="shared" si="199"/>
        <v>0</v>
      </c>
      <c r="L1506" s="6">
        <f t="shared" si="200"/>
        <v>247</v>
      </c>
      <c r="M1506" s="114">
        <f t="shared" ca="1" si="201"/>
        <v>60.585000000000001</v>
      </c>
      <c r="O1506" s="95"/>
      <c r="P1506" s="96"/>
    </row>
    <row r="1507" spans="1:16" ht="14.25" customHeight="1" x14ac:dyDescent="0.25">
      <c r="A1507" s="85" t="str">
        <f t="shared" si="196"/>
        <v>Ямбург</v>
      </c>
      <c r="B1507" s="24" t="s">
        <v>9</v>
      </c>
      <c r="C1507" s="86">
        <f t="shared" ca="1" si="197"/>
        <v>208.33333333333334</v>
      </c>
      <c r="D1507" s="89">
        <v>50983</v>
      </c>
      <c r="E1507" s="96">
        <v>51013</v>
      </c>
      <c r="G1507" s="114">
        <f t="shared" ca="1" si="198"/>
        <v>208.33333333333334</v>
      </c>
      <c r="I1507" s="6">
        <v>1411</v>
      </c>
      <c r="J1507" s="6">
        <v>1483</v>
      </c>
      <c r="K1507" s="6">
        <f t="shared" si="199"/>
        <v>1</v>
      </c>
      <c r="L1507" s="6">
        <f t="shared" si="200"/>
        <v>247</v>
      </c>
      <c r="M1507" s="114">
        <f t="shared" ca="1" si="201"/>
        <v>208.33333333333334</v>
      </c>
      <c r="O1507" s="89"/>
      <c r="P1507" s="96"/>
    </row>
    <row r="1508" spans="1:16" ht="14.25" customHeight="1" x14ac:dyDescent="0.25">
      <c r="A1508" s="85" t="str">
        <f t="shared" si="196"/>
        <v>Ямбург</v>
      </c>
      <c r="B1508" s="24" t="s">
        <v>10</v>
      </c>
      <c r="C1508" s="86">
        <f t="shared" ca="1" si="197"/>
        <v>1049.953125</v>
      </c>
      <c r="D1508" s="89">
        <v>50983</v>
      </c>
      <c r="E1508" s="96">
        <v>51013</v>
      </c>
      <c r="G1508" s="114">
        <f t="shared" ca="1" si="198"/>
        <v>1049.953125</v>
      </c>
      <c r="I1508" s="6">
        <v>1412</v>
      </c>
      <c r="J1508" s="6">
        <v>1484</v>
      </c>
      <c r="K1508" s="6">
        <f t="shared" si="199"/>
        <v>2</v>
      </c>
      <c r="L1508" s="6">
        <f t="shared" si="200"/>
        <v>247</v>
      </c>
      <c r="M1508" s="114">
        <f t="shared" ca="1" si="201"/>
        <v>1049.953125</v>
      </c>
      <c r="O1508" s="89"/>
      <c r="P1508" s="96"/>
    </row>
    <row r="1509" spans="1:16" ht="14.25" customHeight="1" x14ac:dyDescent="0.25">
      <c r="A1509" s="85" t="str">
        <f t="shared" si="196"/>
        <v>Ямбург</v>
      </c>
      <c r="B1509" s="24" t="s">
        <v>11</v>
      </c>
      <c r="C1509" s="86">
        <f t="shared" ca="1" si="197"/>
        <v>367.51979166666666</v>
      </c>
      <c r="D1509" s="89">
        <v>50983</v>
      </c>
      <c r="E1509" s="96">
        <v>51013</v>
      </c>
      <c r="G1509" s="114">
        <f t="shared" ca="1" si="198"/>
        <v>367.51979166666666</v>
      </c>
      <c r="I1509" s="6">
        <v>1413</v>
      </c>
      <c r="J1509" s="6">
        <v>1485</v>
      </c>
      <c r="K1509" s="6">
        <f t="shared" si="199"/>
        <v>3</v>
      </c>
      <c r="L1509" s="6">
        <f t="shared" si="200"/>
        <v>247</v>
      </c>
      <c r="M1509" s="114">
        <f t="shared" ca="1" si="201"/>
        <v>367.51979166666666</v>
      </c>
      <c r="O1509" s="89"/>
      <c r="P1509" s="96"/>
    </row>
    <row r="1510" spans="1:16" ht="14.25" customHeight="1" x14ac:dyDescent="0.25">
      <c r="A1510" s="85" t="str">
        <f t="shared" si="196"/>
        <v>Ямбург</v>
      </c>
      <c r="B1510" s="24" t="s">
        <v>12</v>
      </c>
      <c r="C1510" s="86">
        <f t="shared" ca="1" si="197"/>
        <v>261.56666666666666</v>
      </c>
      <c r="D1510" s="89">
        <v>50983</v>
      </c>
      <c r="E1510" s="96">
        <v>51013</v>
      </c>
      <c r="G1510" s="114">
        <f t="shared" ca="1" si="198"/>
        <v>261.56666666666666</v>
      </c>
      <c r="I1510" s="6">
        <v>1414</v>
      </c>
      <c r="J1510" s="6">
        <v>1486</v>
      </c>
      <c r="K1510" s="6">
        <f t="shared" si="199"/>
        <v>4</v>
      </c>
      <c r="L1510" s="6">
        <f t="shared" si="200"/>
        <v>247</v>
      </c>
      <c r="M1510" s="114">
        <f t="shared" ca="1" si="201"/>
        <v>261.56666666666666</v>
      </c>
      <c r="O1510" s="89"/>
      <c r="P1510" s="96"/>
    </row>
    <row r="1511" spans="1:16" ht="14.25" customHeight="1" x14ac:dyDescent="0.25">
      <c r="A1511" s="85" t="str">
        <f t="shared" si="196"/>
        <v>Ямбург</v>
      </c>
      <c r="B1511" s="84" t="s">
        <v>13</v>
      </c>
      <c r="C1511" s="86">
        <f t="shared" ca="1" si="197"/>
        <v>31.302083333333332</v>
      </c>
      <c r="D1511" s="93">
        <v>50983</v>
      </c>
      <c r="E1511" s="96">
        <v>51013</v>
      </c>
      <c r="G1511" s="114">
        <f t="shared" ca="1" si="198"/>
        <v>31.302083333333332</v>
      </c>
      <c r="I1511" s="6">
        <v>1415</v>
      </c>
      <c r="J1511" s="6">
        <v>1487</v>
      </c>
      <c r="K1511" s="6">
        <f t="shared" si="199"/>
        <v>5</v>
      </c>
      <c r="L1511" s="6">
        <f t="shared" si="200"/>
        <v>247</v>
      </c>
      <c r="M1511" s="114">
        <f t="shared" ca="1" si="201"/>
        <v>31.302083333333332</v>
      </c>
      <c r="O1511" s="93"/>
      <c r="P1511" s="96"/>
    </row>
    <row r="1512" spans="1:16" ht="14.25" customHeight="1" x14ac:dyDescent="0.25">
      <c r="A1512" s="85" t="str">
        <f t="shared" si="196"/>
        <v>Ямбург</v>
      </c>
      <c r="B1512" s="22" t="s">
        <v>8</v>
      </c>
      <c r="C1512" s="86">
        <f t="shared" ca="1" si="197"/>
        <v>60.585000000000001</v>
      </c>
      <c r="D1512" s="95">
        <v>51014</v>
      </c>
      <c r="E1512" s="96">
        <v>51043</v>
      </c>
      <c r="G1512" s="114">
        <f t="shared" ca="1" si="198"/>
        <v>60.585000000000001</v>
      </c>
      <c r="I1512" s="6">
        <v>1416</v>
      </c>
      <c r="J1512" s="6">
        <v>1488</v>
      </c>
      <c r="K1512" s="6">
        <f t="shared" si="199"/>
        <v>0</v>
      </c>
      <c r="L1512" s="6">
        <f t="shared" si="200"/>
        <v>248</v>
      </c>
      <c r="M1512" s="114">
        <f t="shared" ca="1" si="201"/>
        <v>60.585000000000001</v>
      </c>
      <c r="O1512" s="95"/>
      <c r="P1512" s="96"/>
    </row>
    <row r="1513" spans="1:16" ht="14.25" customHeight="1" x14ac:dyDescent="0.25">
      <c r="A1513" s="85" t="str">
        <f t="shared" si="196"/>
        <v>Ямбург</v>
      </c>
      <c r="B1513" s="24" t="s">
        <v>9</v>
      </c>
      <c r="C1513" s="86">
        <f t="shared" ca="1" si="197"/>
        <v>208.33333333333334</v>
      </c>
      <c r="D1513" s="89">
        <v>51014</v>
      </c>
      <c r="E1513" s="90">
        <v>51043</v>
      </c>
      <c r="G1513" s="114">
        <f t="shared" ca="1" si="198"/>
        <v>208.33333333333334</v>
      </c>
      <c r="I1513" s="6">
        <v>1417</v>
      </c>
      <c r="J1513" s="6">
        <v>1489</v>
      </c>
      <c r="K1513" s="6">
        <f t="shared" si="199"/>
        <v>1</v>
      </c>
      <c r="L1513" s="6">
        <f t="shared" si="200"/>
        <v>248</v>
      </c>
      <c r="M1513" s="114">
        <f t="shared" ca="1" si="201"/>
        <v>208.33333333333334</v>
      </c>
      <c r="O1513" s="89"/>
      <c r="P1513" s="90"/>
    </row>
    <row r="1514" spans="1:16" ht="14.25" customHeight="1" x14ac:dyDescent="0.25">
      <c r="A1514" s="85" t="str">
        <f t="shared" si="196"/>
        <v>Ямбург</v>
      </c>
      <c r="B1514" s="24" t="s">
        <v>10</v>
      </c>
      <c r="C1514" s="86">
        <f t="shared" ca="1" si="197"/>
        <v>1049.953125</v>
      </c>
      <c r="D1514" s="89">
        <v>51014</v>
      </c>
      <c r="E1514" s="90">
        <v>51043</v>
      </c>
      <c r="G1514" s="114">
        <f t="shared" ca="1" si="198"/>
        <v>1049.953125</v>
      </c>
      <c r="I1514" s="6">
        <v>1418</v>
      </c>
      <c r="J1514" s="6">
        <v>1490</v>
      </c>
      <c r="K1514" s="6">
        <f t="shared" si="199"/>
        <v>2</v>
      </c>
      <c r="L1514" s="6">
        <f t="shared" si="200"/>
        <v>248</v>
      </c>
      <c r="M1514" s="114">
        <f t="shared" ca="1" si="201"/>
        <v>1049.953125</v>
      </c>
      <c r="O1514" s="89"/>
      <c r="P1514" s="90"/>
    </row>
    <row r="1515" spans="1:16" ht="14.25" customHeight="1" x14ac:dyDescent="0.25">
      <c r="A1515" s="85" t="str">
        <f t="shared" si="196"/>
        <v>Ямбург</v>
      </c>
      <c r="B1515" s="24" t="s">
        <v>11</v>
      </c>
      <c r="C1515" s="86">
        <f t="shared" ca="1" si="197"/>
        <v>367.51979166666666</v>
      </c>
      <c r="D1515" s="89">
        <v>51014</v>
      </c>
      <c r="E1515" s="90">
        <v>51043</v>
      </c>
      <c r="G1515" s="114">
        <f t="shared" ca="1" si="198"/>
        <v>367.51979166666666</v>
      </c>
      <c r="I1515" s="6">
        <v>1419</v>
      </c>
      <c r="J1515" s="6">
        <v>1491</v>
      </c>
      <c r="K1515" s="6">
        <f t="shared" si="199"/>
        <v>3</v>
      </c>
      <c r="L1515" s="6">
        <f t="shared" si="200"/>
        <v>248</v>
      </c>
      <c r="M1515" s="114">
        <f t="shared" ca="1" si="201"/>
        <v>367.51979166666666</v>
      </c>
      <c r="O1515" s="89"/>
      <c r="P1515" s="90"/>
    </row>
    <row r="1516" spans="1:16" ht="14.25" customHeight="1" x14ac:dyDescent="0.25">
      <c r="A1516" s="85" t="str">
        <f t="shared" si="196"/>
        <v>Ямбург</v>
      </c>
      <c r="B1516" s="24" t="s">
        <v>12</v>
      </c>
      <c r="C1516" s="86">
        <f t="shared" ca="1" si="197"/>
        <v>261.56666666666666</v>
      </c>
      <c r="D1516" s="89">
        <v>51014</v>
      </c>
      <c r="E1516" s="90">
        <v>51043</v>
      </c>
      <c r="G1516" s="114">
        <f t="shared" ca="1" si="198"/>
        <v>261.56666666666666</v>
      </c>
      <c r="I1516" s="6">
        <v>1420</v>
      </c>
      <c r="J1516" s="6">
        <v>1492</v>
      </c>
      <c r="K1516" s="6">
        <f t="shared" si="199"/>
        <v>4</v>
      </c>
      <c r="L1516" s="6">
        <f t="shared" si="200"/>
        <v>248</v>
      </c>
      <c r="M1516" s="114">
        <f t="shared" ca="1" si="201"/>
        <v>261.56666666666666</v>
      </c>
      <c r="O1516" s="89"/>
      <c r="P1516" s="90"/>
    </row>
    <row r="1517" spans="1:16" ht="14.25" customHeight="1" x14ac:dyDescent="0.25">
      <c r="A1517" s="85" t="str">
        <f t="shared" si="196"/>
        <v>Ямбург</v>
      </c>
      <c r="B1517" s="84" t="s">
        <v>13</v>
      </c>
      <c r="C1517" s="86">
        <f t="shared" ca="1" si="197"/>
        <v>31.302083333333332</v>
      </c>
      <c r="D1517" s="93">
        <v>51014</v>
      </c>
      <c r="E1517" s="94">
        <v>51043</v>
      </c>
      <c r="G1517" s="114">
        <f t="shared" ca="1" si="198"/>
        <v>31.302083333333332</v>
      </c>
      <c r="I1517" s="6">
        <v>1421</v>
      </c>
      <c r="J1517" s="6">
        <v>1493</v>
      </c>
      <c r="K1517" s="6">
        <f t="shared" si="199"/>
        <v>5</v>
      </c>
      <c r="L1517" s="6">
        <f t="shared" si="200"/>
        <v>248</v>
      </c>
      <c r="M1517" s="114">
        <f t="shared" ca="1" si="201"/>
        <v>31.302083333333332</v>
      </c>
      <c r="O1517" s="93"/>
      <c r="P1517" s="94"/>
    </row>
    <row r="1518" spans="1:16" ht="14.25" customHeight="1" x14ac:dyDescent="0.25">
      <c r="A1518" s="85" t="str">
        <f t="shared" si="196"/>
        <v>Ямбург</v>
      </c>
      <c r="B1518" s="22" t="s">
        <v>8</v>
      </c>
      <c r="C1518" s="86">
        <f t="shared" ca="1" si="197"/>
        <v>60.585000000000001</v>
      </c>
      <c r="D1518" s="95">
        <v>51044</v>
      </c>
      <c r="E1518" s="96">
        <v>51074</v>
      </c>
      <c r="G1518" s="114">
        <f t="shared" ca="1" si="198"/>
        <v>60.585000000000001</v>
      </c>
      <c r="I1518" s="6">
        <v>1422</v>
      </c>
      <c r="J1518" s="6">
        <v>1494</v>
      </c>
      <c r="K1518" s="6">
        <f t="shared" si="199"/>
        <v>0</v>
      </c>
      <c r="L1518" s="6">
        <f t="shared" si="200"/>
        <v>249</v>
      </c>
      <c r="M1518" s="114">
        <f t="shared" ca="1" si="201"/>
        <v>60.585000000000001</v>
      </c>
      <c r="O1518" s="95"/>
      <c r="P1518" s="96"/>
    </row>
    <row r="1519" spans="1:16" ht="14.25" customHeight="1" x14ac:dyDescent="0.25">
      <c r="A1519" s="85" t="str">
        <f t="shared" si="196"/>
        <v>Ямбург</v>
      </c>
      <c r="B1519" s="24" t="s">
        <v>9</v>
      </c>
      <c r="C1519" s="86">
        <f t="shared" ca="1" si="197"/>
        <v>208.33333333333334</v>
      </c>
      <c r="D1519" s="89">
        <v>51044</v>
      </c>
      <c r="E1519" s="90">
        <v>51074</v>
      </c>
      <c r="G1519" s="114">
        <f t="shared" ca="1" si="198"/>
        <v>208.33333333333334</v>
      </c>
      <c r="I1519" s="6">
        <v>1423</v>
      </c>
      <c r="J1519" s="6">
        <v>1495</v>
      </c>
      <c r="K1519" s="6">
        <f t="shared" si="199"/>
        <v>1</v>
      </c>
      <c r="L1519" s="6">
        <f t="shared" si="200"/>
        <v>249</v>
      </c>
      <c r="M1519" s="114">
        <f t="shared" ca="1" si="201"/>
        <v>208.33333333333334</v>
      </c>
      <c r="O1519" s="89"/>
      <c r="P1519" s="90"/>
    </row>
    <row r="1520" spans="1:16" ht="14.25" customHeight="1" x14ac:dyDescent="0.25">
      <c r="A1520" s="85" t="str">
        <f t="shared" si="196"/>
        <v>Ямбург</v>
      </c>
      <c r="B1520" s="24" t="s">
        <v>10</v>
      </c>
      <c r="C1520" s="86">
        <f t="shared" ca="1" si="197"/>
        <v>1049.953125</v>
      </c>
      <c r="D1520" s="89">
        <v>51044</v>
      </c>
      <c r="E1520" s="90">
        <v>51074</v>
      </c>
      <c r="G1520" s="114">
        <f t="shared" ca="1" si="198"/>
        <v>1049.953125</v>
      </c>
      <c r="I1520" s="6">
        <v>1424</v>
      </c>
      <c r="J1520" s="6">
        <v>1496</v>
      </c>
      <c r="K1520" s="6">
        <f t="shared" si="199"/>
        <v>2</v>
      </c>
      <c r="L1520" s="6">
        <f t="shared" si="200"/>
        <v>249</v>
      </c>
      <c r="M1520" s="114">
        <f t="shared" ca="1" si="201"/>
        <v>1049.953125</v>
      </c>
      <c r="O1520" s="89"/>
      <c r="P1520" s="90"/>
    </row>
    <row r="1521" spans="1:16" ht="14.25" customHeight="1" x14ac:dyDescent="0.25">
      <c r="A1521" s="85" t="str">
        <f t="shared" si="196"/>
        <v>Ямбург</v>
      </c>
      <c r="B1521" s="24" t="s">
        <v>11</v>
      </c>
      <c r="C1521" s="86">
        <f t="shared" ca="1" si="197"/>
        <v>367.51979166666666</v>
      </c>
      <c r="D1521" s="89">
        <v>51044</v>
      </c>
      <c r="E1521" s="90">
        <v>51074</v>
      </c>
      <c r="G1521" s="114">
        <f t="shared" ca="1" si="198"/>
        <v>367.51979166666666</v>
      </c>
      <c r="I1521" s="6">
        <v>1425</v>
      </c>
      <c r="J1521" s="6">
        <v>1497</v>
      </c>
      <c r="K1521" s="6">
        <f t="shared" si="199"/>
        <v>3</v>
      </c>
      <c r="L1521" s="6">
        <f t="shared" si="200"/>
        <v>249</v>
      </c>
      <c r="M1521" s="114">
        <f t="shared" ca="1" si="201"/>
        <v>367.51979166666666</v>
      </c>
      <c r="O1521" s="89"/>
      <c r="P1521" s="90"/>
    </row>
    <row r="1522" spans="1:16" ht="14.25" customHeight="1" x14ac:dyDescent="0.25">
      <c r="A1522" s="85" t="str">
        <f t="shared" si="196"/>
        <v>Ямбург</v>
      </c>
      <c r="B1522" s="24" t="s">
        <v>12</v>
      </c>
      <c r="C1522" s="86">
        <f t="shared" ca="1" si="197"/>
        <v>261.56666666666666</v>
      </c>
      <c r="D1522" s="89">
        <v>51044</v>
      </c>
      <c r="E1522" s="90">
        <v>51074</v>
      </c>
      <c r="G1522" s="114">
        <f t="shared" ca="1" si="198"/>
        <v>261.56666666666666</v>
      </c>
      <c r="I1522" s="6">
        <v>1426</v>
      </c>
      <c r="J1522" s="6">
        <v>1498</v>
      </c>
      <c r="K1522" s="6">
        <f t="shared" si="199"/>
        <v>4</v>
      </c>
      <c r="L1522" s="6">
        <f t="shared" si="200"/>
        <v>249</v>
      </c>
      <c r="M1522" s="114">
        <f t="shared" ca="1" si="201"/>
        <v>261.56666666666666</v>
      </c>
      <c r="O1522" s="89"/>
      <c r="P1522" s="90"/>
    </row>
    <row r="1523" spans="1:16" ht="14.25" customHeight="1" x14ac:dyDescent="0.25">
      <c r="A1523" s="85" t="str">
        <f t="shared" si="196"/>
        <v>Ямбург</v>
      </c>
      <c r="B1523" s="84" t="s">
        <v>13</v>
      </c>
      <c r="C1523" s="86">
        <f t="shared" ca="1" si="197"/>
        <v>31.302083333333332</v>
      </c>
      <c r="D1523" s="93">
        <v>51044</v>
      </c>
      <c r="E1523" s="94">
        <v>51074</v>
      </c>
      <c r="G1523" s="114">
        <f t="shared" ca="1" si="198"/>
        <v>31.302083333333332</v>
      </c>
      <c r="I1523" s="6">
        <v>1427</v>
      </c>
      <c r="J1523" s="6">
        <v>1499</v>
      </c>
      <c r="K1523" s="6">
        <f t="shared" si="199"/>
        <v>5</v>
      </c>
      <c r="L1523" s="6">
        <f t="shared" si="200"/>
        <v>249</v>
      </c>
      <c r="M1523" s="114">
        <f t="shared" ca="1" si="201"/>
        <v>31.302083333333332</v>
      </c>
      <c r="O1523" s="93"/>
      <c r="P1523" s="94"/>
    </row>
    <row r="1524" spans="1:16" ht="14.25" customHeight="1" x14ac:dyDescent="0.25">
      <c r="A1524" s="85" t="str">
        <f t="shared" si="196"/>
        <v>Ямбург</v>
      </c>
      <c r="B1524" s="22" t="s">
        <v>8</v>
      </c>
      <c r="C1524" s="86">
        <f t="shared" ca="1" si="197"/>
        <v>60.585000000000001</v>
      </c>
      <c r="D1524" s="95">
        <v>51075</v>
      </c>
      <c r="E1524" s="97">
        <v>51104</v>
      </c>
      <c r="G1524" s="114">
        <f t="shared" ca="1" si="198"/>
        <v>60.585000000000001</v>
      </c>
      <c r="I1524" s="6">
        <v>1428</v>
      </c>
      <c r="J1524" s="6">
        <v>1500</v>
      </c>
      <c r="K1524" s="6">
        <f t="shared" si="199"/>
        <v>0</v>
      </c>
      <c r="L1524" s="6">
        <f t="shared" si="200"/>
        <v>250</v>
      </c>
      <c r="M1524" s="114">
        <f t="shared" ca="1" si="201"/>
        <v>60.585000000000001</v>
      </c>
      <c r="O1524" s="95"/>
      <c r="P1524" s="97"/>
    </row>
    <row r="1525" spans="1:16" ht="14.25" customHeight="1" x14ac:dyDescent="0.25">
      <c r="A1525" s="85" t="str">
        <f t="shared" si="196"/>
        <v>Ямбург</v>
      </c>
      <c r="B1525" s="24" t="s">
        <v>9</v>
      </c>
      <c r="C1525" s="86">
        <f t="shared" ca="1" si="197"/>
        <v>208.33333333333334</v>
      </c>
      <c r="D1525" s="95">
        <v>51075</v>
      </c>
      <c r="E1525" s="97">
        <v>51104</v>
      </c>
      <c r="G1525" s="114">
        <f t="shared" ca="1" si="198"/>
        <v>208.33333333333334</v>
      </c>
      <c r="I1525" s="6">
        <v>1429</v>
      </c>
      <c r="J1525" s="6">
        <v>1501</v>
      </c>
      <c r="K1525" s="6">
        <f t="shared" si="199"/>
        <v>1</v>
      </c>
      <c r="L1525" s="6">
        <f t="shared" si="200"/>
        <v>250</v>
      </c>
      <c r="M1525" s="114">
        <f t="shared" ca="1" si="201"/>
        <v>208.33333333333334</v>
      </c>
      <c r="O1525" s="95"/>
      <c r="P1525" s="97"/>
    </row>
    <row r="1526" spans="1:16" ht="14.25" customHeight="1" x14ac:dyDescent="0.25">
      <c r="A1526" s="85" t="str">
        <f t="shared" si="196"/>
        <v>Ямбург</v>
      </c>
      <c r="B1526" s="24" t="s">
        <v>10</v>
      </c>
      <c r="C1526" s="86">
        <f t="shared" ca="1" si="197"/>
        <v>1049.953125</v>
      </c>
      <c r="D1526" s="95">
        <v>51075</v>
      </c>
      <c r="E1526" s="97">
        <v>51104</v>
      </c>
      <c r="G1526" s="114">
        <f t="shared" ca="1" si="198"/>
        <v>1049.953125</v>
      </c>
      <c r="I1526" s="6">
        <v>1430</v>
      </c>
      <c r="J1526" s="6">
        <v>1502</v>
      </c>
      <c r="K1526" s="6">
        <f t="shared" si="199"/>
        <v>2</v>
      </c>
      <c r="L1526" s="6">
        <f t="shared" si="200"/>
        <v>250</v>
      </c>
      <c r="M1526" s="114">
        <f t="shared" ca="1" si="201"/>
        <v>1049.953125</v>
      </c>
      <c r="O1526" s="95"/>
      <c r="P1526" s="97"/>
    </row>
    <row r="1527" spans="1:16" ht="14.25" customHeight="1" x14ac:dyDescent="0.25">
      <c r="A1527" s="85" t="str">
        <f t="shared" si="196"/>
        <v>Ямбург</v>
      </c>
      <c r="B1527" s="24" t="s">
        <v>11</v>
      </c>
      <c r="C1527" s="86">
        <f t="shared" ca="1" si="197"/>
        <v>367.51979166666666</v>
      </c>
      <c r="D1527" s="95">
        <v>51075</v>
      </c>
      <c r="E1527" s="97">
        <v>51104</v>
      </c>
      <c r="G1527" s="114">
        <f t="shared" ca="1" si="198"/>
        <v>367.51979166666666</v>
      </c>
      <c r="I1527" s="6">
        <v>1431</v>
      </c>
      <c r="J1527" s="6">
        <v>1503</v>
      </c>
      <c r="K1527" s="6">
        <f t="shared" si="199"/>
        <v>3</v>
      </c>
      <c r="L1527" s="6">
        <f t="shared" si="200"/>
        <v>250</v>
      </c>
      <c r="M1527" s="114">
        <f t="shared" ca="1" si="201"/>
        <v>367.51979166666666</v>
      </c>
      <c r="O1527" s="95"/>
      <c r="P1527" s="97"/>
    </row>
    <row r="1528" spans="1:16" ht="14.25" customHeight="1" x14ac:dyDescent="0.25">
      <c r="A1528" s="85" t="str">
        <f t="shared" si="196"/>
        <v>Ямбург</v>
      </c>
      <c r="B1528" s="24" t="s">
        <v>12</v>
      </c>
      <c r="C1528" s="86">
        <f t="shared" ca="1" si="197"/>
        <v>261.56666666666666</v>
      </c>
      <c r="D1528" s="95">
        <v>51075</v>
      </c>
      <c r="E1528" s="97">
        <v>51104</v>
      </c>
      <c r="G1528" s="114">
        <f t="shared" ca="1" si="198"/>
        <v>261.56666666666666</v>
      </c>
      <c r="I1528" s="6">
        <v>1432</v>
      </c>
      <c r="J1528" s="6">
        <v>1504</v>
      </c>
      <c r="K1528" s="6">
        <f t="shared" si="199"/>
        <v>4</v>
      </c>
      <c r="L1528" s="6">
        <f t="shared" si="200"/>
        <v>250</v>
      </c>
      <c r="M1528" s="114">
        <f t="shared" ca="1" si="201"/>
        <v>261.56666666666666</v>
      </c>
      <c r="O1528" s="95"/>
      <c r="P1528" s="97"/>
    </row>
    <row r="1529" spans="1:16" ht="14.25" customHeight="1" x14ac:dyDescent="0.25">
      <c r="A1529" s="85" t="str">
        <f t="shared" si="196"/>
        <v>Ямбург</v>
      </c>
      <c r="B1529" s="84" t="s">
        <v>13</v>
      </c>
      <c r="C1529" s="86">
        <f t="shared" ca="1" si="197"/>
        <v>31.302083333333332</v>
      </c>
      <c r="D1529" s="95">
        <v>51075</v>
      </c>
      <c r="E1529" s="97">
        <v>51104</v>
      </c>
      <c r="G1529" s="114">
        <f t="shared" ca="1" si="198"/>
        <v>31.302083333333332</v>
      </c>
      <c r="I1529" s="6">
        <v>1433</v>
      </c>
      <c r="J1529" s="6">
        <v>1505</v>
      </c>
      <c r="K1529" s="6">
        <f t="shared" si="199"/>
        <v>5</v>
      </c>
      <c r="L1529" s="6">
        <f t="shared" si="200"/>
        <v>250</v>
      </c>
      <c r="M1529" s="114">
        <f t="shared" ca="1" si="201"/>
        <v>31.302083333333332</v>
      </c>
      <c r="O1529" s="95"/>
      <c r="P1529" s="97"/>
    </row>
    <row r="1530" spans="1:16" ht="14.25" customHeight="1" x14ac:dyDescent="0.25">
      <c r="A1530" s="85" t="str">
        <f t="shared" si="196"/>
        <v>Ямбург</v>
      </c>
      <c r="B1530" s="22" t="s">
        <v>8</v>
      </c>
      <c r="C1530" s="86">
        <f t="shared" ca="1" si="197"/>
        <v>60.585000000000001</v>
      </c>
      <c r="D1530" s="95">
        <v>51105</v>
      </c>
      <c r="E1530" s="96">
        <v>51135</v>
      </c>
      <c r="G1530" s="114">
        <f t="shared" ca="1" si="198"/>
        <v>60.585000000000001</v>
      </c>
      <c r="I1530" s="6">
        <v>1434</v>
      </c>
      <c r="J1530" s="6">
        <v>1506</v>
      </c>
      <c r="K1530" s="6">
        <f t="shared" si="199"/>
        <v>0</v>
      </c>
      <c r="L1530" s="6">
        <f t="shared" si="200"/>
        <v>251</v>
      </c>
      <c r="M1530" s="114">
        <f t="shared" ca="1" si="201"/>
        <v>60.585000000000001</v>
      </c>
      <c r="O1530" s="95"/>
      <c r="P1530" s="96"/>
    </row>
    <row r="1531" spans="1:16" ht="14.25" customHeight="1" x14ac:dyDescent="0.25">
      <c r="A1531" s="85" t="str">
        <f t="shared" si="196"/>
        <v>Ямбург</v>
      </c>
      <c r="B1531" s="24" t="s">
        <v>9</v>
      </c>
      <c r="C1531" s="86">
        <f t="shared" ca="1" si="197"/>
        <v>208.33333333333334</v>
      </c>
      <c r="D1531" s="89">
        <v>51105</v>
      </c>
      <c r="E1531" s="90">
        <v>51135</v>
      </c>
      <c r="G1531" s="114">
        <f t="shared" ca="1" si="198"/>
        <v>208.33333333333334</v>
      </c>
      <c r="I1531" s="6">
        <v>1435</v>
      </c>
      <c r="J1531" s="6">
        <v>1507</v>
      </c>
      <c r="K1531" s="6">
        <f t="shared" si="199"/>
        <v>1</v>
      </c>
      <c r="L1531" s="6">
        <f t="shared" si="200"/>
        <v>251</v>
      </c>
      <c r="M1531" s="114">
        <f t="shared" ca="1" si="201"/>
        <v>208.33333333333334</v>
      </c>
      <c r="O1531" s="89"/>
      <c r="P1531" s="90"/>
    </row>
    <row r="1532" spans="1:16" ht="14.25" customHeight="1" x14ac:dyDescent="0.25">
      <c r="A1532" s="85" t="str">
        <f t="shared" si="196"/>
        <v>Ямбург</v>
      </c>
      <c r="B1532" s="24" t="s">
        <v>10</v>
      </c>
      <c r="C1532" s="86">
        <f t="shared" ca="1" si="197"/>
        <v>1049.953125</v>
      </c>
      <c r="D1532" s="95">
        <v>51105</v>
      </c>
      <c r="E1532" s="96">
        <v>51135</v>
      </c>
      <c r="G1532" s="114">
        <f t="shared" ca="1" si="198"/>
        <v>1049.953125</v>
      </c>
      <c r="I1532" s="6">
        <v>1436</v>
      </c>
      <c r="J1532" s="6">
        <v>1508</v>
      </c>
      <c r="K1532" s="6">
        <f t="shared" si="199"/>
        <v>2</v>
      </c>
      <c r="L1532" s="6">
        <f t="shared" si="200"/>
        <v>251</v>
      </c>
      <c r="M1532" s="114">
        <f t="shared" ca="1" si="201"/>
        <v>1049.953125</v>
      </c>
      <c r="O1532" s="95"/>
      <c r="P1532" s="96"/>
    </row>
    <row r="1533" spans="1:16" ht="14.25" customHeight="1" x14ac:dyDescent="0.25">
      <c r="A1533" s="85" t="str">
        <f t="shared" si="196"/>
        <v>Ямбург</v>
      </c>
      <c r="B1533" s="24" t="s">
        <v>11</v>
      </c>
      <c r="C1533" s="86">
        <f t="shared" ca="1" si="197"/>
        <v>367.51979166666666</v>
      </c>
      <c r="D1533" s="89">
        <v>51105</v>
      </c>
      <c r="E1533" s="90">
        <v>51135</v>
      </c>
      <c r="G1533" s="114">
        <f t="shared" ca="1" si="198"/>
        <v>367.51979166666666</v>
      </c>
      <c r="I1533" s="6">
        <v>1437</v>
      </c>
      <c r="J1533" s="6">
        <v>1509</v>
      </c>
      <c r="K1533" s="6">
        <f t="shared" si="199"/>
        <v>3</v>
      </c>
      <c r="L1533" s="6">
        <f t="shared" si="200"/>
        <v>251</v>
      </c>
      <c r="M1533" s="114">
        <f t="shared" ca="1" si="201"/>
        <v>367.51979166666666</v>
      </c>
      <c r="O1533" s="89"/>
      <c r="P1533" s="90"/>
    </row>
    <row r="1534" spans="1:16" ht="14.25" customHeight="1" x14ac:dyDescent="0.25">
      <c r="A1534" s="85" t="str">
        <f t="shared" si="196"/>
        <v>Ямбург</v>
      </c>
      <c r="B1534" s="24" t="s">
        <v>12</v>
      </c>
      <c r="C1534" s="86">
        <f t="shared" ca="1" si="197"/>
        <v>261.56666666666666</v>
      </c>
      <c r="D1534" s="95">
        <v>51105</v>
      </c>
      <c r="E1534" s="96">
        <v>51135</v>
      </c>
      <c r="G1534" s="114">
        <f t="shared" ca="1" si="198"/>
        <v>261.56666666666666</v>
      </c>
      <c r="I1534" s="6">
        <v>1438</v>
      </c>
      <c r="J1534" s="6">
        <v>1510</v>
      </c>
      <c r="K1534" s="6">
        <f t="shared" si="199"/>
        <v>4</v>
      </c>
      <c r="L1534" s="6">
        <f t="shared" si="200"/>
        <v>251</v>
      </c>
      <c r="M1534" s="114">
        <f t="shared" ca="1" si="201"/>
        <v>261.56666666666666</v>
      </c>
      <c r="O1534" s="95"/>
      <c r="P1534" s="96"/>
    </row>
    <row r="1535" spans="1:16" ht="14.25" customHeight="1" x14ac:dyDescent="0.25">
      <c r="A1535" s="85" t="str">
        <f t="shared" si="196"/>
        <v>Ямбург</v>
      </c>
      <c r="B1535" s="84" t="s">
        <v>13</v>
      </c>
      <c r="C1535" s="86">
        <f t="shared" ca="1" si="197"/>
        <v>31.302083333333332</v>
      </c>
      <c r="D1535" s="93">
        <v>51105</v>
      </c>
      <c r="E1535" s="96">
        <v>51135</v>
      </c>
      <c r="G1535" s="114">
        <f t="shared" ca="1" si="198"/>
        <v>31.302083333333332</v>
      </c>
      <c r="I1535" s="6">
        <v>1439</v>
      </c>
      <c r="J1535" s="6">
        <v>1511</v>
      </c>
      <c r="K1535" s="6">
        <f t="shared" si="199"/>
        <v>5</v>
      </c>
      <c r="L1535" s="6">
        <f t="shared" si="200"/>
        <v>251</v>
      </c>
      <c r="M1535" s="114">
        <f t="shared" ca="1" si="201"/>
        <v>31.302083333333332</v>
      </c>
      <c r="O1535" s="93"/>
      <c r="P1535" s="96"/>
    </row>
    <row r="1536" spans="1:16" ht="14.25" customHeight="1" x14ac:dyDescent="0.25">
      <c r="A1536" s="85" t="str">
        <f t="shared" si="196"/>
        <v>Ямбург</v>
      </c>
      <c r="B1536" s="22" t="s">
        <v>8</v>
      </c>
      <c r="C1536" s="86">
        <f t="shared" ca="1" si="197"/>
        <v>60.585000000000001</v>
      </c>
      <c r="D1536" s="95">
        <v>51136</v>
      </c>
      <c r="E1536" s="96">
        <v>51166</v>
      </c>
      <c r="G1536" s="114">
        <f t="shared" ca="1" si="198"/>
        <v>60.585000000000001</v>
      </c>
      <c r="I1536" s="6">
        <v>1440</v>
      </c>
      <c r="J1536" s="6">
        <v>1512</v>
      </c>
      <c r="K1536" s="6">
        <f t="shared" si="199"/>
        <v>0</v>
      </c>
      <c r="L1536" s="6">
        <f t="shared" si="200"/>
        <v>252</v>
      </c>
      <c r="M1536" s="114">
        <f t="shared" ca="1" si="201"/>
        <v>60.585000000000001</v>
      </c>
      <c r="O1536" s="95"/>
      <c r="P1536" s="96"/>
    </row>
    <row r="1537" spans="1:16" ht="14.25" customHeight="1" x14ac:dyDescent="0.25">
      <c r="A1537" s="85" t="str">
        <f t="shared" si="196"/>
        <v>Ямбург</v>
      </c>
      <c r="B1537" s="24" t="s">
        <v>9</v>
      </c>
      <c r="C1537" s="86">
        <f t="shared" ca="1" si="197"/>
        <v>208.33333333333334</v>
      </c>
      <c r="D1537" s="95">
        <v>51136</v>
      </c>
      <c r="E1537" s="96">
        <v>51166</v>
      </c>
      <c r="G1537" s="114">
        <f t="shared" ca="1" si="198"/>
        <v>208.33333333333334</v>
      </c>
      <c r="I1537" s="6">
        <v>1441</v>
      </c>
      <c r="J1537" s="6">
        <v>1513</v>
      </c>
      <c r="K1537" s="6">
        <f t="shared" si="199"/>
        <v>1</v>
      </c>
      <c r="L1537" s="6">
        <f t="shared" si="200"/>
        <v>252</v>
      </c>
      <c r="M1537" s="114">
        <f t="shared" ca="1" si="201"/>
        <v>208.33333333333334</v>
      </c>
      <c r="O1537" s="95"/>
      <c r="P1537" s="96"/>
    </row>
    <row r="1538" spans="1:16" ht="14.25" customHeight="1" x14ac:dyDescent="0.25">
      <c r="A1538" s="85" t="str">
        <f t="shared" si="196"/>
        <v>Ямбург</v>
      </c>
      <c r="B1538" s="24" t="s">
        <v>10</v>
      </c>
      <c r="C1538" s="86">
        <f t="shared" ca="1" si="197"/>
        <v>1049.953125</v>
      </c>
      <c r="D1538" s="95">
        <v>51136</v>
      </c>
      <c r="E1538" s="96">
        <v>51166</v>
      </c>
      <c r="G1538" s="114">
        <f t="shared" ca="1" si="198"/>
        <v>1049.953125</v>
      </c>
      <c r="I1538" s="6">
        <v>1442</v>
      </c>
      <c r="J1538" s="6">
        <v>1514</v>
      </c>
      <c r="K1538" s="6">
        <f t="shared" si="199"/>
        <v>2</v>
      </c>
      <c r="L1538" s="6">
        <f t="shared" si="200"/>
        <v>252</v>
      </c>
      <c r="M1538" s="114">
        <f t="shared" ca="1" si="201"/>
        <v>1049.953125</v>
      </c>
      <c r="O1538" s="95"/>
      <c r="P1538" s="96"/>
    </row>
    <row r="1539" spans="1:16" ht="14.25" customHeight="1" x14ac:dyDescent="0.25">
      <c r="A1539" s="85" t="str">
        <f t="shared" si="196"/>
        <v>Ямбург</v>
      </c>
      <c r="B1539" s="24" t="s">
        <v>11</v>
      </c>
      <c r="C1539" s="86">
        <f t="shared" ca="1" si="197"/>
        <v>367.51979166666666</v>
      </c>
      <c r="D1539" s="95">
        <v>51136</v>
      </c>
      <c r="E1539" s="96">
        <v>51166</v>
      </c>
      <c r="G1539" s="114">
        <f t="shared" ca="1" si="198"/>
        <v>367.51979166666666</v>
      </c>
      <c r="I1539" s="6">
        <v>1443</v>
      </c>
      <c r="J1539" s="6">
        <v>1515</v>
      </c>
      <c r="K1539" s="6">
        <f t="shared" si="199"/>
        <v>3</v>
      </c>
      <c r="L1539" s="6">
        <f t="shared" si="200"/>
        <v>252</v>
      </c>
      <c r="M1539" s="114">
        <f t="shared" ca="1" si="201"/>
        <v>367.51979166666666</v>
      </c>
      <c r="O1539" s="95"/>
      <c r="P1539" s="96"/>
    </row>
    <row r="1540" spans="1:16" ht="14.25" customHeight="1" x14ac:dyDescent="0.25">
      <c r="A1540" s="85" t="str">
        <f t="shared" si="196"/>
        <v>Ямбург</v>
      </c>
      <c r="B1540" s="24" t="s">
        <v>12</v>
      </c>
      <c r="C1540" s="86">
        <f t="shared" ca="1" si="197"/>
        <v>261.56666666666666</v>
      </c>
      <c r="D1540" s="95">
        <v>51136</v>
      </c>
      <c r="E1540" s="96">
        <v>51166</v>
      </c>
      <c r="G1540" s="114">
        <f t="shared" ca="1" si="198"/>
        <v>261.56666666666666</v>
      </c>
      <c r="I1540" s="6">
        <v>1444</v>
      </c>
      <c r="J1540" s="6">
        <v>1516</v>
      </c>
      <c r="K1540" s="6">
        <f t="shared" si="199"/>
        <v>4</v>
      </c>
      <c r="L1540" s="6">
        <f t="shared" si="200"/>
        <v>252</v>
      </c>
      <c r="M1540" s="114">
        <f t="shared" ca="1" si="201"/>
        <v>261.56666666666666</v>
      </c>
      <c r="O1540" s="95"/>
      <c r="P1540" s="96"/>
    </row>
    <row r="1541" spans="1:16" ht="14.25" customHeight="1" x14ac:dyDescent="0.25">
      <c r="A1541" s="85" t="str">
        <f t="shared" si="196"/>
        <v>Ямбург</v>
      </c>
      <c r="B1541" s="84" t="s">
        <v>13</v>
      </c>
      <c r="C1541" s="86">
        <f t="shared" ca="1" si="197"/>
        <v>31.302083333333332</v>
      </c>
      <c r="D1541" s="95">
        <v>51136</v>
      </c>
      <c r="E1541" s="96">
        <v>51166</v>
      </c>
      <c r="G1541" s="114">
        <f t="shared" ca="1" si="198"/>
        <v>31.302083333333332</v>
      </c>
      <c r="I1541" s="6">
        <v>1445</v>
      </c>
      <c r="J1541" s="6">
        <v>1517</v>
      </c>
      <c r="K1541" s="6">
        <f t="shared" si="199"/>
        <v>5</v>
      </c>
      <c r="L1541" s="6">
        <f t="shared" si="200"/>
        <v>252</v>
      </c>
      <c r="M1541" s="114">
        <f t="shared" ca="1" si="201"/>
        <v>31.302083333333332</v>
      </c>
      <c r="O1541" s="95"/>
      <c r="P1541" s="96"/>
    </row>
    <row r="1542" spans="1:16" ht="14.25" customHeight="1" x14ac:dyDescent="0.25">
      <c r="A1542" s="85" t="str">
        <f t="shared" si="196"/>
        <v>Ямбург</v>
      </c>
      <c r="B1542" s="22" t="s">
        <v>8</v>
      </c>
      <c r="C1542" s="86">
        <f t="shared" ca="1" si="197"/>
        <v>60.585000000000001</v>
      </c>
      <c r="D1542" s="95">
        <v>51167</v>
      </c>
      <c r="E1542" s="98">
        <v>51195</v>
      </c>
      <c r="G1542" s="114">
        <f t="shared" ca="1" si="198"/>
        <v>60.585000000000001</v>
      </c>
      <c r="I1542" s="6">
        <v>1446</v>
      </c>
      <c r="J1542" s="6">
        <v>1518</v>
      </c>
      <c r="K1542" s="6">
        <f t="shared" si="199"/>
        <v>0</v>
      </c>
      <c r="L1542" s="6">
        <f t="shared" si="200"/>
        <v>253</v>
      </c>
      <c r="M1542" s="114">
        <f t="shared" ca="1" si="201"/>
        <v>60.585000000000001</v>
      </c>
      <c r="O1542" s="95"/>
      <c r="P1542" s="98"/>
    </row>
    <row r="1543" spans="1:16" ht="14.25" customHeight="1" x14ac:dyDescent="0.25">
      <c r="A1543" s="85" t="str">
        <f t="shared" si="196"/>
        <v>Ямбург</v>
      </c>
      <c r="B1543" s="24" t="s">
        <v>9</v>
      </c>
      <c r="C1543" s="86">
        <f t="shared" ca="1" si="197"/>
        <v>208.33333333333334</v>
      </c>
      <c r="D1543" s="95">
        <v>51167</v>
      </c>
      <c r="E1543" s="98">
        <v>51195</v>
      </c>
      <c r="G1543" s="114">
        <f t="shared" ca="1" si="198"/>
        <v>208.33333333333334</v>
      </c>
      <c r="I1543" s="6">
        <v>1447</v>
      </c>
      <c r="J1543" s="6">
        <v>1519</v>
      </c>
      <c r="K1543" s="6">
        <f t="shared" si="199"/>
        <v>1</v>
      </c>
      <c r="L1543" s="6">
        <f t="shared" si="200"/>
        <v>253</v>
      </c>
      <c r="M1543" s="114">
        <f t="shared" ca="1" si="201"/>
        <v>208.33333333333334</v>
      </c>
      <c r="O1543" s="95"/>
      <c r="P1543" s="98"/>
    </row>
    <row r="1544" spans="1:16" ht="14.25" customHeight="1" x14ac:dyDescent="0.25">
      <c r="A1544" s="85" t="str">
        <f t="shared" si="196"/>
        <v>Ямбург</v>
      </c>
      <c r="B1544" s="24" t="s">
        <v>10</v>
      </c>
      <c r="C1544" s="86">
        <f t="shared" ca="1" si="197"/>
        <v>1049.953125</v>
      </c>
      <c r="D1544" s="95">
        <v>51167</v>
      </c>
      <c r="E1544" s="98">
        <v>51195</v>
      </c>
      <c r="G1544" s="114">
        <f t="shared" ca="1" si="198"/>
        <v>1049.953125</v>
      </c>
      <c r="I1544" s="6">
        <v>1448</v>
      </c>
      <c r="J1544" s="6">
        <v>1520</v>
      </c>
      <c r="K1544" s="6">
        <f t="shared" si="199"/>
        <v>2</v>
      </c>
      <c r="L1544" s="6">
        <f t="shared" si="200"/>
        <v>253</v>
      </c>
      <c r="M1544" s="114">
        <f t="shared" ca="1" si="201"/>
        <v>1049.953125</v>
      </c>
      <c r="O1544" s="95"/>
      <c r="P1544" s="98"/>
    </row>
    <row r="1545" spans="1:16" ht="14.25" customHeight="1" x14ac:dyDescent="0.25">
      <c r="A1545" s="85" t="str">
        <f t="shared" si="196"/>
        <v>Ямбург</v>
      </c>
      <c r="B1545" s="24" t="s">
        <v>11</v>
      </c>
      <c r="C1545" s="86">
        <f t="shared" ca="1" si="197"/>
        <v>367.51979166666666</v>
      </c>
      <c r="D1545" s="95">
        <v>51167</v>
      </c>
      <c r="E1545" s="98">
        <v>51195</v>
      </c>
      <c r="G1545" s="114">
        <f t="shared" ca="1" si="198"/>
        <v>367.51979166666666</v>
      </c>
      <c r="I1545" s="6">
        <v>1449</v>
      </c>
      <c r="J1545" s="6">
        <v>1521</v>
      </c>
      <c r="K1545" s="6">
        <f t="shared" si="199"/>
        <v>3</v>
      </c>
      <c r="L1545" s="6">
        <f t="shared" si="200"/>
        <v>253</v>
      </c>
      <c r="M1545" s="114">
        <f t="shared" ca="1" si="201"/>
        <v>367.51979166666666</v>
      </c>
      <c r="O1545" s="95"/>
      <c r="P1545" s="98"/>
    </row>
    <row r="1546" spans="1:16" ht="14.25" customHeight="1" x14ac:dyDescent="0.25">
      <c r="A1546" s="85" t="str">
        <f t="shared" si="196"/>
        <v>Ямбург</v>
      </c>
      <c r="B1546" s="24" t="s">
        <v>12</v>
      </c>
      <c r="C1546" s="86">
        <f t="shared" ca="1" si="197"/>
        <v>261.56666666666666</v>
      </c>
      <c r="D1546" s="95">
        <v>51167</v>
      </c>
      <c r="E1546" s="98">
        <v>51195</v>
      </c>
      <c r="G1546" s="114">
        <f t="shared" ca="1" si="198"/>
        <v>261.56666666666666</v>
      </c>
      <c r="I1546" s="6">
        <v>1450</v>
      </c>
      <c r="J1546" s="6">
        <v>1522</v>
      </c>
      <c r="K1546" s="6">
        <f t="shared" si="199"/>
        <v>4</v>
      </c>
      <c r="L1546" s="6">
        <f t="shared" si="200"/>
        <v>253</v>
      </c>
      <c r="M1546" s="114">
        <f t="shared" ca="1" si="201"/>
        <v>261.56666666666666</v>
      </c>
      <c r="O1546" s="95"/>
      <c r="P1546" s="98"/>
    </row>
    <row r="1547" spans="1:16" ht="14.25" customHeight="1" x14ac:dyDescent="0.25">
      <c r="A1547" s="85" t="str">
        <f t="shared" si="196"/>
        <v>Ямбург</v>
      </c>
      <c r="B1547" s="84" t="s">
        <v>13</v>
      </c>
      <c r="C1547" s="86">
        <f t="shared" ca="1" si="197"/>
        <v>31.302083333333332</v>
      </c>
      <c r="D1547" s="95">
        <v>51167</v>
      </c>
      <c r="E1547" s="98">
        <v>51195</v>
      </c>
      <c r="G1547" s="114">
        <f t="shared" ca="1" si="198"/>
        <v>31.302083333333332</v>
      </c>
      <c r="I1547" s="6">
        <v>1451</v>
      </c>
      <c r="J1547" s="6">
        <v>1523</v>
      </c>
      <c r="K1547" s="6">
        <f t="shared" si="199"/>
        <v>5</v>
      </c>
      <c r="L1547" s="6">
        <f t="shared" si="200"/>
        <v>253</v>
      </c>
      <c r="M1547" s="114">
        <f t="shared" ca="1" si="201"/>
        <v>31.302083333333332</v>
      </c>
      <c r="O1547" s="95"/>
      <c r="P1547" s="98"/>
    </row>
    <row r="1548" spans="1:16" ht="14.25" customHeight="1" x14ac:dyDescent="0.25">
      <c r="A1548" s="85" t="str">
        <f t="shared" si="196"/>
        <v>Ямбург</v>
      </c>
      <c r="B1548" s="22" t="s">
        <v>8</v>
      </c>
      <c r="C1548" s="86">
        <f t="shared" ca="1" si="197"/>
        <v>60.585000000000001</v>
      </c>
      <c r="D1548" s="95">
        <v>51196</v>
      </c>
      <c r="E1548" s="96">
        <v>51226</v>
      </c>
      <c r="G1548" s="114">
        <f t="shared" ca="1" si="198"/>
        <v>60.585000000000001</v>
      </c>
      <c r="I1548" s="6">
        <v>1452</v>
      </c>
      <c r="J1548" s="6">
        <v>1524</v>
      </c>
      <c r="K1548" s="6">
        <f t="shared" si="199"/>
        <v>0</v>
      </c>
      <c r="L1548" s="6">
        <f t="shared" si="200"/>
        <v>254</v>
      </c>
      <c r="M1548" s="114">
        <f t="shared" ca="1" si="201"/>
        <v>60.585000000000001</v>
      </c>
      <c r="O1548" s="95"/>
      <c r="P1548" s="96"/>
    </row>
    <row r="1549" spans="1:16" ht="14.25" customHeight="1" x14ac:dyDescent="0.25">
      <c r="A1549" s="85" t="str">
        <f t="shared" si="196"/>
        <v>Ямбург</v>
      </c>
      <c r="B1549" s="24" t="s">
        <v>9</v>
      </c>
      <c r="C1549" s="86">
        <f t="shared" ca="1" si="197"/>
        <v>208.33333333333334</v>
      </c>
      <c r="D1549" s="89">
        <v>51196</v>
      </c>
      <c r="E1549" s="90">
        <v>51226</v>
      </c>
      <c r="G1549" s="114">
        <f t="shared" ca="1" si="198"/>
        <v>208.33333333333334</v>
      </c>
      <c r="I1549" s="6">
        <v>1453</v>
      </c>
      <c r="J1549" s="6">
        <v>1525</v>
      </c>
      <c r="K1549" s="6">
        <f t="shared" si="199"/>
        <v>1</v>
      </c>
      <c r="L1549" s="6">
        <f t="shared" si="200"/>
        <v>254</v>
      </c>
      <c r="M1549" s="114">
        <f t="shared" ca="1" si="201"/>
        <v>208.33333333333334</v>
      </c>
      <c r="O1549" s="89"/>
      <c r="P1549" s="90"/>
    </row>
    <row r="1550" spans="1:16" ht="14.25" customHeight="1" x14ac:dyDescent="0.25">
      <c r="A1550" s="85" t="str">
        <f t="shared" si="196"/>
        <v>Ямбург</v>
      </c>
      <c r="B1550" s="24" t="s">
        <v>10</v>
      </c>
      <c r="C1550" s="86">
        <f t="shared" ca="1" si="197"/>
        <v>1049.953125</v>
      </c>
      <c r="D1550" s="89">
        <v>51196</v>
      </c>
      <c r="E1550" s="90">
        <v>51226</v>
      </c>
      <c r="G1550" s="114">
        <f t="shared" ca="1" si="198"/>
        <v>1049.953125</v>
      </c>
      <c r="I1550" s="6">
        <v>1454</v>
      </c>
      <c r="J1550" s="6">
        <v>1526</v>
      </c>
      <c r="K1550" s="6">
        <f t="shared" si="199"/>
        <v>2</v>
      </c>
      <c r="L1550" s="6">
        <f t="shared" si="200"/>
        <v>254</v>
      </c>
      <c r="M1550" s="114">
        <f t="shared" ca="1" si="201"/>
        <v>1049.953125</v>
      </c>
      <c r="O1550" s="89"/>
      <c r="P1550" s="90"/>
    </row>
    <row r="1551" spans="1:16" ht="14.25" customHeight="1" x14ac:dyDescent="0.25">
      <c r="A1551" s="85" t="str">
        <f t="shared" si="196"/>
        <v>Ямбург</v>
      </c>
      <c r="B1551" s="24" t="s">
        <v>11</v>
      </c>
      <c r="C1551" s="86">
        <f t="shared" ca="1" si="197"/>
        <v>367.51979166666666</v>
      </c>
      <c r="D1551" s="89">
        <v>51196</v>
      </c>
      <c r="E1551" s="90">
        <v>51226</v>
      </c>
      <c r="G1551" s="114">
        <f t="shared" ca="1" si="198"/>
        <v>367.51979166666666</v>
      </c>
      <c r="I1551" s="6">
        <v>1455</v>
      </c>
      <c r="J1551" s="6">
        <v>1527</v>
      </c>
      <c r="K1551" s="6">
        <f t="shared" si="199"/>
        <v>3</v>
      </c>
      <c r="L1551" s="6">
        <f t="shared" si="200"/>
        <v>254</v>
      </c>
      <c r="M1551" s="114">
        <f t="shared" ca="1" si="201"/>
        <v>367.51979166666666</v>
      </c>
      <c r="O1551" s="89"/>
      <c r="P1551" s="90"/>
    </row>
    <row r="1552" spans="1:16" ht="14.25" customHeight="1" x14ac:dyDescent="0.25">
      <c r="A1552" s="85" t="str">
        <f t="shared" si="196"/>
        <v>Ямбург</v>
      </c>
      <c r="B1552" s="24" t="s">
        <v>12</v>
      </c>
      <c r="C1552" s="86">
        <f t="shared" ca="1" si="197"/>
        <v>261.56666666666666</v>
      </c>
      <c r="D1552" s="89">
        <v>51196</v>
      </c>
      <c r="E1552" s="90">
        <v>51226</v>
      </c>
      <c r="G1552" s="114">
        <f t="shared" ca="1" si="198"/>
        <v>261.56666666666666</v>
      </c>
      <c r="I1552" s="6">
        <v>1456</v>
      </c>
      <c r="J1552" s="6">
        <v>1528</v>
      </c>
      <c r="K1552" s="6">
        <f t="shared" si="199"/>
        <v>4</v>
      </c>
      <c r="L1552" s="6">
        <f t="shared" si="200"/>
        <v>254</v>
      </c>
      <c r="M1552" s="114">
        <f t="shared" ca="1" si="201"/>
        <v>261.56666666666666</v>
      </c>
      <c r="O1552" s="89"/>
      <c r="P1552" s="90"/>
    </row>
    <row r="1553" spans="1:16" ht="14.25" customHeight="1" x14ac:dyDescent="0.25">
      <c r="A1553" s="85" t="str">
        <f t="shared" si="196"/>
        <v>Ямбург</v>
      </c>
      <c r="B1553" s="84" t="s">
        <v>13</v>
      </c>
      <c r="C1553" s="86">
        <f t="shared" ca="1" si="197"/>
        <v>31.302083333333332</v>
      </c>
      <c r="D1553" s="93">
        <v>51196</v>
      </c>
      <c r="E1553" s="94">
        <v>51226</v>
      </c>
      <c r="G1553" s="114">
        <f t="shared" ca="1" si="198"/>
        <v>31.302083333333332</v>
      </c>
      <c r="I1553" s="6">
        <v>1457</v>
      </c>
      <c r="J1553" s="6">
        <v>1529</v>
      </c>
      <c r="K1553" s="6">
        <f t="shared" si="199"/>
        <v>5</v>
      </c>
      <c r="L1553" s="6">
        <f t="shared" si="200"/>
        <v>254</v>
      </c>
      <c r="M1553" s="114">
        <f t="shared" ca="1" si="201"/>
        <v>31.302083333333332</v>
      </c>
      <c r="O1553" s="93"/>
      <c r="P1553" s="94"/>
    </row>
    <row r="1554" spans="1:16" ht="14.25" customHeight="1" x14ac:dyDescent="0.25">
      <c r="A1554" s="85" t="str">
        <f t="shared" si="196"/>
        <v>Ямбург</v>
      </c>
      <c r="B1554" s="22" t="s">
        <v>8</v>
      </c>
      <c r="C1554" s="86">
        <f t="shared" ca="1" si="197"/>
        <v>60.585000000000001</v>
      </c>
      <c r="D1554" s="95">
        <v>51227</v>
      </c>
      <c r="E1554" s="96">
        <v>51256</v>
      </c>
      <c r="G1554" s="114">
        <f t="shared" ca="1" si="198"/>
        <v>60.585000000000001</v>
      </c>
      <c r="I1554" s="6">
        <v>1458</v>
      </c>
      <c r="J1554" s="6">
        <v>1530</v>
      </c>
      <c r="K1554" s="6">
        <f t="shared" si="199"/>
        <v>0</v>
      </c>
      <c r="L1554" s="6">
        <f t="shared" si="200"/>
        <v>255</v>
      </c>
      <c r="M1554" s="114">
        <f t="shared" ca="1" si="201"/>
        <v>60.585000000000001</v>
      </c>
      <c r="O1554" s="95"/>
      <c r="P1554" s="96"/>
    </row>
    <row r="1555" spans="1:16" ht="14.25" customHeight="1" x14ac:dyDescent="0.25">
      <c r="A1555" s="85" t="str">
        <f t="shared" si="196"/>
        <v>Ямбург</v>
      </c>
      <c r="B1555" s="24" t="s">
        <v>9</v>
      </c>
      <c r="C1555" s="86">
        <f t="shared" ca="1" si="197"/>
        <v>208.33333333333334</v>
      </c>
      <c r="D1555" s="89">
        <v>51227</v>
      </c>
      <c r="E1555" s="90">
        <v>51256</v>
      </c>
      <c r="G1555" s="114">
        <f t="shared" ca="1" si="198"/>
        <v>208.33333333333334</v>
      </c>
      <c r="I1555" s="6">
        <v>1459</v>
      </c>
      <c r="J1555" s="6">
        <v>1531</v>
      </c>
      <c r="K1555" s="6">
        <f t="shared" si="199"/>
        <v>1</v>
      </c>
      <c r="L1555" s="6">
        <f t="shared" si="200"/>
        <v>255</v>
      </c>
      <c r="M1555" s="114">
        <f t="shared" ca="1" si="201"/>
        <v>208.33333333333334</v>
      </c>
      <c r="O1555" s="89"/>
      <c r="P1555" s="90"/>
    </row>
    <row r="1556" spans="1:16" ht="14.25" customHeight="1" x14ac:dyDescent="0.25">
      <c r="A1556" s="85" t="str">
        <f t="shared" si="196"/>
        <v>Ямбург</v>
      </c>
      <c r="B1556" s="24" t="s">
        <v>10</v>
      </c>
      <c r="C1556" s="86">
        <f t="shared" ca="1" si="197"/>
        <v>1049.953125</v>
      </c>
      <c r="D1556" s="89">
        <v>51227</v>
      </c>
      <c r="E1556" s="90">
        <v>51256</v>
      </c>
      <c r="G1556" s="114">
        <f t="shared" ca="1" si="198"/>
        <v>1049.953125</v>
      </c>
      <c r="I1556" s="6">
        <v>1460</v>
      </c>
      <c r="J1556" s="6">
        <v>1532</v>
      </c>
      <c r="K1556" s="6">
        <f t="shared" si="199"/>
        <v>2</v>
      </c>
      <c r="L1556" s="6">
        <f t="shared" si="200"/>
        <v>255</v>
      </c>
      <c r="M1556" s="114">
        <f t="shared" ca="1" si="201"/>
        <v>1049.953125</v>
      </c>
      <c r="O1556" s="89"/>
      <c r="P1556" s="90"/>
    </row>
    <row r="1557" spans="1:16" ht="14.25" customHeight="1" x14ac:dyDescent="0.25">
      <c r="A1557" s="85" t="str">
        <f t="shared" si="196"/>
        <v>Ямбург</v>
      </c>
      <c r="B1557" s="24" t="s">
        <v>11</v>
      </c>
      <c r="C1557" s="86">
        <f t="shared" ca="1" si="197"/>
        <v>367.51979166666666</v>
      </c>
      <c r="D1557" s="89">
        <v>51227</v>
      </c>
      <c r="E1557" s="90">
        <v>51256</v>
      </c>
      <c r="G1557" s="114">
        <f t="shared" ca="1" si="198"/>
        <v>367.51979166666666</v>
      </c>
      <c r="I1557" s="6">
        <v>1461</v>
      </c>
      <c r="J1557" s="6">
        <v>1533</v>
      </c>
      <c r="K1557" s="6">
        <f t="shared" si="199"/>
        <v>3</v>
      </c>
      <c r="L1557" s="6">
        <f t="shared" si="200"/>
        <v>255</v>
      </c>
      <c r="M1557" s="114">
        <f t="shared" ca="1" si="201"/>
        <v>367.51979166666666</v>
      </c>
      <c r="O1557" s="89"/>
      <c r="P1557" s="90"/>
    </row>
    <row r="1558" spans="1:16" ht="14.25" customHeight="1" x14ac:dyDescent="0.25">
      <c r="A1558" s="85" t="str">
        <f t="shared" si="196"/>
        <v>Ямбург</v>
      </c>
      <c r="B1558" s="24" t="s">
        <v>12</v>
      </c>
      <c r="C1558" s="86">
        <f t="shared" ca="1" si="197"/>
        <v>261.56666666666666</v>
      </c>
      <c r="D1558" s="89">
        <v>51227</v>
      </c>
      <c r="E1558" s="90">
        <v>51256</v>
      </c>
      <c r="G1558" s="114">
        <f t="shared" ca="1" si="198"/>
        <v>261.56666666666666</v>
      </c>
      <c r="I1558" s="6">
        <v>1462</v>
      </c>
      <c r="J1558" s="6">
        <v>1534</v>
      </c>
      <c r="K1558" s="6">
        <f t="shared" si="199"/>
        <v>4</v>
      </c>
      <c r="L1558" s="6">
        <f t="shared" si="200"/>
        <v>255</v>
      </c>
      <c r="M1558" s="114">
        <f t="shared" ca="1" si="201"/>
        <v>261.56666666666666</v>
      </c>
      <c r="O1558" s="89"/>
      <c r="P1558" s="90"/>
    </row>
    <row r="1559" spans="1:16" ht="14.25" customHeight="1" x14ac:dyDescent="0.25">
      <c r="A1559" s="85" t="str">
        <f t="shared" si="196"/>
        <v>Ямбург</v>
      </c>
      <c r="B1559" s="84" t="s">
        <v>13</v>
      </c>
      <c r="C1559" s="86">
        <f t="shared" ca="1" si="197"/>
        <v>31.302083333333332</v>
      </c>
      <c r="D1559" s="93">
        <v>51227</v>
      </c>
      <c r="E1559" s="94">
        <v>51256</v>
      </c>
      <c r="G1559" s="114">
        <f t="shared" ca="1" si="198"/>
        <v>31.302083333333332</v>
      </c>
      <c r="I1559" s="6">
        <v>1463</v>
      </c>
      <c r="J1559" s="6">
        <v>1535</v>
      </c>
      <c r="K1559" s="6">
        <f t="shared" si="199"/>
        <v>5</v>
      </c>
      <c r="L1559" s="6">
        <f t="shared" si="200"/>
        <v>255</v>
      </c>
      <c r="M1559" s="114">
        <f t="shared" ca="1" si="201"/>
        <v>31.302083333333332</v>
      </c>
      <c r="O1559" s="93"/>
      <c r="P1559" s="94"/>
    </row>
    <row r="1560" spans="1:16" ht="14.25" customHeight="1" x14ac:dyDescent="0.25">
      <c r="A1560" s="85" t="str">
        <f t="shared" ref="A1560:A1607" si="202">$A$13</f>
        <v>Ямбург</v>
      </c>
      <c r="B1560" s="22" t="s">
        <v>8</v>
      </c>
      <c r="C1560" s="86">
        <f t="shared" ref="C1560:C1607" ca="1" si="203">G1560*$H$24</f>
        <v>60.585000000000001</v>
      </c>
      <c r="D1560" s="95">
        <v>51257</v>
      </c>
      <c r="E1560" s="96">
        <v>51287</v>
      </c>
      <c r="G1560" s="114">
        <f t="shared" ref="G1560:G1607" ca="1" si="204">OFFSET($C$13,K1560,L1560)</f>
        <v>60.585000000000001</v>
      </c>
      <c r="I1560" s="6">
        <v>1464</v>
      </c>
      <c r="J1560" s="6">
        <v>1536</v>
      </c>
      <c r="K1560" s="6">
        <f t="shared" ref="K1560:K1607" si="205">(MOD(J1560,6))</f>
        <v>0</v>
      </c>
      <c r="L1560" s="6">
        <f t="shared" ref="L1560:L1607" si="206">INT(J1560/6)</f>
        <v>256</v>
      </c>
      <c r="M1560" s="114">
        <f t="shared" ref="M1560:M1607" ca="1" si="207">OFFSET($C$13,K1560,L1560)</f>
        <v>60.585000000000001</v>
      </c>
      <c r="O1560" s="95"/>
      <c r="P1560" s="96"/>
    </row>
    <row r="1561" spans="1:16" ht="14.25" customHeight="1" x14ac:dyDescent="0.25">
      <c r="A1561" s="85" t="str">
        <f t="shared" si="202"/>
        <v>Ямбург</v>
      </c>
      <c r="B1561" s="24" t="s">
        <v>9</v>
      </c>
      <c r="C1561" s="86">
        <f t="shared" ca="1" si="203"/>
        <v>208.33333333333334</v>
      </c>
      <c r="D1561" s="89">
        <v>51257</v>
      </c>
      <c r="E1561" s="90">
        <v>51287</v>
      </c>
      <c r="G1561" s="114">
        <f t="shared" ca="1" si="204"/>
        <v>208.33333333333334</v>
      </c>
      <c r="I1561" s="6">
        <v>1465</v>
      </c>
      <c r="J1561" s="6">
        <v>1537</v>
      </c>
      <c r="K1561" s="6">
        <f t="shared" si="205"/>
        <v>1</v>
      </c>
      <c r="L1561" s="6">
        <f t="shared" si="206"/>
        <v>256</v>
      </c>
      <c r="M1561" s="114">
        <f t="shared" ca="1" si="207"/>
        <v>208.33333333333334</v>
      </c>
      <c r="O1561" s="89"/>
      <c r="P1561" s="90"/>
    </row>
    <row r="1562" spans="1:16" ht="14.25" customHeight="1" x14ac:dyDescent="0.25">
      <c r="A1562" s="85" t="str">
        <f t="shared" si="202"/>
        <v>Ямбург</v>
      </c>
      <c r="B1562" s="24" t="s">
        <v>10</v>
      </c>
      <c r="C1562" s="86">
        <f t="shared" ca="1" si="203"/>
        <v>1049.953125</v>
      </c>
      <c r="D1562" s="89">
        <v>51257</v>
      </c>
      <c r="E1562" s="90">
        <v>51287</v>
      </c>
      <c r="G1562" s="114">
        <f t="shared" ca="1" si="204"/>
        <v>1049.953125</v>
      </c>
      <c r="I1562" s="6">
        <v>1466</v>
      </c>
      <c r="J1562" s="6">
        <v>1538</v>
      </c>
      <c r="K1562" s="6">
        <f t="shared" si="205"/>
        <v>2</v>
      </c>
      <c r="L1562" s="6">
        <f t="shared" si="206"/>
        <v>256</v>
      </c>
      <c r="M1562" s="114">
        <f t="shared" ca="1" si="207"/>
        <v>1049.953125</v>
      </c>
      <c r="O1562" s="89"/>
      <c r="P1562" s="90"/>
    </row>
    <row r="1563" spans="1:16" ht="14.25" customHeight="1" x14ac:dyDescent="0.25">
      <c r="A1563" s="85" t="str">
        <f t="shared" si="202"/>
        <v>Ямбург</v>
      </c>
      <c r="B1563" s="24" t="s">
        <v>11</v>
      </c>
      <c r="C1563" s="86">
        <f t="shared" ca="1" si="203"/>
        <v>367.51979166666666</v>
      </c>
      <c r="D1563" s="89">
        <v>51257</v>
      </c>
      <c r="E1563" s="90">
        <v>51287</v>
      </c>
      <c r="G1563" s="114">
        <f t="shared" ca="1" si="204"/>
        <v>367.51979166666666</v>
      </c>
      <c r="I1563" s="6">
        <v>1467</v>
      </c>
      <c r="J1563" s="6">
        <v>1539</v>
      </c>
      <c r="K1563" s="6">
        <f t="shared" si="205"/>
        <v>3</v>
      </c>
      <c r="L1563" s="6">
        <f t="shared" si="206"/>
        <v>256</v>
      </c>
      <c r="M1563" s="114">
        <f t="shared" ca="1" si="207"/>
        <v>367.51979166666666</v>
      </c>
      <c r="O1563" s="89"/>
      <c r="P1563" s="90"/>
    </row>
    <row r="1564" spans="1:16" ht="14.25" customHeight="1" x14ac:dyDescent="0.25">
      <c r="A1564" s="85" t="str">
        <f t="shared" si="202"/>
        <v>Ямбург</v>
      </c>
      <c r="B1564" s="24" t="s">
        <v>12</v>
      </c>
      <c r="C1564" s="86">
        <f t="shared" ca="1" si="203"/>
        <v>261.56666666666666</v>
      </c>
      <c r="D1564" s="89">
        <v>51257</v>
      </c>
      <c r="E1564" s="90">
        <v>51287</v>
      </c>
      <c r="G1564" s="114">
        <f t="shared" ca="1" si="204"/>
        <v>261.56666666666666</v>
      </c>
      <c r="I1564" s="6">
        <v>1468</v>
      </c>
      <c r="J1564" s="6">
        <v>1540</v>
      </c>
      <c r="K1564" s="6">
        <f t="shared" si="205"/>
        <v>4</v>
      </c>
      <c r="L1564" s="6">
        <f t="shared" si="206"/>
        <v>256</v>
      </c>
      <c r="M1564" s="114">
        <f t="shared" ca="1" si="207"/>
        <v>261.56666666666666</v>
      </c>
      <c r="O1564" s="89"/>
      <c r="P1564" s="90"/>
    </row>
    <row r="1565" spans="1:16" ht="14.25" customHeight="1" x14ac:dyDescent="0.25">
      <c r="A1565" s="85" t="str">
        <f t="shared" si="202"/>
        <v>Ямбург</v>
      </c>
      <c r="B1565" s="84" t="s">
        <v>13</v>
      </c>
      <c r="C1565" s="86">
        <f t="shared" ca="1" si="203"/>
        <v>31.302083333333332</v>
      </c>
      <c r="D1565" s="93">
        <v>51257</v>
      </c>
      <c r="E1565" s="94">
        <v>51287</v>
      </c>
      <c r="G1565" s="114">
        <f t="shared" ca="1" si="204"/>
        <v>31.302083333333332</v>
      </c>
      <c r="I1565" s="6">
        <v>1469</v>
      </c>
      <c r="J1565" s="6">
        <v>1541</v>
      </c>
      <c r="K1565" s="6">
        <f t="shared" si="205"/>
        <v>5</v>
      </c>
      <c r="L1565" s="6">
        <f t="shared" si="206"/>
        <v>256</v>
      </c>
      <c r="M1565" s="114">
        <f t="shared" ca="1" si="207"/>
        <v>31.302083333333332</v>
      </c>
      <c r="O1565" s="93"/>
      <c r="P1565" s="94"/>
    </row>
    <row r="1566" spans="1:16" ht="14.25" customHeight="1" x14ac:dyDescent="0.25">
      <c r="A1566" s="85" t="str">
        <f t="shared" si="202"/>
        <v>Ямбург</v>
      </c>
      <c r="B1566" s="22" t="s">
        <v>8</v>
      </c>
      <c r="C1566" s="86">
        <f t="shared" ca="1" si="203"/>
        <v>60.585000000000001</v>
      </c>
      <c r="D1566" s="95">
        <v>51288</v>
      </c>
      <c r="E1566" s="96">
        <v>51317</v>
      </c>
      <c r="G1566" s="114">
        <f t="shared" ca="1" si="204"/>
        <v>60.585000000000001</v>
      </c>
      <c r="I1566" s="6">
        <v>1470</v>
      </c>
      <c r="J1566" s="6">
        <v>1542</v>
      </c>
      <c r="K1566" s="6">
        <f t="shared" si="205"/>
        <v>0</v>
      </c>
      <c r="L1566" s="6">
        <f t="shared" si="206"/>
        <v>257</v>
      </c>
      <c r="M1566" s="114">
        <f t="shared" ca="1" si="207"/>
        <v>60.585000000000001</v>
      </c>
      <c r="O1566" s="95"/>
      <c r="P1566" s="96"/>
    </row>
    <row r="1567" spans="1:16" ht="14.25" customHeight="1" x14ac:dyDescent="0.25">
      <c r="A1567" s="85" t="str">
        <f t="shared" si="202"/>
        <v>Ямбург</v>
      </c>
      <c r="B1567" s="24" t="s">
        <v>9</v>
      </c>
      <c r="C1567" s="86">
        <f t="shared" ca="1" si="203"/>
        <v>208.33333333333334</v>
      </c>
      <c r="D1567" s="89">
        <v>51288</v>
      </c>
      <c r="E1567" s="90">
        <v>51317</v>
      </c>
      <c r="G1567" s="114">
        <f t="shared" ca="1" si="204"/>
        <v>208.33333333333334</v>
      </c>
      <c r="I1567" s="6">
        <v>1471</v>
      </c>
      <c r="J1567" s="6">
        <v>1543</v>
      </c>
      <c r="K1567" s="6">
        <f t="shared" si="205"/>
        <v>1</v>
      </c>
      <c r="L1567" s="6">
        <f t="shared" si="206"/>
        <v>257</v>
      </c>
      <c r="M1567" s="114">
        <f t="shared" ca="1" si="207"/>
        <v>208.33333333333334</v>
      </c>
      <c r="O1567" s="89"/>
      <c r="P1567" s="90"/>
    </row>
    <row r="1568" spans="1:16" ht="14.25" customHeight="1" x14ac:dyDescent="0.25">
      <c r="A1568" s="85" t="str">
        <f t="shared" si="202"/>
        <v>Ямбург</v>
      </c>
      <c r="B1568" s="24" t="s">
        <v>10</v>
      </c>
      <c r="C1568" s="86">
        <f t="shared" ca="1" si="203"/>
        <v>1049.953125</v>
      </c>
      <c r="D1568" s="89">
        <v>51288</v>
      </c>
      <c r="E1568" s="90">
        <v>51317</v>
      </c>
      <c r="G1568" s="114">
        <f t="shared" ca="1" si="204"/>
        <v>1049.953125</v>
      </c>
      <c r="I1568" s="6">
        <v>1472</v>
      </c>
      <c r="J1568" s="6">
        <v>1544</v>
      </c>
      <c r="K1568" s="6">
        <f t="shared" si="205"/>
        <v>2</v>
      </c>
      <c r="L1568" s="6">
        <f t="shared" si="206"/>
        <v>257</v>
      </c>
      <c r="M1568" s="114">
        <f t="shared" ca="1" si="207"/>
        <v>1049.953125</v>
      </c>
      <c r="O1568" s="89"/>
      <c r="P1568" s="90"/>
    </row>
    <row r="1569" spans="1:16" ht="14.25" customHeight="1" x14ac:dyDescent="0.25">
      <c r="A1569" s="85" t="str">
        <f t="shared" si="202"/>
        <v>Ямбург</v>
      </c>
      <c r="B1569" s="24" t="s">
        <v>11</v>
      </c>
      <c r="C1569" s="86">
        <f t="shared" ca="1" si="203"/>
        <v>367.51979166666666</v>
      </c>
      <c r="D1569" s="89">
        <v>51288</v>
      </c>
      <c r="E1569" s="90">
        <v>51317</v>
      </c>
      <c r="G1569" s="114">
        <f t="shared" ca="1" si="204"/>
        <v>367.51979166666666</v>
      </c>
      <c r="I1569" s="6">
        <v>1473</v>
      </c>
      <c r="J1569" s="6">
        <v>1545</v>
      </c>
      <c r="K1569" s="6">
        <f t="shared" si="205"/>
        <v>3</v>
      </c>
      <c r="L1569" s="6">
        <f t="shared" si="206"/>
        <v>257</v>
      </c>
      <c r="M1569" s="114">
        <f t="shared" ca="1" si="207"/>
        <v>367.51979166666666</v>
      </c>
      <c r="O1569" s="89"/>
      <c r="P1569" s="90"/>
    </row>
    <row r="1570" spans="1:16" ht="14.25" customHeight="1" x14ac:dyDescent="0.25">
      <c r="A1570" s="85" t="str">
        <f t="shared" si="202"/>
        <v>Ямбург</v>
      </c>
      <c r="B1570" s="24" t="s">
        <v>12</v>
      </c>
      <c r="C1570" s="86">
        <f t="shared" ca="1" si="203"/>
        <v>261.56666666666666</v>
      </c>
      <c r="D1570" s="89">
        <v>51288</v>
      </c>
      <c r="E1570" s="90">
        <v>51317</v>
      </c>
      <c r="G1570" s="114">
        <f t="shared" ca="1" si="204"/>
        <v>261.56666666666666</v>
      </c>
      <c r="I1570" s="6">
        <v>1474</v>
      </c>
      <c r="J1570" s="6">
        <v>1546</v>
      </c>
      <c r="K1570" s="6">
        <f t="shared" si="205"/>
        <v>4</v>
      </c>
      <c r="L1570" s="6">
        <f t="shared" si="206"/>
        <v>257</v>
      </c>
      <c r="M1570" s="114">
        <f t="shared" ca="1" si="207"/>
        <v>261.56666666666666</v>
      </c>
      <c r="O1570" s="89"/>
      <c r="P1570" s="90"/>
    </row>
    <row r="1571" spans="1:16" ht="14.25" customHeight="1" x14ac:dyDescent="0.25">
      <c r="A1571" s="85" t="str">
        <f t="shared" si="202"/>
        <v>Ямбург</v>
      </c>
      <c r="B1571" s="84" t="s">
        <v>13</v>
      </c>
      <c r="C1571" s="86">
        <f t="shared" ca="1" si="203"/>
        <v>31.302083333333332</v>
      </c>
      <c r="D1571" s="93">
        <v>51288</v>
      </c>
      <c r="E1571" s="94">
        <v>51317</v>
      </c>
      <c r="G1571" s="114">
        <f t="shared" ca="1" si="204"/>
        <v>31.302083333333332</v>
      </c>
      <c r="I1571" s="6">
        <v>1475</v>
      </c>
      <c r="J1571" s="6">
        <v>1547</v>
      </c>
      <c r="K1571" s="6">
        <f t="shared" si="205"/>
        <v>5</v>
      </c>
      <c r="L1571" s="6">
        <f t="shared" si="206"/>
        <v>257</v>
      </c>
      <c r="M1571" s="114">
        <f t="shared" ca="1" si="207"/>
        <v>31.302083333333332</v>
      </c>
      <c r="O1571" s="93"/>
      <c r="P1571" s="94"/>
    </row>
    <row r="1572" spans="1:16" ht="14.25" customHeight="1" x14ac:dyDescent="0.25">
      <c r="A1572" s="85" t="str">
        <f t="shared" si="202"/>
        <v>Ямбург</v>
      </c>
      <c r="B1572" s="22" t="s">
        <v>8</v>
      </c>
      <c r="C1572" s="86">
        <f t="shared" ca="1" si="203"/>
        <v>60.585000000000001</v>
      </c>
      <c r="D1572" s="95">
        <v>51318</v>
      </c>
      <c r="E1572" s="96">
        <v>51348</v>
      </c>
      <c r="G1572" s="114">
        <f t="shared" ca="1" si="204"/>
        <v>60.585000000000001</v>
      </c>
      <c r="I1572" s="6">
        <v>1476</v>
      </c>
      <c r="J1572" s="6">
        <v>1548</v>
      </c>
      <c r="K1572" s="6">
        <f t="shared" si="205"/>
        <v>0</v>
      </c>
      <c r="L1572" s="6">
        <f t="shared" si="206"/>
        <v>258</v>
      </c>
      <c r="M1572" s="114">
        <f t="shared" ca="1" si="207"/>
        <v>60.585000000000001</v>
      </c>
      <c r="O1572" s="95"/>
      <c r="P1572" s="96"/>
    </row>
    <row r="1573" spans="1:16" ht="14.25" customHeight="1" x14ac:dyDescent="0.25">
      <c r="A1573" s="85" t="str">
        <f t="shared" si="202"/>
        <v>Ямбург</v>
      </c>
      <c r="B1573" s="24" t="s">
        <v>9</v>
      </c>
      <c r="C1573" s="86">
        <f t="shared" ca="1" si="203"/>
        <v>208.33333333333334</v>
      </c>
      <c r="D1573" s="89">
        <v>51318</v>
      </c>
      <c r="E1573" s="90">
        <v>51348</v>
      </c>
      <c r="G1573" s="114">
        <f t="shared" ca="1" si="204"/>
        <v>208.33333333333334</v>
      </c>
      <c r="I1573" s="6">
        <v>1477</v>
      </c>
      <c r="J1573" s="6">
        <v>1549</v>
      </c>
      <c r="K1573" s="6">
        <f t="shared" si="205"/>
        <v>1</v>
      </c>
      <c r="L1573" s="6">
        <f t="shared" si="206"/>
        <v>258</v>
      </c>
      <c r="M1573" s="114">
        <f t="shared" ca="1" si="207"/>
        <v>208.33333333333334</v>
      </c>
      <c r="O1573" s="89"/>
      <c r="P1573" s="90"/>
    </row>
    <row r="1574" spans="1:16" ht="14.25" customHeight="1" x14ac:dyDescent="0.25">
      <c r="A1574" s="85" t="str">
        <f t="shared" si="202"/>
        <v>Ямбург</v>
      </c>
      <c r="B1574" s="24" t="s">
        <v>10</v>
      </c>
      <c r="C1574" s="86">
        <f t="shared" ca="1" si="203"/>
        <v>1049.953125</v>
      </c>
      <c r="D1574" s="89">
        <v>51318</v>
      </c>
      <c r="E1574" s="90">
        <v>51348</v>
      </c>
      <c r="G1574" s="114">
        <f t="shared" ca="1" si="204"/>
        <v>1049.953125</v>
      </c>
      <c r="I1574" s="6">
        <v>1478</v>
      </c>
      <c r="J1574" s="6">
        <v>1550</v>
      </c>
      <c r="K1574" s="6">
        <f t="shared" si="205"/>
        <v>2</v>
      </c>
      <c r="L1574" s="6">
        <f t="shared" si="206"/>
        <v>258</v>
      </c>
      <c r="M1574" s="114">
        <f t="shared" ca="1" si="207"/>
        <v>1049.953125</v>
      </c>
      <c r="O1574" s="89"/>
      <c r="P1574" s="90"/>
    </row>
    <row r="1575" spans="1:16" ht="14.25" customHeight="1" x14ac:dyDescent="0.25">
      <c r="A1575" s="85" t="str">
        <f t="shared" si="202"/>
        <v>Ямбург</v>
      </c>
      <c r="B1575" s="24" t="s">
        <v>11</v>
      </c>
      <c r="C1575" s="86">
        <f t="shared" ca="1" si="203"/>
        <v>367.51979166666666</v>
      </c>
      <c r="D1575" s="89">
        <v>51318</v>
      </c>
      <c r="E1575" s="90">
        <v>51348</v>
      </c>
      <c r="G1575" s="114">
        <f t="shared" ca="1" si="204"/>
        <v>367.51979166666666</v>
      </c>
      <c r="I1575" s="6">
        <v>1479</v>
      </c>
      <c r="J1575" s="6">
        <v>1551</v>
      </c>
      <c r="K1575" s="6">
        <f t="shared" si="205"/>
        <v>3</v>
      </c>
      <c r="L1575" s="6">
        <f t="shared" si="206"/>
        <v>258</v>
      </c>
      <c r="M1575" s="114">
        <f t="shared" ca="1" si="207"/>
        <v>367.51979166666666</v>
      </c>
      <c r="O1575" s="89"/>
      <c r="P1575" s="90"/>
    </row>
    <row r="1576" spans="1:16" ht="14.25" customHeight="1" x14ac:dyDescent="0.25">
      <c r="A1576" s="85" t="str">
        <f t="shared" si="202"/>
        <v>Ямбург</v>
      </c>
      <c r="B1576" s="24" t="s">
        <v>12</v>
      </c>
      <c r="C1576" s="86">
        <f t="shared" ca="1" si="203"/>
        <v>261.56666666666666</v>
      </c>
      <c r="D1576" s="89">
        <v>51318</v>
      </c>
      <c r="E1576" s="90">
        <v>51348</v>
      </c>
      <c r="G1576" s="114">
        <f t="shared" ca="1" si="204"/>
        <v>261.56666666666666</v>
      </c>
      <c r="I1576" s="6">
        <v>1480</v>
      </c>
      <c r="J1576" s="6">
        <v>1552</v>
      </c>
      <c r="K1576" s="6">
        <f t="shared" si="205"/>
        <v>4</v>
      </c>
      <c r="L1576" s="6">
        <f t="shared" si="206"/>
        <v>258</v>
      </c>
      <c r="M1576" s="114">
        <f t="shared" ca="1" si="207"/>
        <v>261.56666666666666</v>
      </c>
      <c r="O1576" s="89"/>
      <c r="P1576" s="90"/>
    </row>
    <row r="1577" spans="1:16" ht="14.25" customHeight="1" x14ac:dyDescent="0.25">
      <c r="A1577" s="85" t="str">
        <f t="shared" si="202"/>
        <v>Ямбург</v>
      </c>
      <c r="B1577" s="84" t="s">
        <v>13</v>
      </c>
      <c r="C1577" s="86">
        <f t="shared" ca="1" si="203"/>
        <v>31.302083333333332</v>
      </c>
      <c r="D1577" s="93">
        <v>51318</v>
      </c>
      <c r="E1577" s="94">
        <v>51348</v>
      </c>
      <c r="G1577" s="114">
        <f t="shared" ca="1" si="204"/>
        <v>31.302083333333332</v>
      </c>
      <c r="I1577" s="6">
        <v>1481</v>
      </c>
      <c r="J1577" s="6">
        <v>1553</v>
      </c>
      <c r="K1577" s="6">
        <f t="shared" si="205"/>
        <v>5</v>
      </c>
      <c r="L1577" s="6">
        <f t="shared" si="206"/>
        <v>258</v>
      </c>
      <c r="M1577" s="114">
        <f t="shared" ca="1" si="207"/>
        <v>31.302083333333332</v>
      </c>
      <c r="O1577" s="93"/>
      <c r="P1577" s="94"/>
    </row>
    <row r="1578" spans="1:16" ht="14.25" customHeight="1" x14ac:dyDescent="0.25">
      <c r="A1578" s="85" t="str">
        <f t="shared" si="202"/>
        <v>Ямбург</v>
      </c>
      <c r="B1578" s="22" t="s">
        <v>8</v>
      </c>
      <c r="C1578" s="86">
        <f t="shared" ca="1" si="203"/>
        <v>60.585000000000001</v>
      </c>
      <c r="D1578" s="95">
        <v>51349</v>
      </c>
      <c r="E1578" s="96">
        <v>51379</v>
      </c>
      <c r="G1578" s="114">
        <f t="shared" ca="1" si="204"/>
        <v>60.585000000000001</v>
      </c>
      <c r="I1578" s="6">
        <v>1482</v>
      </c>
      <c r="J1578" s="6">
        <v>1554</v>
      </c>
      <c r="K1578" s="6">
        <f t="shared" si="205"/>
        <v>0</v>
      </c>
      <c r="L1578" s="6">
        <f t="shared" si="206"/>
        <v>259</v>
      </c>
      <c r="M1578" s="114">
        <f t="shared" ca="1" si="207"/>
        <v>60.585000000000001</v>
      </c>
      <c r="O1578" s="95"/>
      <c r="P1578" s="96"/>
    </row>
    <row r="1579" spans="1:16" ht="14.25" customHeight="1" x14ac:dyDescent="0.25">
      <c r="A1579" s="85" t="str">
        <f t="shared" si="202"/>
        <v>Ямбург</v>
      </c>
      <c r="B1579" s="24" t="s">
        <v>9</v>
      </c>
      <c r="C1579" s="86">
        <f t="shared" ca="1" si="203"/>
        <v>208.33333333333334</v>
      </c>
      <c r="D1579" s="89">
        <v>51349</v>
      </c>
      <c r="E1579" s="96">
        <v>51379</v>
      </c>
      <c r="G1579" s="114">
        <f t="shared" ca="1" si="204"/>
        <v>208.33333333333334</v>
      </c>
      <c r="I1579" s="6">
        <v>1483</v>
      </c>
      <c r="J1579" s="6">
        <v>1555</v>
      </c>
      <c r="K1579" s="6">
        <f t="shared" si="205"/>
        <v>1</v>
      </c>
      <c r="L1579" s="6">
        <f t="shared" si="206"/>
        <v>259</v>
      </c>
      <c r="M1579" s="114">
        <f t="shared" ca="1" si="207"/>
        <v>208.33333333333334</v>
      </c>
      <c r="O1579" s="89"/>
      <c r="P1579" s="96"/>
    </row>
    <row r="1580" spans="1:16" ht="14.25" customHeight="1" x14ac:dyDescent="0.25">
      <c r="A1580" s="85" t="str">
        <f t="shared" si="202"/>
        <v>Ямбург</v>
      </c>
      <c r="B1580" s="24" t="s">
        <v>10</v>
      </c>
      <c r="C1580" s="86">
        <f t="shared" ca="1" si="203"/>
        <v>1049.953125</v>
      </c>
      <c r="D1580" s="89">
        <v>51349</v>
      </c>
      <c r="E1580" s="96">
        <v>51379</v>
      </c>
      <c r="G1580" s="114">
        <f t="shared" ca="1" si="204"/>
        <v>1049.953125</v>
      </c>
      <c r="I1580" s="6">
        <v>1484</v>
      </c>
      <c r="J1580" s="6">
        <v>1556</v>
      </c>
      <c r="K1580" s="6">
        <f t="shared" si="205"/>
        <v>2</v>
      </c>
      <c r="L1580" s="6">
        <f t="shared" si="206"/>
        <v>259</v>
      </c>
      <c r="M1580" s="114">
        <f t="shared" ca="1" si="207"/>
        <v>1049.953125</v>
      </c>
      <c r="O1580" s="89"/>
      <c r="P1580" s="96"/>
    </row>
    <row r="1581" spans="1:16" ht="14.25" customHeight="1" x14ac:dyDescent="0.25">
      <c r="A1581" s="85" t="str">
        <f t="shared" si="202"/>
        <v>Ямбург</v>
      </c>
      <c r="B1581" s="24" t="s">
        <v>11</v>
      </c>
      <c r="C1581" s="86">
        <f t="shared" ca="1" si="203"/>
        <v>367.51979166666666</v>
      </c>
      <c r="D1581" s="89">
        <v>51349</v>
      </c>
      <c r="E1581" s="96">
        <v>51379</v>
      </c>
      <c r="G1581" s="114">
        <f t="shared" ca="1" si="204"/>
        <v>367.51979166666666</v>
      </c>
      <c r="I1581" s="6">
        <v>1485</v>
      </c>
      <c r="J1581" s="6">
        <v>1557</v>
      </c>
      <c r="K1581" s="6">
        <f t="shared" si="205"/>
        <v>3</v>
      </c>
      <c r="L1581" s="6">
        <f t="shared" si="206"/>
        <v>259</v>
      </c>
      <c r="M1581" s="114">
        <f t="shared" ca="1" si="207"/>
        <v>367.51979166666666</v>
      </c>
      <c r="O1581" s="89"/>
      <c r="P1581" s="96"/>
    </row>
    <row r="1582" spans="1:16" ht="14.25" customHeight="1" x14ac:dyDescent="0.25">
      <c r="A1582" s="85" t="str">
        <f t="shared" si="202"/>
        <v>Ямбург</v>
      </c>
      <c r="B1582" s="24" t="s">
        <v>12</v>
      </c>
      <c r="C1582" s="86">
        <f t="shared" ca="1" si="203"/>
        <v>261.56666666666666</v>
      </c>
      <c r="D1582" s="89">
        <v>51349</v>
      </c>
      <c r="E1582" s="96">
        <v>51379</v>
      </c>
      <c r="G1582" s="114">
        <f t="shared" ca="1" si="204"/>
        <v>261.56666666666666</v>
      </c>
      <c r="I1582" s="6">
        <v>1486</v>
      </c>
      <c r="J1582" s="6">
        <v>1558</v>
      </c>
      <c r="K1582" s="6">
        <f t="shared" si="205"/>
        <v>4</v>
      </c>
      <c r="L1582" s="6">
        <f t="shared" si="206"/>
        <v>259</v>
      </c>
      <c r="M1582" s="114">
        <f t="shared" ca="1" si="207"/>
        <v>261.56666666666666</v>
      </c>
      <c r="O1582" s="89"/>
      <c r="P1582" s="96"/>
    </row>
    <row r="1583" spans="1:16" ht="14.25" customHeight="1" x14ac:dyDescent="0.25">
      <c r="A1583" s="85" t="str">
        <f t="shared" si="202"/>
        <v>Ямбург</v>
      </c>
      <c r="B1583" s="84" t="s">
        <v>13</v>
      </c>
      <c r="C1583" s="86">
        <f t="shared" ca="1" si="203"/>
        <v>31.302083333333332</v>
      </c>
      <c r="D1583" s="93">
        <v>51349</v>
      </c>
      <c r="E1583" s="96">
        <v>51379</v>
      </c>
      <c r="G1583" s="114">
        <f t="shared" ca="1" si="204"/>
        <v>31.302083333333332</v>
      </c>
      <c r="I1583" s="6">
        <v>1487</v>
      </c>
      <c r="J1583" s="6">
        <v>1559</v>
      </c>
      <c r="K1583" s="6">
        <f t="shared" si="205"/>
        <v>5</v>
      </c>
      <c r="L1583" s="6">
        <f t="shared" si="206"/>
        <v>259</v>
      </c>
      <c r="M1583" s="114">
        <f t="shared" ca="1" si="207"/>
        <v>31.302083333333332</v>
      </c>
      <c r="O1583" s="93"/>
      <c r="P1583" s="96"/>
    </row>
    <row r="1584" spans="1:16" ht="14.25" customHeight="1" x14ac:dyDescent="0.25">
      <c r="A1584" s="85" t="str">
        <f t="shared" si="202"/>
        <v>Ямбург</v>
      </c>
      <c r="B1584" s="22" t="s">
        <v>8</v>
      </c>
      <c r="C1584" s="86">
        <f t="shared" ca="1" si="203"/>
        <v>60.585000000000001</v>
      </c>
      <c r="D1584" s="95">
        <v>51380</v>
      </c>
      <c r="E1584" s="96">
        <v>51409</v>
      </c>
      <c r="G1584" s="114">
        <f t="shared" ca="1" si="204"/>
        <v>60.585000000000001</v>
      </c>
      <c r="I1584" s="6">
        <v>1488</v>
      </c>
      <c r="J1584" s="6">
        <v>1560</v>
      </c>
      <c r="K1584" s="6">
        <f t="shared" si="205"/>
        <v>0</v>
      </c>
      <c r="L1584" s="6">
        <f t="shared" si="206"/>
        <v>260</v>
      </c>
      <c r="M1584" s="114">
        <f t="shared" ca="1" si="207"/>
        <v>60.585000000000001</v>
      </c>
      <c r="O1584" s="95"/>
      <c r="P1584" s="96"/>
    </row>
    <row r="1585" spans="1:16" ht="14.25" customHeight="1" x14ac:dyDescent="0.25">
      <c r="A1585" s="85" t="str">
        <f t="shared" si="202"/>
        <v>Ямбург</v>
      </c>
      <c r="B1585" s="24" t="s">
        <v>9</v>
      </c>
      <c r="C1585" s="86">
        <f t="shared" ca="1" si="203"/>
        <v>208.33333333333334</v>
      </c>
      <c r="D1585" s="89">
        <v>51380</v>
      </c>
      <c r="E1585" s="90">
        <v>51409</v>
      </c>
      <c r="G1585" s="114">
        <f t="shared" ca="1" si="204"/>
        <v>208.33333333333334</v>
      </c>
      <c r="I1585" s="6">
        <v>1489</v>
      </c>
      <c r="J1585" s="6">
        <v>1561</v>
      </c>
      <c r="K1585" s="6">
        <f t="shared" si="205"/>
        <v>1</v>
      </c>
      <c r="L1585" s="6">
        <f t="shared" si="206"/>
        <v>260</v>
      </c>
      <c r="M1585" s="114">
        <f t="shared" ca="1" si="207"/>
        <v>208.33333333333334</v>
      </c>
      <c r="O1585" s="89"/>
      <c r="P1585" s="90"/>
    </row>
    <row r="1586" spans="1:16" ht="14.25" customHeight="1" x14ac:dyDescent="0.25">
      <c r="A1586" s="85" t="str">
        <f t="shared" si="202"/>
        <v>Ямбург</v>
      </c>
      <c r="B1586" s="24" t="s">
        <v>10</v>
      </c>
      <c r="C1586" s="86">
        <f t="shared" ca="1" si="203"/>
        <v>1049.953125</v>
      </c>
      <c r="D1586" s="89">
        <v>51380</v>
      </c>
      <c r="E1586" s="90">
        <v>51409</v>
      </c>
      <c r="G1586" s="114">
        <f t="shared" ca="1" si="204"/>
        <v>1049.953125</v>
      </c>
      <c r="I1586" s="6">
        <v>1490</v>
      </c>
      <c r="J1586" s="6">
        <v>1562</v>
      </c>
      <c r="K1586" s="6">
        <f t="shared" si="205"/>
        <v>2</v>
      </c>
      <c r="L1586" s="6">
        <f t="shared" si="206"/>
        <v>260</v>
      </c>
      <c r="M1586" s="114">
        <f t="shared" ca="1" si="207"/>
        <v>1049.953125</v>
      </c>
      <c r="O1586" s="89"/>
      <c r="P1586" s="90"/>
    </row>
    <row r="1587" spans="1:16" ht="14.25" customHeight="1" x14ac:dyDescent="0.25">
      <c r="A1587" s="85" t="str">
        <f t="shared" si="202"/>
        <v>Ямбург</v>
      </c>
      <c r="B1587" s="24" t="s">
        <v>11</v>
      </c>
      <c r="C1587" s="86">
        <f t="shared" ca="1" si="203"/>
        <v>367.51979166666666</v>
      </c>
      <c r="D1587" s="89">
        <v>51380</v>
      </c>
      <c r="E1587" s="90">
        <v>51409</v>
      </c>
      <c r="G1587" s="114">
        <f t="shared" ca="1" si="204"/>
        <v>367.51979166666666</v>
      </c>
      <c r="I1587" s="6">
        <v>1491</v>
      </c>
      <c r="J1587" s="6">
        <v>1563</v>
      </c>
      <c r="K1587" s="6">
        <f t="shared" si="205"/>
        <v>3</v>
      </c>
      <c r="L1587" s="6">
        <f t="shared" si="206"/>
        <v>260</v>
      </c>
      <c r="M1587" s="114">
        <f t="shared" ca="1" si="207"/>
        <v>367.51979166666666</v>
      </c>
      <c r="O1587" s="89"/>
      <c r="P1587" s="90"/>
    </row>
    <row r="1588" spans="1:16" ht="14.25" customHeight="1" x14ac:dyDescent="0.25">
      <c r="A1588" s="85" t="str">
        <f t="shared" si="202"/>
        <v>Ямбург</v>
      </c>
      <c r="B1588" s="24" t="s">
        <v>12</v>
      </c>
      <c r="C1588" s="86">
        <f t="shared" ca="1" si="203"/>
        <v>261.56666666666666</v>
      </c>
      <c r="D1588" s="89">
        <v>51380</v>
      </c>
      <c r="E1588" s="90">
        <v>51409</v>
      </c>
      <c r="G1588" s="114">
        <f t="shared" ca="1" si="204"/>
        <v>261.56666666666666</v>
      </c>
      <c r="I1588" s="6">
        <v>1492</v>
      </c>
      <c r="J1588" s="6">
        <v>1564</v>
      </c>
      <c r="K1588" s="6">
        <f t="shared" si="205"/>
        <v>4</v>
      </c>
      <c r="L1588" s="6">
        <f t="shared" si="206"/>
        <v>260</v>
      </c>
      <c r="M1588" s="114">
        <f t="shared" ca="1" si="207"/>
        <v>261.56666666666666</v>
      </c>
      <c r="O1588" s="89"/>
      <c r="P1588" s="90"/>
    </row>
    <row r="1589" spans="1:16" ht="14.25" customHeight="1" x14ac:dyDescent="0.25">
      <c r="A1589" s="85" t="str">
        <f t="shared" si="202"/>
        <v>Ямбург</v>
      </c>
      <c r="B1589" s="84" t="s">
        <v>13</v>
      </c>
      <c r="C1589" s="86">
        <f t="shared" ca="1" si="203"/>
        <v>31.302083333333332</v>
      </c>
      <c r="D1589" s="93">
        <v>51380</v>
      </c>
      <c r="E1589" s="94">
        <v>51409</v>
      </c>
      <c r="G1589" s="114">
        <f t="shared" ca="1" si="204"/>
        <v>31.302083333333332</v>
      </c>
      <c r="I1589" s="6">
        <v>1493</v>
      </c>
      <c r="J1589" s="6">
        <v>1565</v>
      </c>
      <c r="K1589" s="6">
        <f t="shared" si="205"/>
        <v>5</v>
      </c>
      <c r="L1589" s="6">
        <f t="shared" si="206"/>
        <v>260</v>
      </c>
      <c r="M1589" s="114">
        <f t="shared" ca="1" si="207"/>
        <v>31.302083333333332</v>
      </c>
      <c r="O1589" s="93"/>
      <c r="P1589" s="94"/>
    </row>
    <row r="1590" spans="1:16" ht="14.25" customHeight="1" x14ac:dyDescent="0.25">
      <c r="A1590" s="85" t="str">
        <f t="shared" si="202"/>
        <v>Ямбург</v>
      </c>
      <c r="B1590" s="22" t="s">
        <v>8</v>
      </c>
      <c r="C1590" s="86">
        <f t="shared" ca="1" si="203"/>
        <v>60.585000000000001</v>
      </c>
      <c r="D1590" s="95">
        <v>51410</v>
      </c>
      <c r="E1590" s="96">
        <v>51440</v>
      </c>
      <c r="G1590" s="114">
        <f t="shared" ca="1" si="204"/>
        <v>60.585000000000001</v>
      </c>
      <c r="I1590" s="6">
        <v>1494</v>
      </c>
      <c r="J1590" s="6">
        <v>1566</v>
      </c>
      <c r="K1590" s="6">
        <f t="shared" si="205"/>
        <v>0</v>
      </c>
      <c r="L1590" s="6">
        <f t="shared" si="206"/>
        <v>261</v>
      </c>
      <c r="M1590" s="114">
        <f t="shared" ca="1" si="207"/>
        <v>60.585000000000001</v>
      </c>
      <c r="O1590" s="95"/>
      <c r="P1590" s="96"/>
    </row>
    <row r="1591" spans="1:16" ht="14.25" customHeight="1" x14ac:dyDescent="0.25">
      <c r="A1591" s="85" t="str">
        <f t="shared" si="202"/>
        <v>Ямбург</v>
      </c>
      <c r="B1591" s="24" t="s">
        <v>9</v>
      </c>
      <c r="C1591" s="86">
        <f t="shared" ca="1" si="203"/>
        <v>208.33333333333334</v>
      </c>
      <c r="D1591" s="89">
        <v>51410</v>
      </c>
      <c r="E1591" s="90">
        <v>51440</v>
      </c>
      <c r="G1591" s="114">
        <f t="shared" ca="1" si="204"/>
        <v>208.33333333333334</v>
      </c>
      <c r="I1591" s="6">
        <v>1495</v>
      </c>
      <c r="J1591" s="6">
        <v>1567</v>
      </c>
      <c r="K1591" s="6">
        <f t="shared" si="205"/>
        <v>1</v>
      </c>
      <c r="L1591" s="6">
        <f t="shared" si="206"/>
        <v>261</v>
      </c>
      <c r="M1591" s="114">
        <f t="shared" ca="1" si="207"/>
        <v>208.33333333333334</v>
      </c>
      <c r="O1591" s="89"/>
      <c r="P1591" s="90"/>
    </row>
    <row r="1592" spans="1:16" ht="14.25" customHeight="1" x14ac:dyDescent="0.25">
      <c r="A1592" s="85" t="str">
        <f t="shared" si="202"/>
        <v>Ямбург</v>
      </c>
      <c r="B1592" s="24" t="s">
        <v>10</v>
      </c>
      <c r="C1592" s="86">
        <f t="shared" ca="1" si="203"/>
        <v>1049.953125</v>
      </c>
      <c r="D1592" s="89">
        <v>51410</v>
      </c>
      <c r="E1592" s="90">
        <v>51440</v>
      </c>
      <c r="G1592" s="114">
        <f t="shared" ca="1" si="204"/>
        <v>1049.953125</v>
      </c>
      <c r="I1592" s="6">
        <v>1496</v>
      </c>
      <c r="J1592" s="6">
        <v>1568</v>
      </c>
      <c r="K1592" s="6">
        <f t="shared" si="205"/>
        <v>2</v>
      </c>
      <c r="L1592" s="6">
        <f t="shared" si="206"/>
        <v>261</v>
      </c>
      <c r="M1592" s="114">
        <f t="shared" ca="1" si="207"/>
        <v>1049.953125</v>
      </c>
      <c r="O1592" s="89"/>
      <c r="P1592" s="90"/>
    </row>
    <row r="1593" spans="1:16" ht="14.25" customHeight="1" x14ac:dyDescent="0.25">
      <c r="A1593" s="85" t="str">
        <f t="shared" si="202"/>
        <v>Ямбург</v>
      </c>
      <c r="B1593" s="24" t="s">
        <v>11</v>
      </c>
      <c r="C1593" s="86">
        <f t="shared" ca="1" si="203"/>
        <v>367.51979166666666</v>
      </c>
      <c r="D1593" s="89">
        <v>51410</v>
      </c>
      <c r="E1593" s="90">
        <v>51440</v>
      </c>
      <c r="G1593" s="114">
        <f t="shared" ca="1" si="204"/>
        <v>367.51979166666666</v>
      </c>
      <c r="I1593" s="6">
        <v>1497</v>
      </c>
      <c r="J1593" s="6">
        <v>1569</v>
      </c>
      <c r="K1593" s="6">
        <f t="shared" si="205"/>
        <v>3</v>
      </c>
      <c r="L1593" s="6">
        <f t="shared" si="206"/>
        <v>261</v>
      </c>
      <c r="M1593" s="114">
        <f t="shared" ca="1" si="207"/>
        <v>367.51979166666666</v>
      </c>
      <c r="O1593" s="89"/>
      <c r="P1593" s="90"/>
    </row>
    <row r="1594" spans="1:16" ht="14.25" customHeight="1" x14ac:dyDescent="0.25">
      <c r="A1594" s="85" t="str">
        <f t="shared" si="202"/>
        <v>Ямбург</v>
      </c>
      <c r="B1594" s="24" t="s">
        <v>12</v>
      </c>
      <c r="C1594" s="86">
        <f t="shared" ca="1" si="203"/>
        <v>261.56666666666666</v>
      </c>
      <c r="D1594" s="89">
        <v>51410</v>
      </c>
      <c r="E1594" s="90">
        <v>51440</v>
      </c>
      <c r="G1594" s="114">
        <f t="shared" ca="1" si="204"/>
        <v>261.56666666666666</v>
      </c>
      <c r="I1594" s="6">
        <v>1498</v>
      </c>
      <c r="J1594" s="6">
        <v>1570</v>
      </c>
      <c r="K1594" s="6">
        <f t="shared" si="205"/>
        <v>4</v>
      </c>
      <c r="L1594" s="6">
        <f t="shared" si="206"/>
        <v>261</v>
      </c>
      <c r="M1594" s="114">
        <f t="shared" ca="1" si="207"/>
        <v>261.56666666666666</v>
      </c>
      <c r="O1594" s="89"/>
      <c r="P1594" s="90"/>
    </row>
    <row r="1595" spans="1:16" ht="14.25" customHeight="1" x14ac:dyDescent="0.25">
      <c r="A1595" s="85" t="str">
        <f t="shared" si="202"/>
        <v>Ямбург</v>
      </c>
      <c r="B1595" s="84" t="s">
        <v>13</v>
      </c>
      <c r="C1595" s="86">
        <f t="shared" ca="1" si="203"/>
        <v>31.302083333333332</v>
      </c>
      <c r="D1595" s="93">
        <v>51410</v>
      </c>
      <c r="E1595" s="94">
        <v>51440</v>
      </c>
      <c r="G1595" s="114">
        <f t="shared" ca="1" si="204"/>
        <v>31.302083333333332</v>
      </c>
      <c r="I1595" s="6">
        <v>1499</v>
      </c>
      <c r="J1595" s="6">
        <v>1571</v>
      </c>
      <c r="K1595" s="6">
        <f t="shared" si="205"/>
        <v>5</v>
      </c>
      <c r="L1595" s="6">
        <f t="shared" si="206"/>
        <v>261</v>
      </c>
      <c r="M1595" s="114">
        <f t="shared" ca="1" si="207"/>
        <v>31.302083333333332</v>
      </c>
      <c r="O1595" s="93"/>
      <c r="P1595" s="94"/>
    </row>
    <row r="1596" spans="1:16" ht="14.25" customHeight="1" x14ac:dyDescent="0.25">
      <c r="A1596" s="85" t="str">
        <f t="shared" si="202"/>
        <v>Ямбург</v>
      </c>
      <c r="B1596" s="22" t="s">
        <v>8</v>
      </c>
      <c r="C1596" s="86">
        <f t="shared" ca="1" si="203"/>
        <v>60.585000000000001</v>
      </c>
      <c r="D1596" s="95">
        <v>51441</v>
      </c>
      <c r="E1596" s="97">
        <v>51470</v>
      </c>
      <c r="G1596" s="114">
        <f t="shared" ca="1" si="204"/>
        <v>60.585000000000001</v>
      </c>
      <c r="I1596" s="6">
        <v>1500</v>
      </c>
      <c r="J1596" s="6">
        <v>1572</v>
      </c>
      <c r="K1596" s="6">
        <f t="shared" si="205"/>
        <v>0</v>
      </c>
      <c r="L1596" s="6">
        <f t="shared" si="206"/>
        <v>262</v>
      </c>
      <c r="M1596" s="114">
        <f t="shared" ca="1" si="207"/>
        <v>60.585000000000001</v>
      </c>
      <c r="O1596" s="95"/>
      <c r="P1596" s="97"/>
    </row>
    <row r="1597" spans="1:16" ht="14.25" customHeight="1" x14ac:dyDescent="0.25">
      <c r="A1597" s="85" t="str">
        <f t="shared" si="202"/>
        <v>Ямбург</v>
      </c>
      <c r="B1597" s="24" t="s">
        <v>9</v>
      </c>
      <c r="C1597" s="86">
        <f t="shared" ca="1" si="203"/>
        <v>208.33333333333334</v>
      </c>
      <c r="D1597" s="95">
        <v>51441</v>
      </c>
      <c r="E1597" s="97">
        <v>51470</v>
      </c>
      <c r="G1597" s="114">
        <f t="shared" ca="1" si="204"/>
        <v>208.33333333333334</v>
      </c>
      <c r="I1597" s="6">
        <v>1501</v>
      </c>
      <c r="J1597" s="6">
        <v>1573</v>
      </c>
      <c r="K1597" s="6">
        <f t="shared" si="205"/>
        <v>1</v>
      </c>
      <c r="L1597" s="6">
        <f t="shared" si="206"/>
        <v>262</v>
      </c>
      <c r="M1597" s="114">
        <f t="shared" ca="1" si="207"/>
        <v>208.33333333333334</v>
      </c>
      <c r="O1597" s="95"/>
      <c r="P1597" s="97"/>
    </row>
    <row r="1598" spans="1:16" ht="14.25" customHeight="1" x14ac:dyDescent="0.25">
      <c r="A1598" s="85" t="str">
        <f t="shared" si="202"/>
        <v>Ямбург</v>
      </c>
      <c r="B1598" s="24" t="s">
        <v>10</v>
      </c>
      <c r="C1598" s="86">
        <f t="shared" ca="1" si="203"/>
        <v>1049.953125</v>
      </c>
      <c r="D1598" s="95">
        <v>51441</v>
      </c>
      <c r="E1598" s="97">
        <v>51470</v>
      </c>
      <c r="G1598" s="114">
        <f t="shared" ca="1" si="204"/>
        <v>1049.953125</v>
      </c>
      <c r="I1598" s="6">
        <v>1502</v>
      </c>
      <c r="J1598" s="6">
        <v>1574</v>
      </c>
      <c r="K1598" s="6">
        <f t="shared" si="205"/>
        <v>2</v>
      </c>
      <c r="L1598" s="6">
        <f t="shared" si="206"/>
        <v>262</v>
      </c>
      <c r="M1598" s="114">
        <f t="shared" ca="1" si="207"/>
        <v>1049.953125</v>
      </c>
      <c r="O1598" s="95"/>
      <c r="P1598" s="97"/>
    </row>
    <row r="1599" spans="1:16" ht="14.25" customHeight="1" x14ac:dyDescent="0.25">
      <c r="A1599" s="85" t="str">
        <f t="shared" si="202"/>
        <v>Ямбург</v>
      </c>
      <c r="B1599" s="24" t="s">
        <v>11</v>
      </c>
      <c r="C1599" s="86">
        <f t="shared" ca="1" si="203"/>
        <v>367.51979166666666</v>
      </c>
      <c r="D1599" s="95">
        <v>51441</v>
      </c>
      <c r="E1599" s="97">
        <v>51470</v>
      </c>
      <c r="G1599" s="114">
        <f t="shared" ca="1" si="204"/>
        <v>367.51979166666666</v>
      </c>
      <c r="I1599" s="6">
        <v>1503</v>
      </c>
      <c r="J1599" s="6">
        <v>1575</v>
      </c>
      <c r="K1599" s="6">
        <f t="shared" si="205"/>
        <v>3</v>
      </c>
      <c r="L1599" s="6">
        <f t="shared" si="206"/>
        <v>262</v>
      </c>
      <c r="M1599" s="114">
        <f t="shared" ca="1" si="207"/>
        <v>367.51979166666666</v>
      </c>
      <c r="O1599" s="95"/>
      <c r="P1599" s="97"/>
    </row>
    <row r="1600" spans="1:16" ht="14.25" customHeight="1" x14ac:dyDescent="0.25">
      <c r="A1600" s="85" t="str">
        <f t="shared" si="202"/>
        <v>Ямбург</v>
      </c>
      <c r="B1600" s="24" t="s">
        <v>12</v>
      </c>
      <c r="C1600" s="86">
        <f t="shared" ca="1" si="203"/>
        <v>261.56666666666666</v>
      </c>
      <c r="D1600" s="95">
        <v>51441</v>
      </c>
      <c r="E1600" s="97">
        <v>51470</v>
      </c>
      <c r="G1600" s="114">
        <f t="shared" ca="1" si="204"/>
        <v>261.56666666666666</v>
      </c>
      <c r="I1600" s="6">
        <v>1504</v>
      </c>
      <c r="J1600" s="6">
        <v>1576</v>
      </c>
      <c r="K1600" s="6">
        <f t="shared" si="205"/>
        <v>4</v>
      </c>
      <c r="L1600" s="6">
        <f t="shared" si="206"/>
        <v>262</v>
      </c>
      <c r="M1600" s="114">
        <f t="shared" ca="1" si="207"/>
        <v>261.56666666666666</v>
      </c>
      <c r="O1600" s="95"/>
      <c r="P1600" s="97"/>
    </row>
    <row r="1601" spans="1:16" ht="14.25" customHeight="1" x14ac:dyDescent="0.25">
      <c r="A1601" s="85" t="str">
        <f t="shared" si="202"/>
        <v>Ямбург</v>
      </c>
      <c r="B1601" s="84" t="s">
        <v>13</v>
      </c>
      <c r="C1601" s="86">
        <f t="shared" ca="1" si="203"/>
        <v>31.302083333333332</v>
      </c>
      <c r="D1601" s="95">
        <v>51441</v>
      </c>
      <c r="E1601" s="97">
        <v>51470</v>
      </c>
      <c r="G1601" s="114">
        <f t="shared" ca="1" si="204"/>
        <v>31.302083333333332</v>
      </c>
      <c r="I1601" s="41">
        <v>25</v>
      </c>
      <c r="J1601" s="6">
        <v>1577</v>
      </c>
      <c r="K1601" s="6">
        <f t="shared" si="205"/>
        <v>5</v>
      </c>
      <c r="L1601" s="6">
        <f t="shared" si="206"/>
        <v>262</v>
      </c>
      <c r="M1601" s="114">
        <f t="shared" ca="1" si="207"/>
        <v>31.302083333333332</v>
      </c>
      <c r="O1601" s="95"/>
      <c r="P1601" s="97"/>
    </row>
    <row r="1602" spans="1:16" ht="14.25" customHeight="1" x14ac:dyDescent="0.25">
      <c r="A1602" s="85" t="str">
        <f t="shared" si="202"/>
        <v>Ямбург</v>
      </c>
      <c r="B1602" s="22" t="s">
        <v>8</v>
      </c>
      <c r="C1602" s="86">
        <f t="shared" ca="1" si="203"/>
        <v>60.585000000000001</v>
      </c>
      <c r="D1602" s="95">
        <v>51471</v>
      </c>
      <c r="E1602" s="96">
        <v>51501</v>
      </c>
      <c r="G1602" s="114">
        <f t="shared" ca="1" si="204"/>
        <v>60.585000000000001</v>
      </c>
      <c r="I1602" s="6">
        <v>1506</v>
      </c>
      <c r="J1602" s="6">
        <v>1578</v>
      </c>
      <c r="K1602" s="6">
        <f t="shared" si="205"/>
        <v>0</v>
      </c>
      <c r="L1602" s="6">
        <f t="shared" si="206"/>
        <v>263</v>
      </c>
      <c r="M1602" s="114">
        <f t="shared" ca="1" si="207"/>
        <v>60.585000000000001</v>
      </c>
      <c r="O1602" s="95"/>
      <c r="P1602" s="96"/>
    </row>
    <row r="1603" spans="1:16" ht="14.25" customHeight="1" x14ac:dyDescent="0.25">
      <c r="A1603" s="85" t="str">
        <f t="shared" si="202"/>
        <v>Ямбург</v>
      </c>
      <c r="B1603" s="24" t="s">
        <v>9</v>
      </c>
      <c r="C1603" s="86">
        <f t="shared" ca="1" si="203"/>
        <v>208.33333333333334</v>
      </c>
      <c r="D1603" s="89">
        <v>51471</v>
      </c>
      <c r="E1603" s="90">
        <v>51501</v>
      </c>
      <c r="G1603" s="114">
        <f t="shared" ca="1" si="204"/>
        <v>208.33333333333334</v>
      </c>
      <c r="I1603" s="6">
        <v>1507</v>
      </c>
      <c r="J1603" s="6">
        <v>1579</v>
      </c>
      <c r="K1603" s="6">
        <f t="shared" si="205"/>
        <v>1</v>
      </c>
      <c r="L1603" s="6">
        <f t="shared" si="206"/>
        <v>263</v>
      </c>
      <c r="M1603" s="114">
        <f t="shared" ca="1" si="207"/>
        <v>208.33333333333334</v>
      </c>
      <c r="O1603" s="89"/>
      <c r="P1603" s="90"/>
    </row>
    <row r="1604" spans="1:16" ht="14.25" customHeight="1" x14ac:dyDescent="0.25">
      <c r="A1604" s="85" t="str">
        <f t="shared" si="202"/>
        <v>Ямбург</v>
      </c>
      <c r="B1604" s="24" t="s">
        <v>10</v>
      </c>
      <c r="C1604" s="86">
        <f t="shared" ca="1" si="203"/>
        <v>1049.953125</v>
      </c>
      <c r="D1604" s="95">
        <v>51471</v>
      </c>
      <c r="E1604" s="96">
        <v>51501</v>
      </c>
      <c r="G1604" s="114">
        <f t="shared" ca="1" si="204"/>
        <v>1049.953125</v>
      </c>
      <c r="I1604" s="6">
        <v>1508</v>
      </c>
      <c r="J1604" s="6">
        <v>1580</v>
      </c>
      <c r="K1604" s="6">
        <f t="shared" si="205"/>
        <v>2</v>
      </c>
      <c r="L1604" s="6">
        <f t="shared" si="206"/>
        <v>263</v>
      </c>
      <c r="M1604" s="114">
        <f t="shared" ca="1" si="207"/>
        <v>1049.953125</v>
      </c>
      <c r="O1604" s="95"/>
      <c r="P1604" s="96"/>
    </row>
    <row r="1605" spans="1:16" ht="14.25" customHeight="1" x14ac:dyDescent="0.25">
      <c r="A1605" s="85" t="str">
        <f t="shared" si="202"/>
        <v>Ямбург</v>
      </c>
      <c r="B1605" s="24" t="s">
        <v>11</v>
      </c>
      <c r="C1605" s="86">
        <f t="shared" ca="1" si="203"/>
        <v>367.51979166666666</v>
      </c>
      <c r="D1605" s="89">
        <v>51471</v>
      </c>
      <c r="E1605" s="90">
        <v>51501</v>
      </c>
      <c r="G1605" s="114">
        <f t="shared" ca="1" si="204"/>
        <v>367.51979166666666</v>
      </c>
      <c r="I1605" s="6">
        <v>1509</v>
      </c>
      <c r="J1605" s="6">
        <v>1581</v>
      </c>
      <c r="K1605" s="6">
        <f t="shared" si="205"/>
        <v>3</v>
      </c>
      <c r="L1605" s="6">
        <f t="shared" si="206"/>
        <v>263</v>
      </c>
      <c r="M1605" s="114">
        <f t="shared" ca="1" si="207"/>
        <v>367.51979166666666</v>
      </c>
      <c r="O1605" s="89"/>
      <c r="P1605" s="90"/>
    </row>
    <row r="1606" spans="1:16" ht="14.25" customHeight="1" x14ac:dyDescent="0.25">
      <c r="A1606" s="85" t="str">
        <f t="shared" si="202"/>
        <v>Ямбург</v>
      </c>
      <c r="B1606" s="24" t="s">
        <v>12</v>
      </c>
      <c r="C1606" s="86">
        <f t="shared" ca="1" si="203"/>
        <v>261.56666666666666</v>
      </c>
      <c r="D1606" s="95">
        <v>51471</v>
      </c>
      <c r="E1606" s="96">
        <v>51501</v>
      </c>
      <c r="G1606" s="114">
        <f t="shared" ca="1" si="204"/>
        <v>261.56666666666666</v>
      </c>
      <c r="I1606" s="6">
        <v>1510</v>
      </c>
      <c r="J1606" s="6">
        <v>1582</v>
      </c>
      <c r="K1606" s="6">
        <f t="shared" si="205"/>
        <v>4</v>
      </c>
      <c r="L1606" s="6">
        <f t="shared" si="206"/>
        <v>263</v>
      </c>
      <c r="M1606" s="114">
        <f t="shared" ca="1" si="207"/>
        <v>261.56666666666666</v>
      </c>
      <c r="O1606" s="95"/>
      <c r="P1606" s="96"/>
    </row>
    <row r="1607" spans="1:16" ht="14.25" customHeight="1" x14ac:dyDescent="0.25">
      <c r="A1607" s="85" t="str">
        <f t="shared" si="202"/>
        <v>Ямбург</v>
      </c>
      <c r="B1607" s="84" t="s">
        <v>13</v>
      </c>
      <c r="C1607" s="86">
        <f t="shared" ca="1" si="203"/>
        <v>31.302083333333332</v>
      </c>
      <c r="D1607" s="93">
        <v>51471</v>
      </c>
      <c r="E1607" s="96">
        <v>51501</v>
      </c>
      <c r="G1607" s="114">
        <f t="shared" ca="1" si="204"/>
        <v>31.302083333333332</v>
      </c>
      <c r="I1607" s="6">
        <v>1511</v>
      </c>
      <c r="J1607" s="6">
        <v>1583</v>
      </c>
      <c r="K1607" s="6">
        <f t="shared" si="205"/>
        <v>5</v>
      </c>
      <c r="L1607" s="6">
        <f t="shared" si="206"/>
        <v>263</v>
      </c>
      <c r="M1607" s="114">
        <f t="shared" ca="1" si="207"/>
        <v>31.302083333333332</v>
      </c>
      <c r="O1607" s="93"/>
      <c r="P1607" s="9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Общие сведения</vt:lpstr>
      <vt:lpstr>Типы</vt:lpstr>
      <vt:lpstr>Дорожная сеть</vt:lpstr>
      <vt:lpstr>тарифы на воду</vt:lpstr>
      <vt:lpstr>Параметры сети</vt:lpstr>
      <vt:lpstr>Логистические узлы</vt:lpstr>
      <vt:lpstr>Локальные тарифы</vt:lpstr>
      <vt:lpstr>Потребление</vt:lpstr>
      <vt:lpstr>Преобразователь из годовой</vt:lpstr>
      <vt:lpstr>Лист1</vt:lpstr>
      <vt:lpstr>Типичное мр</vt:lpstr>
      <vt:lpstr>Статистика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Олег Лосев</dc:creator>
  <dc:description/>
  <cp:lastModifiedBy>Oleg</cp:lastModifiedBy>
  <cp:revision>2</cp:revision>
  <dcterms:created xsi:type="dcterms:W3CDTF">2020-02-14T08:29:59Z</dcterms:created>
  <dcterms:modified xsi:type="dcterms:W3CDTF">2020-11-02T13:33:04Z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