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hkosal/Dropbox/Research Projects/HouseholdIncome/empirical/Marcodata/Data/"/>
    </mc:Choice>
  </mc:AlternateContent>
  <xr:revisionPtr revIDLastSave="0" documentId="13_ncr:1_{9A4C951D-1222-BB48-9C20-B88E2C4FF39A}" xr6:coauthVersionLast="47" xr6:coauthVersionMax="47" xr10:uidLastSave="{00000000-0000-0000-0000-000000000000}"/>
  <bookViews>
    <workbookView xWindow="7800" yWindow="2000" windowWidth="28040" windowHeight="17440" xr2:uid="{A5561D3E-C1FA-674F-87F8-3A8A4835DCE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P5" i="1"/>
  <c r="P6" i="1"/>
  <c r="P7" i="1"/>
  <c r="P8" i="1"/>
  <c r="P9" i="1"/>
  <c r="P10" i="1"/>
  <c r="P11" i="1"/>
  <c r="P13" i="1"/>
  <c r="P14" i="1"/>
  <c r="P27" i="1"/>
  <c r="P30" i="1"/>
  <c r="P46" i="1"/>
  <c r="P4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2" i="1"/>
  <c r="R4" i="1"/>
  <c r="R5" i="1"/>
  <c r="R7" i="1"/>
  <c r="R8" i="1"/>
  <c r="R9" i="1"/>
  <c r="R11" i="1"/>
  <c r="R12" i="1"/>
  <c r="R13" i="1"/>
  <c r="R14" i="1"/>
  <c r="R19" i="1"/>
  <c r="R20" i="1"/>
  <c r="R21" i="1"/>
  <c r="R24" i="1"/>
  <c r="R25" i="1"/>
  <c r="R27" i="1"/>
  <c r="R28" i="1"/>
  <c r="R29" i="1"/>
  <c r="R30" i="1"/>
  <c r="R32" i="1"/>
  <c r="R36" i="1"/>
  <c r="R37" i="1"/>
  <c r="R40" i="1"/>
  <c r="R41" i="1"/>
  <c r="R43" i="1"/>
  <c r="R44" i="1"/>
  <c r="R45" i="1"/>
  <c r="P4" i="1"/>
  <c r="P20" i="1"/>
  <c r="P21" i="1"/>
  <c r="P22" i="1"/>
  <c r="P23" i="1"/>
  <c r="P24" i="1"/>
  <c r="P25" i="1"/>
  <c r="P26" i="1"/>
  <c r="P37" i="1"/>
  <c r="P38" i="1"/>
  <c r="P39" i="1"/>
  <c r="P40" i="1"/>
  <c r="P41" i="1"/>
  <c r="P42" i="1"/>
  <c r="P43" i="1"/>
  <c r="P44" i="1"/>
  <c r="R39" i="1" l="1"/>
  <c r="R23" i="1"/>
  <c r="R38" i="1"/>
  <c r="R22" i="1"/>
  <c r="R6" i="1"/>
  <c r="R35" i="1"/>
  <c r="R34" i="1"/>
  <c r="R18" i="1"/>
  <c r="R16" i="1"/>
  <c r="P3" i="1"/>
  <c r="R46" i="1"/>
  <c r="P45" i="1"/>
  <c r="P28" i="1"/>
  <c r="P12" i="1"/>
  <c r="R42" i="1"/>
  <c r="R26" i="1"/>
  <c r="R10" i="1"/>
  <c r="P35" i="1"/>
  <c r="R3" i="1"/>
  <c r="P33" i="1"/>
  <c r="P17" i="1"/>
  <c r="R47" i="1"/>
  <c r="R31" i="1"/>
  <c r="R15" i="1"/>
  <c r="R33" i="1"/>
  <c r="R17" i="1"/>
  <c r="P31" i="1"/>
  <c r="P15" i="1"/>
  <c r="P29" i="1"/>
  <c r="P36" i="1"/>
  <c r="P19" i="1"/>
  <c r="P32" i="1"/>
  <c r="P16" i="1"/>
  <c r="P18" i="1"/>
  <c r="P34" i="1"/>
</calcChain>
</file>

<file path=xl/sharedStrings.xml><?xml version="1.0" encoding="utf-8"?>
<sst xmlns="http://schemas.openxmlformats.org/spreadsheetml/2006/main" count="76" uniqueCount="76">
  <si>
    <t>YEAR</t>
  </si>
  <si>
    <t>CPI</t>
  </si>
  <si>
    <t>CPI_FOOD</t>
  </si>
  <si>
    <t>CPI_OIL</t>
  </si>
  <si>
    <t>UNEMP</t>
  </si>
  <si>
    <t>GDP</t>
  </si>
  <si>
    <t>2012Q4</t>
  </si>
  <si>
    <t>2013Q4</t>
  </si>
  <si>
    <t>2014Q4</t>
  </si>
  <si>
    <t>2015Q1</t>
  </si>
  <si>
    <t>2011Q4</t>
  </si>
  <si>
    <t>2012Q1</t>
  </si>
  <si>
    <t>2012Q2</t>
  </si>
  <si>
    <t>2012Q3</t>
  </si>
  <si>
    <t>2013Q1</t>
  </si>
  <si>
    <t>2013Q3</t>
  </si>
  <si>
    <t>2013Q2</t>
  </si>
  <si>
    <t>2014Q1</t>
  </si>
  <si>
    <t>2014Q2</t>
  </si>
  <si>
    <t>2014Q3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</si>
  <si>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</si>
  <si>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</si>
  <si>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</si>
  <si>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</si>
  <si>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</si>
  <si>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</si>
  <si>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</si>
  <si>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</si>
  <si>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</si>
  <si>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</si>
  <si>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</si>
  <si>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</si>
  <si>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</si>
  <si>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</si>
  <si>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</si>
  <si>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</si>
  <si>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</si>
  <si>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</si>
  <si>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</si>
  <si>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</si>
  <si>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</si>
  <si>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</si>
  <si>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</si>
  <si>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</si>
  <si>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</si>
  <si>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2011Q1</t>
  </si>
  <si>
    <t>2011Q2</t>
  </si>
  <si>
    <t>2010Q4</t>
  </si>
  <si>
    <t>2011Q3</t>
  </si>
  <si>
    <t>2010Q1</t>
  </si>
  <si>
    <t>2010Q2</t>
  </si>
  <si>
    <t>2010Q3</t>
  </si>
  <si>
    <t>IRATE_DEPOSITS_KHR</t>
  </si>
  <si>
    <t>IRATE_LOANS_KHR</t>
  </si>
  <si>
    <t>IRATE_DEPOSITS_USD</t>
  </si>
  <si>
    <t>IRATE_LOANS_USD</t>
  </si>
  <si>
    <t>Credits_KHR</t>
  </si>
  <si>
    <t>Debits_KHR</t>
  </si>
  <si>
    <t>Credits</t>
  </si>
  <si>
    <t>Debits</t>
  </si>
  <si>
    <t>Reserve Assets</t>
  </si>
  <si>
    <t>BOP/GDP</t>
  </si>
  <si>
    <t>RRR_KHR</t>
  </si>
  <si>
    <t>RRR_USD</t>
  </si>
  <si>
    <t>M2</t>
  </si>
  <si>
    <t>M2_Growth</t>
  </si>
  <si>
    <t>M2_USD</t>
  </si>
  <si>
    <t>M2_USD_Growth</t>
  </si>
  <si>
    <t>M_Base</t>
  </si>
  <si>
    <t>M_Base_Growth</t>
  </si>
  <si>
    <t>CPI_TRAN</t>
  </si>
  <si>
    <t>ExRATE_P</t>
  </si>
  <si>
    <t>ExRATE_S</t>
  </si>
  <si>
    <t>ExRATE_OFF</t>
  </si>
  <si>
    <t>CPI_Average</t>
  </si>
  <si>
    <t>INF_Growth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</si>
</sst>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0" fontId="2" fillId="0" borderId="0" xfId="2" applyNumberFormat="1" applyFont="1" applyFill="1" applyBorder="1"/>
    <xf numFmtId="0" fontId="0" fillId="2" borderId="0" xfId="0" applyFont="1" applyFill="1" applyBorder="1" applyAlignment="1">
      <alignment horizontal="left" indent="1"/>
    </xf>
    <xf numFmtId="3" fontId="0" fillId="2" borderId="0" xfId="0" applyNumberFormat="1" applyFont="1" applyFill="1" applyBorder="1"/>
    <xf numFmtId="0" fontId="2" fillId="0" borderId="0" xfId="2" applyNumberFormat="1" applyFont="1" applyBorder="1" applyAlignment="1"/>
    <xf numFmtId="164" fontId="4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0" applyNumberFormat="1" applyFont="1" applyFill="1" applyBorder="1"/>
    <xf numFmtId="0" fontId="0" fillId="2" borderId="0" xfId="2" applyNumberFormat="1" applyFont="1" applyFill="1" applyBorder="1"/>
    <xf numFmtId="0" fontId="0" fillId="2" borderId="0" xfId="0" applyNumberFormat="1" applyFont="1" applyFill="1" applyBorder="1" applyAlignment="1">
      <alignment horizontal="left" indent="2"/>
    </xf>
    <xf numFmtId="0" fontId="2" fillId="0" borderId="0" xfId="0" applyNumberFormat="1" applyFont="1" applyFill="1" applyBorder="1"/>
    <xf numFmtId="2" fontId="2" fillId="0" borderId="0" xfId="0" applyNumberFormat="1" applyFont="1" applyAlignment="1">
      <alignment horizontal="right" vertical="center"/>
    </xf>
  </cellXfs>
  <cellStyles count="3">
    <cellStyle name="Normal" xfId="0" builtinId="0"/>
    <cellStyle name="Normal 3" xfId="1" xr:uid="{AA4BA92C-F5C1-CF42-B767-44D18D4EB2A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E89F-64DB-D647-8E52-8B5D5EE05086}">
  <dimension ref="A1:AD47"/>
  <sheetViews>
    <sheetView tabSelected="1" zoomScale="125" workbookViewId="0">
      <pane xSplit="1" topLeftCell="P1" activePane="topRight" state="frozen"/>
      <selection pane="topRight" activeCell="V4" sqref="V4"/>
    </sheetView>
  </sheetViews>
  <sheetFormatPr baseColWidth="10" defaultRowHeight="16" x14ac:dyDescent="0.2"/>
  <cols>
    <col min="1" max="1" width="10.83203125" style="1"/>
    <col min="2" max="2" width="10.83203125" style="3"/>
    <col min="3" max="4" width="10.83203125" style="2"/>
    <col min="5" max="16" width="10.83203125" style="3"/>
    <col min="17" max="17" width="11.6640625" style="3" bestFit="1" customWidth="1"/>
    <col min="18" max="20" width="11.6640625" style="3" customWidth="1"/>
    <col min="21" max="25" width="10.83203125" style="3"/>
    <col min="26" max="26" width="10.83203125" style="14"/>
    <col min="27" max="27" width="10.83203125" style="3"/>
    <col min="28" max="28" width="10.83203125" style="5"/>
    <col min="29" max="30" width="10.83203125" style="4"/>
    <col min="31" max="16384" width="10.83203125" style="3"/>
  </cols>
  <sheetData>
    <row r="1" spans="1:30" x14ac:dyDescent="0.2">
      <c r="A1" s="1" t="s">
        <v>0</v>
      </c>
      <c r="B1" s="3" t="s">
        <v>74</v>
      </c>
      <c r="C1" s="2" t="s">
        <v>1</v>
      </c>
      <c r="D1" s="2" t="s">
        <v>75</v>
      </c>
      <c r="E1" s="3" t="s">
        <v>2</v>
      </c>
      <c r="F1" s="3" t="s">
        <v>3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56</v>
      </c>
      <c r="V1" s="3" t="s">
        <v>57</v>
      </c>
      <c r="W1" s="3" t="s">
        <v>58</v>
      </c>
      <c r="X1" s="3" t="s">
        <v>59</v>
      </c>
      <c r="Y1" s="6" t="s">
        <v>60</v>
      </c>
      <c r="Z1" s="13" t="s">
        <v>61</v>
      </c>
      <c r="AA1" s="3" t="s">
        <v>5</v>
      </c>
      <c r="AB1" s="5" t="s">
        <v>4</v>
      </c>
      <c r="AC1" s="4" t="s">
        <v>62</v>
      </c>
      <c r="AD1" s="4" t="s">
        <v>63</v>
      </c>
    </row>
    <row r="2" spans="1:30" ht="17" x14ac:dyDescent="0.2">
      <c r="A2" s="1" t="s">
        <v>49</v>
      </c>
      <c r="B2" s="15">
        <v>135.26</v>
      </c>
      <c r="C2" s="2">
        <v>6.6508969051843003</v>
      </c>
      <c r="D2" s="2">
        <v>0.1</v>
      </c>
      <c r="E2" s="2">
        <v>3.4750272028385529</v>
      </c>
      <c r="F2" s="2">
        <v>0.71353398777843446</v>
      </c>
      <c r="G2" s="2">
        <v>1.2645964754583086</v>
      </c>
      <c r="H2" s="2">
        <v>4187.1612903225805</v>
      </c>
      <c r="I2" s="2">
        <v>4194.2473118279568</v>
      </c>
      <c r="J2" s="2">
        <v>4180.0322580645161</v>
      </c>
      <c r="O2" s="3">
        <v>4.1310478326297844</v>
      </c>
      <c r="P2" s="3">
        <v>8.9499999999999996E-2</v>
      </c>
      <c r="Q2" s="3">
        <v>3.3119491777343901</v>
      </c>
      <c r="R2" s="3">
        <v>9.4399999999999998E-2</v>
      </c>
      <c r="S2" s="9">
        <v>2.2035431621919885</v>
      </c>
      <c r="T2" s="9">
        <v>5.6800000000000003E-2</v>
      </c>
      <c r="U2" s="7">
        <v>6767.5357228118337</v>
      </c>
      <c r="V2" s="7">
        <v>7356.918479533344</v>
      </c>
      <c r="W2" s="3">
        <f t="shared" ref="W2:W47" si="0">U2/J2</f>
        <v>1.619015190553915</v>
      </c>
      <c r="X2" s="3">
        <f t="shared" ref="X2:X47" si="1">V2/J2</f>
        <v>1.760014761929092</v>
      </c>
      <c r="Y2" s="3">
        <v>7.4113236899502333E-2</v>
      </c>
      <c r="Z2" s="12">
        <v>-4.84748664061157</v>
      </c>
      <c r="AA2" s="3">
        <v>2.8138529993039101</v>
      </c>
      <c r="AB2" s="8">
        <v>0.77</v>
      </c>
      <c r="AC2" s="8">
        <v>8</v>
      </c>
      <c r="AD2" s="8">
        <v>12.5</v>
      </c>
    </row>
    <row r="3" spans="1:30" ht="17" x14ac:dyDescent="0.2">
      <c r="A3" s="1" t="s">
        <v>50</v>
      </c>
      <c r="B3" s="15">
        <v>135.14599999999999</v>
      </c>
      <c r="C3" s="2">
        <v>2.5752734283090302</v>
      </c>
      <c r="D3" s="2">
        <f>C3/C2-1</f>
        <v>-0.612793061594199</v>
      </c>
      <c r="E3" s="2">
        <v>0.87644854386616688</v>
      </c>
      <c r="F3" s="2">
        <v>0.60917498652782021</v>
      </c>
      <c r="G3" s="2">
        <v>0.64224541376666966</v>
      </c>
      <c r="H3" s="2">
        <v>4226.6702127659573</v>
      </c>
      <c r="I3" s="2">
        <v>4234.6595744680853</v>
      </c>
      <c r="J3" s="2">
        <v>4207.8723404255315</v>
      </c>
      <c r="O3" s="3">
        <v>4.3560076963138998</v>
      </c>
      <c r="P3" s="3">
        <f>(O3/O2)-1</f>
        <v>5.4455884511244834E-2</v>
      </c>
      <c r="Q3" s="3">
        <v>3.5393396460534969</v>
      </c>
      <c r="R3" s="3">
        <f>(Q3/Q2)-1</f>
        <v>6.865759590992826E-2</v>
      </c>
      <c r="S3" s="9">
        <v>2.3858841209485768</v>
      </c>
      <c r="T3" s="9">
        <v>8.2748984401650461E-2</v>
      </c>
      <c r="U3" s="7">
        <v>6951.7593718686494</v>
      </c>
      <c r="V3" s="7">
        <v>8523.7871989839459</v>
      </c>
      <c r="W3" s="3">
        <f t="shared" si="0"/>
        <v>1.6520841911201221</v>
      </c>
      <c r="X3" s="3">
        <f t="shared" si="1"/>
        <v>2.0256762823089725</v>
      </c>
      <c r="Y3" s="3">
        <v>-8.8040128885607681E-4</v>
      </c>
      <c r="Z3" s="12">
        <v>-0.12844423204438132</v>
      </c>
      <c r="AA3" s="3">
        <v>2.7952360135888705</v>
      </c>
      <c r="AB3" s="8">
        <v>0.77</v>
      </c>
      <c r="AC3" s="8">
        <v>8</v>
      </c>
      <c r="AD3" s="8">
        <v>12.5</v>
      </c>
    </row>
    <row r="4" spans="1:30" ht="17" x14ac:dyDescent="0.2">
      <c r="A4" s="1" t="s">
        <v>51</v>
      </c>
      <c r="B4" s="15">
        <v>137.99199999999999</v>
      </c>
      <c r="C4" s="2">
        <v>1.9346546209362301</v>
      </c>
      <c r="D4" s="2">
        <f t="shared" ref="D4:D47" si="2">C4/C3-1</f>
        <v>-0.24875758835186745</v>
      </c>
      <c r="E4" s="2">
        <v>1.1338206289289583</v>
      </c>
      <c r="F4" s="2">
        <v>0.29846173165993156</v>
      </c>
      <c r="G4" s="2">
        <v>0.28489515634579982</v>
      </c>
      <c r="H4" s="2">
        <v>4251.9789473684214</v>
      </c>
      <c r="I4" s="2">
        <v>4262.7368421052633</v>
      </c>
      <c r="J4" s="2">
        <v>4236.4210526315792</v>
      </c>
      <c r="O4" s="3">
        <v>4.4802737650946671</v>
      </c>
      <c r="P4" s="3">
        <f t="shared" ref="P4:P47" si="3">(O4/O3)-1</f>
        <v>2.8527513595975273E-2</v>
      </c>
      <c r="Q4" s="3">
        <v>3.6663973214729411</v>
      </c>
      <c r="R4" s="3">
        <f t="shared" ref="R4:R47" si="4">(Q4/Q3)-1</f>
        <v>3.5898695272469361E-2</v>
      </c>
      <c r="S4" s="9">
        <v>2.4378795383392138</v>
      </c>
      <c r="T4" s="9">
        <v>2.1792934926766039E-2</v>
      </c>
      <c r="U4" s="7">
        <v>8137.6701450977962</v>
      </c>
      <c r="V4" s="7">
        <v>9316.7031140152139</v>
      </c>
      <c r="W4" s="3">
        <f t="shared" si="0"/>
        <v>1.9208832276109193</v>
      </c>
      <c r="X4" s="3">
        <f t="shared" si="1"/>
        <v>2.1991919590305753</v>
      </c>
      <c r="Y4" s="3">
        <v>-2.9975652208746036E-2</v>
      </c>
      <c r="Z4" s="12">
        <v>-9.5689862945076157E-2</v>
      </c>
      <c r="AA4" s="3">
        <v>2.7763992673097544</v>
      </c>
      <c r="AB4" s="8">
        <v>0.77</v>
      </c>
      <c r="AC4" s="8">
        <v>8</v>
      </c>
      <c r="AD4" s="8">
        <v>12.5</v>
      </c>
    </row>
    <row r="5" spans="1:30" ht="17" x14ac:dyDescent="0.2">
      <c r="A5" s="1" t="s">
        <v>47</v>
      </c>
      <c r="B5" s="15">
        <v>138.245</v>
      </c>
      <c r="C5" s="2">
        <v>3.1432792169034198</v>
      </c>
      <c r="D5" s="2">
        <f t="shared" si="2"/>
        <v>0.62472370152678969</v>
      </c>
      <c r="E5" s="2">
        <v>1.8042689432374295</v>
      </c>
      <c r="F5" s="2">
        <v>0.43413590784290207</v>
      </c>
      <c r="G5" s="2">
        <v>0.35899770204130377</v>
      </c>
      <c r="H5" s="2">
        <v>4126.7052631578945</v>
      </c>
      <c r="I5" s="2">
        <v>4135.7052631578945</v>
      </c>
      <c r="J5" s="2">
        <v>4130.652631578947</v>
      </c>
      <c r="O5" s="3">
        <v>4.7388794328409949</v>
      </c>
      <c r="P5" s="3">
        <f t="shared" si="3"/>
        <v>5.7720952179551421E-2</v>
      </c>
      <c r="Q5" s="3">
        <v>3.8677723413147413</v>
      </c>
      <c r="R5" s="3">
        <f t="shared" si="4"/>
        <v>5.492449458830051E-2</v>
      </c>
      <c r="S5" s="9">
        <v>2.4863180509260681</v>
      </c>
      <c r="T5" s="9">
        <v>1.9869116510921936E-2</v>
      </c>
      <c r="U5" s="7">
        <v>8363.9579855810225</v>
      </c>
      <c r="V5" s="7">
        <v>9140.9076213520348</v>
      </c>
      <c r="W5" s="3">
        <f t="shared" si="0"/>
        <v>2.0248514536512574</v>
      </c>
      <c r="X5" s="3">
        <f t="shared" si="1"/>
        <v>2.2129451291714917</v>
      </c>
      <c r="Y5" s="3">
        <v>0.11978800063338062</v>
      </c>
      <c r="Z5" s="12">
        <v>-6.4669994740453984E-2</v>
      </c>
      <c r="AA5" s="3">
        <v>2.8474910275972292</v>
      </c>
      <c r="AB5" s="8">
        <v>0.77</v>
      </c>
      <c r="AC5" s="8">
        <v>8</v>
      </c>
      <c r="AD5" s="8">
        <v>12.5</v>
      </c>
    </row>
    <row r="6" spans="1:30" ht="17" x14ac:dyDescent="0.2">
      <c r="A6" s="1" t="s">
        <v>45</v>
      </c>
      <c r="B6" s="15">
        <v>140.405</v>
      </c>
      <c r="C6" s="2">
        <v>3.8037853023806099</v>
      </c>
      <c r="D6" s="2">
        <f t="shared" si="2"/>
        <v>0.2101328071414168</v>
      </c>
      <c r="E6" s="2">
        <v>2.0348360564838059</v>
      </c>
      <c r="F6" s="2">
        <v>0.46151808369066938</v>
      </c>
      <c r="G6" s="2">
        <v>0.54748460742274119</v>
      </c>
      <c r="H6" s="2">
        <v>4038.1182795698924</v>
      </c>
      <c r="I6" s="2">
        <v>4044.1720430107525</v>
      </c>
      <c r="J6" s="2">
        <v>4042.9677419354839</v>
      </c>
      <c r="O6" s="3">
        <v>5.0467015327290712</v>
      </c>
      <c r="P6" s="3">
        <f t="shared" si="3"/>
        <v>6.4956727481782384E-2</v>
      </c>
      <c r="Q6" s="3">
        <v>4.0970763204927714</v>
      </c>
      <c r="R6" s="3">
        <f t="shared" si="4"/>
        <v>5.9285800440902925E-2</v>
      </c>
      <c r="S6" s="9">
        <v>2.5166493896211661</v>
      </c>
      <c r="T6" s="9">
        <v>1.2199299556145071E-2</v>
      </c>
      <c r="U6" s="7">
        <v>8317.1119322258164</v>
      </c>
      <c r="V6" s="7">
        <v>9246.562777367044</v>
      </c>
      <c r="W6" s="3">
        <f t="shared" si="0"/>
        <v>2.0571798894057407</v>
      </c>
      <c r="X6" s="3">
        <f t="shared" si="1"/>
        <v>2.2870731026264512</v>
      </c>
      <c r="Y6" s="3">
        <v>0.14388073307982294</v>
      </c>
      <c r="Z6" s="12">
        <v>-7.1401895962683717E-2</v>
      </c>
      <c r="AA6" s="3">
        <v>3.2197074058209543</v>
      </c>
      <c r="AB6" s="8">
        <v>0.57999999999999996</v>
      </c>
      <c r="AC6" s="8">
        <v>8</v>
      </c>
      <c r="AD6" s="8">
        <v>12.5</v>
      </c>
    </row>
    <row r="7" spans="1:30" ht="17" x14ac:dyDescent="0.2">
      <c r="A7" s="1" t="s">
        <v>46</v>
      </c>
      <c r="B7" s="15">
        <v>144.685</v>
      </c>
      <c r="C7" s="2">
        <v>7.0582925132819403</v>
      </c>
      <c r="D7" s="2">
        <f t="shared" si="2"/>
        <v>0.85559697832169657</v>
      </c>
      <c r="E7" s="2">
        <v>4.41899094312818</v>
      </c>
      <c r="F7" s="2">
        <v>0.68489716306809023</v>
      </c>
      <c r="G7" s="2">
        <v>0.80029494028680093</v>
      </c>
      <c r="H7" s="2">
        <v>4065.255319148936</v>
      </c>
      <c r="I7" s="2">
        <v>4074.2127659574467</v>
      </c>
      <c r="J7" s="2">
        <v>4046.1702127659573</v>
      </c>
      <c r="O7" s="3">
        <v>5.4654371430975006</v>
      </c>
      <c r="P7" s="3">
        <f t="shared" si="3"/>
        <v>8.2972136880461012E-2</v>
      </c>
      <c r="Q7" s="3">
        <v>4.4967363543297854</v>
      </c>
      <c r="R7" s="3">
        <f t="shared" si="4"/>
        <v>9.7547617513980223E-2</v>
      </c>
      <c r="S7" s="9">
        <v>2.6998965010253988</v>
      </c>
      <c r="T7" s="9">
        <v>7.2813921621325717E-2</v>
      </c>
      <c r="U7" s="7">
        <v>8621.7603689083826</v>
      </c>
      <c r="V7" s="7">
        <v>10755.909536194296</v>
      </c>
      <c r="W7" s="3">
        <f t="shared" si="0"/>
        <v>2.1308447038896459</v>
      </c>
      <c r="X7" s="3">
        <f t="shared" si="1"/>
        <v>2.6582938854768465</v>
      </c>
      <c r="Y7" s="3">
        <v>6.3188791649502293E-2</v>
      </c>
      <c r="Z7" s="12">
        <v>-0.16394874199962972</v>
      </c>
      <c r="AA7" s="3">
        <v>3.2171590654132105</v>
      </c>
      <c r="AB7" s="8">
        <v>0.57999999999999996</v>
      </c>
      <c r="AC7" s="8">
        <v>8</v>
      </c>
      <c r="AD7" s="8">
        <v>12.5</v>
      </c>
    </row>
    <row r="8" spans="1:30" ht="17" x14ac:dyDescent="0.2">
      <c r="A8" s="1" t="s">
        <v>48</v>
      </c>
      <c r="B8" s="15">
        <v>147.21100000000001</v>
      </c>
      <c r="C8" s="2">
        <v>6.6808220766421398</v>
      </c>
      <c r="D8" s="2">
        <f t="shared" si="2"/>
        <v>-5.3479001604070042E-2</v>
      </c>
      <c r="E8" s="2">
        <v>4.0786549220244632</v>
      </c>
      <c r="F8" s="2">
        <v>0.77365293640210975</v>
      </c>
      <c r="G8" s="2">
        <v>0.94285117977853927</v>
      </c>
      <c r="H8" s="2">
        <v>4093.3894736842103</v>
      </c>
      <c r="I8" s="2">
        <v>4101.4736842105267</v>
      </c>
      <c r="J8" s="2">
        <v>4095.8684210526317</v>
      </c>
      <c r="O8" s="3">
        <v>5.5556923469034523</v>
      </c>
      <c r="P8" s="3">
        <f t="shared" si="3"/>
        <v>1.6513812425770658E-2</v>
      </c>
      <c r="Q8" s="3">
        <v>4.5465484766247037</v>
      </c>
      <c r="R8" s="3">
        <f t="shared" si="4"/>
        <v>1.1077394441183053E-2</v>
      </c>
      <c r="S8" s="9">
        <v>2.612064627117455</v>
      </c>
      <c r="T8" s="9">
        <v>-3.2531570700797596E-2</v>
      </c>
      <c r="U8" s="7">
        <v>10266.956595308728</v>
      </c>
      <c r="V8" s="7">
        <v>10608.7548711909</v>
      </c>
      <c r="W8" s="3">
        <f t="shared" si="0"/>
        <v>2.5066617234423112</v>
      </c>
      <c r="X8" s="3">
        <f t="shared" si="1"/>
        <v>2.5901112488531717</v>
      </c>
      <c r="Y8" s="3">
        <v>-3.5783762128750195E-2</v>
      </c>
      <c r="Z8" s="12">
        <v>-2.6257488561490537E-2</v>
      </c>
      <c r="AA8" s="3">
        <v>3.1781228892258957</v>
      </c>
      <c r="AB8" s="8">
        <v>0.57999999999999996</v>
      </c>
      <c r="AC8" s="8">
        <v>8</v>
      </c>
      <c r="AD8" s="8">
        <v>12.5</v>
      </c>
    </row>
    <row r="9" spans="1:30" ht="17" x14ac:dyDescent="0.2">
      <c r="A9" s="1" t="s">
        <v>10</v>
      </c>
      <c r="B9" s="15">
        <v>145.03</v>
      </c>
      <c r="C9" s="2">
        <v>4.9079532713660612</v>
      </c>
      <c r="D9" s="2">
        <f t="shared" si="2"/>
        <v>-0.26536686427774825</v>
      </c>
      <c r="E9" s="2">
        <v>3.0759027451264105</v>
      </c>
      <c r="F9" s="2">
        <v>0.31920121523382378</v>
      </c>
      <c r="G9" s="2">
        <v>0.6745323736844</v>
      </c>
      <c r="H9" s="2">
        <v>4061.5157894736844</v>
      </c>
      <c r="I9" s="2">
        <v>4068.9263157894738</v>
      </c>
      <c r="J9" s="2">
        <v>4064.4421052631578</v>
      </c>
      <c r="O9" s="3">
        <v>5.0057333032024118</v>
      </c>
      <c r="P9" s="3">
        <f t="shared" si="3"/>
        <v>-9.8990190485901963E-2</v>
      </c>
      <c r="Q9" s="3">
        <v>3.9108543852589785</v>
      </c>
      <c r="R9" s="3">
        <f t="shared" si="4"/>
        <v>-0.13981905056858779</v>
      </c>
      <c r="S9" s="9">
        <v>2.7243118377441071</v>
      </c>
      <c r="T9" s="9">
        <v>4.2972600854260801E-2</v>
      </c>
      <c r="U9" s="7">
        <v>10365.856743331266</v>
      </c>
      <c r="V9" s="7">
        <v>11115.419775057226</v>
      </c>
      <c r="W9" s="3">
        <f t="shared" si="0"/>
        <v>2.550376281632412</v>
      </c>
      <c r="X9" s="3">
        <f t="shared" si="1"/>
        <v>2.7347959417760097</v>
      </c>
      <c r="Y9" s="3">
        <v>0.14987696714208792</v>
      </c>
      <c r="Z9" s="12">
        <v>-5.7582627299283123E-2</v>
      </c>
      <c r="AA9" s="3">
        <v>3.2026961740575914</v>
      </c>
      <c r="AB9" s="8">
        <v>0.57999999999999996</v>
      </c>
      <c r="AC9" s="8">
        <v>8</v>
      </c>
      <c r="AD9" s="8">
        <v>12.5</v>
      </c>
    </row>
    <row r="10" spans="1:30" ht="17" x14ac:dyDescent="0.2">
      <c r="A10" s="1" t="s">
        <v>11</v>
      </c>
      <c r="B10" s="15">
        <v>147.91800000000001</v>
      </c>
      <c r="C10" s="2">
        <v>5.3509490402763538</v>
      </c>
      <c r="D10" s="2">
        <f t="shared" si="2"/>
        <v>9.0260795980845021E-2</v>
      </c>
      <c r="E10" s="2">
        <v>3.078649976852684</v>
      </c>
      <c r="F10" s="2">
        <v>0.54340759944446515</v>
      </c>
      <c r="G10" s="2">
        <v>0.88684679320537074</v>
      </c>
      <c r="H10" s="2">
        <v>4032.4285714285716</v>
      </c>
      <c r="I10" s="2">
        <v>4040.7362637362639</v>
      </c>
      <c r="J10" s="2">
        <v>4031.8241758241757</v>
      </c>
      <c r="O10" s="3">
        <v>6.1673689365361017</v>
      </c>
      <c r="P10" s="3">
        <f t="shared" si="3"/>
        <v>0.23206103141582379</v>
      </c>
      <c r="Q10" s="3">
        <v>5.0421603195861273</v>
      </c>
      <c r="R10" s="3">
        <f t="shared" si="4"/>
        <v>0.28927334614945854</v>
      </c>
      <c r="S10" s="9">
        <v>2.9152744395805166</v>
      </c>
      <c r="T10" s="9">
        <v>7.0095720758067692E-2</v>
      </c>
      <c r="U10" s="7">
        <v>10529.898692406836</v>
      </c>
      <c r="V10" s="7">
        <v>11039.513101270939</v>
      </c>
      <c r="W10" s="3">
        <f t="shared" si="0"/>
        <v>2.6116959056763283</v>
      </c>
      <c r="X10" s="3">
        <f t="shared" si="1"/>
        <v>2.7380938800522641</v>
      </c>
      <c r="Y10" s="3">
        <v>0.21112846066266638</v>
      </c>
      <c r="Z10" s="12">
        <v>-3.5963323778074659E-2</v>
      </c>
      <c r="AA10" s="3">
        <v>3.5146354979846262</v>
      </c>
      <c r="AB10" s="8">
        <v>0.51</v>
      </c>
      <c r="AC10" s="8">
        <v>8</v>
      </c>
      <c r="AD10" s="8">
        <v>12.5</v>
      </c>
    </row>
    <row r="11" spans="1:30" ht="17" x14ac:dyDescent="0.2">
      <c r="A11" s="1" t="s">
        <v>12</v>
      </c>
      <c r="B11" s="15">
        <v>147.334</v>
      </c>
      <c r="C11" s="2">
        <v>1.8308739675847452</v>
      </c>
      <c r="D11" s="2">
        <f t="shared" si="2"/>
        <v>-0.65784126258653575</v>
      </c>
      <c r="E11" s="2">
        <v>1.1561626982755611</v>
      </c>
      <c r="F11" s="2">
        <v>8.7140975222034012E-2</v>
      </c>
      <c r="G11" s="2">
        <v>-3.2115561391990309E-2</v>
      </c>
      <c r="H11" s="2">
        <v>4056.3076923076924</v>
      </c>
      <c r="I11" s="2">
        <v>4065.9120879120878</v>
      </c>
      <c r="J11" s="2">
        <v>4033.5714285714284</v>
      </c>
      <c r="O11" s="3">
        <v>6.4351916631589505</v>
      </c>
      <c r="P11" s="3">
        <f t="shared" si="3"/>
        <v>4.3425767029476869E-2</v>
      </c>
      <c r="Q11" s="3">
        <v>5.3199196009504091</v>
      </c>
      <c r="R11" s="3">
        <f t="shared" si="4"/>
        <v>5.5087356164644996E-2</v>
      </c>
      <c r="S11" s="9">
        <v>3.1259455951850188</v>
      </c>
      <c r="T11" s="9">
        <v>7.2264604918230724E-2</v>
      </c>
      <c r="U11" s="7">
        <v>9747.0038126086656</v>
      </c>
      <c r="V11" s="7">
        <v>11622.080545698707</v>
      </c>
      <c r="W11" s="3">
        <f t="shared" si="0"/>
        <v>2.4164698667703441</v>
      </c>
      <c r="X11" s="3">
        <f t="shared" si="1"/>
        <v>2.8813374825532478</v>
      </c>
      <c r="Y11" s="3">
        <v>-1.1398826037976538E-2</v>
      </c>
      <c r="Z11" s="12">
        <v>-0.1323235577486078</v>
      </c>
      <c r="AA11" s="3">
        <v>3.5131130366527286</v>
      </c>
      <c r="AB11" s="8">
        <v>0.51</v>
      </c>
      <c r="AC11" s="8">
        <v>8</v>
      </c>
      <c r="AD11" s="8">
        <v>12.5</v>
      </c>
    </row>
    <row r="12" spans="1:30" ht="17" x14ac:dyDescent="0.2">
      <c r="A12" s="1" t="s">
        <v>13</v>
      </c>
      <c r="B12" s="15">
        <v>149.333</v>
      </c>
      <c r="C12" s="2">
        <v>1.4414683685322283</v>
      </c>
      <c r="D12" s="2">
        <f t="shared" si="2"/>
        <v>-0.21268836956932302</v>
      </c>
      <c r="E12" s="2">
        <v>0.40239740916100242</v>
      </c>
      <c r="F12" s="2">
        <v>0.40594678386805383</v>
      </c>
      <c r="G12" s="2">
        <v>0.10623942504296521</v>
      </c>
      <c r="H12" s="2">
        <v>4067.2608695652175</v>
      </c>
      <c r="I12" s="2">
        <v>4075.282608695652</v>
      </c>
      <c r="J12" s="2">
        <v>4056.3478260869565</v>
      </c>
      <c r="O12" s="3">
        <v>6.5716190082947001</v>
      </c>
      <c r="P12" s="3">
        <f t="shared" si="3"/>
        <v>2.1200199197917824E-2</v>
      </c>
      <c r="Q12" s="3">
        <v>5.4743119814168502</v>
      </c>
      <c r="R12" s="3">
        <f t="shared" si="4"/>
        <v>2.9021562739192319E-2</v>
      </c>
      <c r="S12" s="9">
        <v>3.096692723493462</v>
      </c>
      <c r="T12" s="9">
        <v>-9.3580872733728393E-3</v>
      </c>
      <c r="U12" s="7">
        <v>11354.122501930797</v>
      </c>
      <c r="V12" s="7">
        <v>12047.45838347254</v>
      </c>
      <c r="W12" s="3">
        <f t="shared" si="0"/>
        <v>2.7990998279069661</v>
      </c>
      <c r="X12" s="3">
        <f t="shared" si="1"/>
        <v>2.9700259691719735</v>
      </c>
      <c r="Y12" s="3">
        <v>6.7394788966182118E-2</v>
      </c>
      <c r="Z12" s="12">
        <v>-4.8928488600666245E-2</v>
      </c>
      <c r="AA12" s="3">
        <v>3.4933869030787803</v>
      </c>
      <c r="AB12" s="8">
        <v>0.51</v>
      </c>
      <c r="AC12" s="8">
        <v>8</v>
      </c>
      <c r="AD12" s="8">
        <v>12.5</v>
      </c>
    </row>
    <row r="13" spans="1:30" ht="17" x14ac:dyDescent="0.2">
      <c r="A13" s="1" t="s">
        <v>6</v>
      </c>
      <c r="B13" s="15">
        <v>148.715</v>
      </c>
      <c r="C13" s="2">
        <v>2.5408536164931439</v>
      </c>
      <c r="D13" s="2">
        <f t="shared" si="2"/>
        <v>0.7626842683203392</v>
      </c>
      <c r="E13" s="2">
        <v>1.2219502861476932</v>
      </c>
      <c r="F13" s="2">
        <v>0.48779455285113488</v>
      </c>
      <c r="G13" s="2">
        <v>9.4262593946079692E-2</v>
      </c>
      <c r="H13" s="2">
        <v>4006.195652173913</v>
      </c>
      <c r="I13" s="2">
        <v>4013.5978260869565</v>
      </c>
      <c r="J13" s="2">
        <v>4007.445652173913</v>
      </c>
      <c r="O13" s="3">
        <v>7.0777590815551035</v>
      </c>
      <c r="P13" s="3">
        <f t="shared" si="3"/>
        <v>7.7019083519837883E-2</v>
      </c>
      <c r="Q13" s="3">
        <v>5.8925830136077586</v>
      </c>
      <c r="R13" s="3">
        <f t="shared" si="4"/>
        <v>7.6406137175004885E-2</v>
      </c>
      <c r="S13" s="9">
        <v>3.2641619866877041</v>
      </c>
      <c r="T13" s="9">
        <v>5.4080038979558598E-2</v>
      </c>
      <c r="U13" s="7">
        <v>11082.753797104795</v>
      </c>
      <c r="V13" s="7">
        <v>12889.937649257106</v>
      </c>
      <c r="W13" s="3">
        <f t="shared" si="0"/>
        <v>2.765540635864332</v>
      </c>
      <c r="X13" s="3">
        <f t="shared" si="1"/>
        <v>3.2164971825044519</v>
      </c>
      <c r="Y13" s="3">
        <v>0.12094926610030202</v>
      </c>
      <c r="Z13" s="12">
        <v>-0.12753237913018495</v>
      </c>
      <c r="AA13" s="3">
        <v>3.5360161059944168</v>
      </c>
      <c r="AB13" s="8">
        <v>0.51</v>
      </c>
      <c r="AC13" s="8">
        <v>8</v>
      </c>
      <c r="AD13" s="8">
        <v>12.5</v>
      </c>
    </row>
    <row r="14" spans="1:30" ht="17" x14ac:dyDescent="0.2">
      <c r="A14" s="1" t="s">
        <v>14</v>
      </c>
      <c r="B14" s="15">
        <v>149.374</v>
      </c>
      <c r="C14" s="2">
        <v>0.98432915534281129</v>
      </c>
      <c r="D14" s="2">
        <f t="shared" si="2"/>
        <v>-0.61259903012383266</v>
      </c>
      <c r="E14" s="2">
        <v>0.83363992211900906</v>
      </c>
      <c r="F14" s="2">
        <v>-3.7420841276923481E-2</v>
      </c>
      <c r="G14" s="2">
        <v>-0.32339496207358182</v>
      </c>
      <c r="H14" s="2">
        <v>3981.7888888888888</v>
      </c>
      <c r="I14" s="2">
        <v>3989.411111111111</v>
      </c>
      <c r="J14" s="2">
        <v>3995</v>
      </c>
      <c r="K14" s="2">
        <v>0.76203626115236867</v>
      </c>
      <c r="L14" s="2">
        <v>29.853643214918229</v>
      </c>
      <c r="M14" s="2">
        <v>0.94471372816303822</v>
      </c>
      <c r="N14" s="2">
        <v>12.85258616763884</v>
      </c>
      <c r="O14" s="3">
        <v>7.5867909499103137</v>
      </c>
      <c r="P14" s="3">
        <f t="shared" si="3"/>
        <v>7.1919920202111021E-2</v>
      </c>
      <c r="Q14" s="3">
        <v>6.3064043529001852</v>
      </c>
      <c r="R14" s="3">
        <f t="shared" si="4"/>
        <v>7.0227494179850858E-2</v>
      </c>
      <c r="S14" s="9">
        <v>3.5797630944906138</v>
      </c>
      <c r="T14" s="9">
        <v>9.6686717476041961E-2</v>
      </c>
      <c r="U14" s="7">
        <v>11934.180582770356</v>
      </c>
      <c r="V14" s="7">
        <v>12773.939336330392</v>
      </c>
      <c r="W14" s="3">
        <f t="shared" si="0"/>
        <v>2.9872792447485246</v>
      </c>
      <c r="X14" s="3">
        <f t="shared" si="1"/>
        <v>3.1974816861903359</v>
      </c>
      <c r="Y14" s="3">
        <v>0.2701509043411599</v>
      </c>
      <c r="Z14" s="12">
        <v>-5.4715919893861951E-2</v>
      </c>
      <c r="AA14" s="3">
        <v>3.8377301843813356</v>
      </c>
      <c r="AB14" s="5">
        <v>0.44</v>
      </c>
      <c r="AC14" s="8">
        <v>8</v>
      </c>
      <c r="AD14" s="8">
        <v>12.5</v>
      </c>
    </row>
    <row r="15" spans="1:30" ht="17" x14ac:dyDescent="0.2">
      <c r="A15" s="1" t="s">
        <v>16</v>
      </c>
      <c r="B15" s="15">
        <v>151.643</v>
      </c>
      <c r="C15" s="2">
        <v>2.9246473997855293</v>
      </c>
      <c r="D15" s="2">
        <f t="shared" si="2"/>
        <v>1.971208750559629</v>
      </c>
      <c r="E15" s="2">
        <v>1.8091246759064445</v>
      </c>
      <c r="F15" s="2">
        <v>4.6381690580576378E-3</v>
      </c>
      <c r="G15" s="2">
        <v>0.2695680834023379</v>
      </c>
      <c r="H15" s="2">
        <v>4056.5164835164837</v>
      </c>
      <c r="I15" s="2">
        <v>4066.0109890109889</v>
      </c>
      <c r="J15" s="2">
        <v>4032.3846153846152</v>
      </c>
      <c r="K15" s="2">
        <v>0.84526698558320279</v>
      </c>
      <c r="L15" s="2">
        <v>30.010031115458702</v>
      </c>
      <c r="M15" s="2">
        <v>0.67947715426730915</v>
      </c>
      <c r="N15" s="2">
        <v>11.693988748058988</v>
      </c>
      <c r="O15" s="3">
        <v>7.7977448602186499</v>
      </c>
      <c r="P15" s="3">
        <f t="shared" si="3"/>
        <v>2.7805420196905573E-2</v>
      </c>
      <c r="Q15" s="3">
        <v>6.4936841935793517</v>
      </c>
      <c r="R15" s="3">
        <f t="shared" si="4"/>
        <v>2.9696770171903086E-2</v>
      </c>
      <c r="S15" s="9">
        <v>3.4550716243725996</v>
      </c>
      <c r="T15" s="9">
        <v>-3.4832324605479914E-2</v>
      </c>
      <c r="U15" s="7">
        <v>11532.554137188044</v>
      </c>
      <c r="V15" s="7">
        <v>13676.7600046347</v>
      </c>
      <c r="W15" s="3">
        <f t="shared" si="0"/>
        <v>2.8599836665352547</v>
      </c>
      <c r="X15" s="3">
        <f t="shared" si="1"/>
        <v>3.3917300330068314</v>
      </c>
      <c r="Y15" s="3">
        <v>8.318062386933312E-4</v>
      </c>
      <c r="Z15" s="12">
        <v>-0.13970940580469005</v>
      </c>
      <c r="AA15" s="3">
        <v>3.8021502284550976</v>
      </c>
      <c r="AB15" s="5">
        <v>0.44</v>
      </c>
      <c r="AC15" s="8">
        <v>8</v>
      </c>
      <c r="AD15" s="8">
        <v>12.5</v>
      </c>
    </row>
    <row r="16" spans="1:30" ht="17" x14ac:dyDescent="0.2">
      <c r="A16" s="1" t="s">
        <v>15</v>
      </c>
      <c r="B16" s="15">
        <v>154.917</v>
      </c>
      <c r="C16" s="2">
        <v>3.7392940609242364</v>
      </c>
      <c r="D16" s="2">
        <f t="shared" si="2"/>
        <v>0.27854525683966114</v>
      </c>
      <c r="E16" s="2">
        <v>2.6658175018247783</v>
      </c>
      <c r="F16" s="2">
        <v>-5.8459442989827609E-2</v>
      </c>
      <c r="G16" s="2">
        <v>-0.14460734064138697</v>
      </c>
      <c r="H16" s="2">
        <v>4086.967391304348</v>
      </c>
      <c r="I16" s="2">
        <v>4094.6304347826085</v>
      </c>
      <c r="J16" s="2">
        <v>4062</v>
      </c>
      <c r="K16" s="2">
        <v>1.330787148111739</v>
      </c>
      <c r="L16" s="2">
        <v>29.071722861806482</v>
      </c>
      <c r="M16" s="2">
        <v>0.77982362286839124</v>
      </c>
      <c r="N16" s="2">
        <v>10.616396919397836</v>
      </c>
      <c r="O16" s="3">
        <v>7.2189801584827329</v>
      </c>
      <c r="P16" s="3">
        <f t="shared" si="3"/>
        <v>-7.4222061905175996E-2</v>
      </c>
      <c r="Q16" s="3">
        <v>5.8585630478564434</v>
      </c>
      <c r="R16" s="3">
        <f t="shared" si="4"/>
        <v>-9.7805979901345652E-2</v>
      </c>
      <c r="S16" s="9">
        <v>2.8739188255957657</v>
      </c>
      <c r="T16" s="9">
        <v>-0.16820282238935191</v>
      </c>
      <c r="U16" s="7">
        <v>13210.184992924709</v>
      </c>
      <c r="V16" s="7">
        <v>14308.451994197938</v>
      </c>
      <c r="W16" s="3">
        <f t="shared" si="0"/>
        <v>3.2521381075639364</v>
      </c>
      <c r="X16" s="3">
        <f t="shared" si="1"/>
        <v>3.5225140310679315</v>
      </c>
      <c r="Y16" s="3">
        <v>-8.768725695567782E-2</v>
      </c>
      <c r="Z16" s="12">
        <v>-7.1559467536341473E-2</v>
      </c>
      <c r="AA16" s="3">
        <v>3.774429366470565</v>
      </c>
      <c r="AB16" s="5">
        <v>0.44</v>
      </c>
      <c r="AC16" s="8">
        <v>8</v>
      </c>
      <c r="AD16" s="8">
        <v>12.5</v>
      </c>
    </row>
    <row r="17" spans="1:30" ht="17" x14ac:dyDescent="0.2">
      <c r="A17" s="1" t="s">
        <v>7</v>
      </c>
      <c r="B17" s="15">
        <v>155.62799999999999</v>
      </c>
      <c r="C17" s="2">
        <v>4.6484887200349601</v>
      </c>
      <c r="D17" s="2">
        <f t="shared" si="2"/>
        <v>0.24314607096880714</v>
      </c>
      <c r="E17" s="2">
        <v>3.0809439195777171</v>
      </c>
      <c r="F17" s="2">
        <v>0.36335737484450248</v>
      </c>
      <c r="G17" s="2">
        <v>8.2224388932242116E-5</v>
      </c>
      <c r="H17" s="2">
        <v>4019.945652173913</v>
      </c>
      <c r="I17" s="2">
        <v>4029.5434782608695</v>
      </c>
      <c r="J17" s="2">
        <v>4019.8478260869565</v>
      </c>
      <c r="K17" s="2">
        <v>0.98825288015113766</v>
      </c>
      <c r="L17" s="2">
        <v>29.622285497254591</v>
      </c>
      <c r="M17" s="2">
        <v>0.83850922859488763</v>
      </c>
      <c r="N17" s="2">
        <v>9.1558644170143193</v>
      </c>
      <c r="O17" s="3">
        <v>8.595711940905451</v>
      </c>
      <c r="P17" s="3">
        <f t="shared" si="3"/>
        <v>0.1907100105830013</v>
      </c>
      <c r="Q17" s="3">
        <v>7.0867211926565314</v>
      </c>
      <c r="R17" s="3">
        <f t="shared" si="4"/>
        <v>0.20963470645749083</v>
      </c>
      <c r="S17" s="9">
        <v>3.6660642782205684</v>
      </c>
      <c r="T17" s="9">
        <v>0.27563250763027036</v>
      </c>
      <c r="U17" s="7">
        <v>13216.356271800534</v>
      </c>
      <c r="V17" s="7">
        <v>14355.431654654887</v>
      </c>
      <c r="W17" s="3">
        <f t="shared" si="0"/>
        <v>3.287775270007109</v>
      </c>
      <c r="X17" s="3">
        <f t="shared" si="1"/>
        <v>3.5711380817688578</v>
      </c>
      <c r="Y17" s="3">
        <v>0.17931062371837245</v>
      </c>
      <c r="Z17" s="12">
        <v>-7.4218407533245101E-2</v>
      </c>
      <c r="AA17" s="3">
        <v>3.814008079387377</v>
      </c>
      <c r="AB17" s="5">
        <v>0.44</v>
      </c>
      <c r="AC17" s="8">
        <v>8</v>
      </c>
      <c r="AD17" s="8">
        <v>12.5</v>
      </c>
    </row>
    <row r="18" spans="1:30" ht="17" x14ac:dyDescent="0.2">
      <c r="A18" s="1" t="s">
        <v>17</v>
      </c>
      <c r="B18" s="15">
        <v>156.82</v>
      </c>
      <c r="C18" s="2">
        <v>4.9848032455447333</v>
      </c>
      <c r="D18" s="2">
        <f t="shared" si="2"/>
        <v>7.2349218372900426E-2</v>
      </c>
      <c r="E18" s="2">
        <v>3.1425890717260057</v>
      </c>
      <c r="F18" s="2">
        <v>0.39183381311339183</v>
      </c>
      <c r="G18" s="2">
        <v>-7.2120101222434979E-2</v>
      </c>
      <c r="H18" s="2">
        <v>3989.8666666666668</v>
      </c>
      <c r="I18" s="2">
        <v>3998.6</v>
      </c>
      <c r="J18" s="2">
        <v>3993.9333333333334</v>
      </c>
      <c r="K18" s="2">
        <v>0.88886232484474625</v>
      </c>
      <c r="L18" s="2">
        <v>29.37342690867051</v>
      </c>
      <c r="M18" s="2">
        <v>0.89258869403547114</v>
      </c>
      <c r="N18" s="2">
        <v>12.924136185380943</v>
      </c>
      <c r="O18" s="3">
        <v>9.2427996041563691</v>
      </c>
      <c r="P18" s="3">
        <f t="shared" si="3"/>
        <v>7.5280287159408488E-2</v>
      </c>
      <c r="Q18" s="3">
        <v>7.6713905008263161</v>
      </c>
      <c r="R18" s="3">
        <f t="shared" si="4"/>
        <v>8.2502089792333866E-2</v>
      </c>
      <c r="S18" s="9">
        <v>3.8648538868717552</v>
      </c>
      <c r="T18" s="9">
        <v>5.4224256195441134E-2</v>
      </c>
      <c r="U18" s="7">
        <v>14142.125196889234</v>
      </c>
      <c r="V18" s="7">
        <v>14741.598684386585</v>
      </c>
      <c r="W18" s="3">
        <f t="shared" si="0"/>
        <v>3.5409016667502131</v>
      </c>
      <c r="X18" s="3">
        <f t="shared" si="1"/>
        <v>3.6909976842510939</v>
      </c>
      <c r="Y18" s="3">
        <v>3.8902794344086167E-2</v>
      </c>
      <c r="Z18" s="12">
        <v>-3.5557651907950627E-2</v>
      </c>
      <c r="AA18" s="3">
        <v>4.2212016105405263</v>
      </c>
      <c r="AB18" s="5">
        <v>0.69</v>
      </c>
      <c r="AC18" s="8">
        <v>8</v>
      </c>
      <c r="AD18" s="8">
        <v>12.5</v>
      </c>
    </row>
    <row r="19" spans="1:30" x14ac:dyDescent="0.2">
      <c r="A19" s="1" t="s">
        <v>18</v>
      </c>
      <c r="B19" s="15">
        <v>159.001</v>
      </c>
      <c r="C19" s="2">
        <v>4.8521857256846657</v>
      </c>
      <c r="D19" s="2">
        <f t="shared" si="2"/>
        <v>-2.6604363969349731E-2</v>
      </c>
      <c r="E19" s="2">
        <v>2.7049304946486159</v>
      </c>
      <c r="F19" s="2">
        <v>0.80438767368094966</v>
      </c>
      <c r="G19" s="2">
        <v>4.039901611020659E-2</v>
      </c>
      <c r="H19" s="2">
        <v>4024.7362637362639</v>
      </c>
      <c r="I19" s="2">
        <v>4033.802197802198</v>
      </c>
      <c r="J19" s="2">
        <v>4026.4175824175823</v>
      </c>
      <c r="K19" s="2">
        <v>0.52644086941159718</v>
      </c>
      <c r="L19" s="2">
        <v>28.900566358688046</v>
      </c>
      <c r="M19" s="2">
        <v>0.94842947198968131</v>
      </c>
      <c r="N19" s="2">
        <v>11.36709282468536</v>
      </c>
      <c r="O19" s="3">
        <v>10.059996675165998</v>
      </c>
      <c r="P19" s="3">
        <f t="shared" si="3"/>
        <v>8.8414452980474234E-2</v>
      </c>
      <c r="Q19" s="3">
        <v>8.4309449784940025</v>
      </c>
      <c r="R19" s="3">
        <f t="shared" si="4"/>
        <v>9.9011317125085929E-2</v>
      </c>
      <c r="S19" s="10">
        <v>4.2229055963938986</v>
      </c>
      <c r="T19" s="10">
        <v>9.2643013164969368E-2</v>
      </c>
      <c r="U19" s="7">
        <v>13047.722142994266</v>
      </c>
      <c r="V19" s="7">
        <v>15200.293315164225</v>
      </c>
      <c r="W19" s="3">
        <f t="shared" si="0"/>
        <v>3.2405288015755236</v>
      </c>
      <c r="X19" s="3">
        <f t="shared" si="1"/>
        <v>3.7751408054495705</v>
      </c>
      <c r="Y19" s="3">
        <v>0.21132701779687851</v>
      </c>
      <c r="Z19" s="12">
        <v>-0.12779560927660369</v>
      </c>
      <c r="AA19" s="3">
        <v>4.1871458868743048</v>
      </c>
      <c r="AB19" s="5">
        <v>0.69</v>
      </c>
      <c r="AC19" s="8">
        <v>8</v>
      </c>
      <c r="AD19" s="8">
        <v>12.5</v>
      </c>
    </row>
    <row r="20" spans="1:30" x14ac:dyDescent="0.2">
      <c r="A20" s="1" t="s">
        <v>19</v>
      </c>
      <c r="B20" s="15">
        <v>160.45599999999999</v>
      </c>
      <c r="C20" s="2">
        <v>3.5754629898590684</v>
      </c>
      <c r="D20" s="2">
        <f t="shared" si="2"/>
        <v>-0.26312322075129257</v>
      </c>
      <c r="E20" s="2">
        <v>2.3656756521233957</v>
      </c>
      <c r="F20" s="2">
        <v>0.36943266394262825</v>
      </c>
      <c r="G20" s="2">
        <v>6.8908150816245017E-2</v>
      </c>
      <c r="H20" s="2">
        <v>4061.771739130435</v>
      </c>
      <c r="I20" s="2">
        <v>4069.7065217391305</v>
      </c>
      <c r="J20" s="2">
        <v>4059.554347826087</v>
      </c>
      <c r="K20" s="2">
        <v>1.1126307651540344</v>
      </c>
      <c r="L20" s="2">
        <v>27.829155773986695</v>
      </c>
      <c r="M20" s="2">
        <v>0.70598213451061242</v>
      </c>
      <c r="N20" s="2">
        <v>11.172543812141257</v>
      </c>
      <c r="O20" s="3">
        <v>10.732077722778191</v>
      </c>
      <c r="P20" s="3">
        <f t="shared" si="3"/>
        <v>6.6807283273888629E-2</v>
      </c>
      <c r="Q20" s="3">
        <v>8.9933121029847474</v>
      </c>
      <c r="R20" s="3">
        <f t="shared" si="4"/>
        <v>6.670273924515624E-2</v>
      </c>
      <c r="S20" s="10">
        <v>4.5054850272911198</v>
      </c>
      <c r="T20" s="10">
        <v>6.6915876864149348E-2</v>
      </c>
      <c r="U20" s="7">
        <v>14416.15750757854</v>
      </c>
      <c r="V20" s="7">
        <v>16289.975110105079</v>
      </c>
      <c r="W20" s="3">
        <f t="shared" si="0"/>
        <v>3.5511675106156591</v>
      </c>
      <c r="X20" s="3">
        <f t="shared" si="1"/>
        <v>4.0127496060813783</v>
      </c>
      <c r="Y20" s="3">
        <v>0.26945777036746593</v>
      </c>
      <c r="Z20" s="12">
        <v>-0.11033291139862832</v>
      </c>
      <c r="AA20" s="3">
        <v>4.1529676350031748</v>
      </c>
      <c r="AB20" s="5">
        <v>0.69</v>
      </c>
      <c r="AC20" s="8">
        <v>8</v>
      </c>
      <c r="AD20" s="8">
        <v>12.5</v>
      </c>
    </row>
    <row r="21" spans="1:30" x14ac:dyDescent="0.2">
      <c r="A21" s="1" t="s">
        <v>8</v>
      </c>
      <c r="B21" s="15">
        <v>157.28700000000001</v>
      </c>
      <c r="C21" s="2">
        <v>1.0660035469195916</v>
      </c>
      <c r="D21" s="2">
        <f t="shared" si="2"/>
        <v>-0.70185580162819428</v>
      </c>
      <c r="E21" s="2">
        <v>1.5688569858894297</v>
      </c>
      <c r="F21" s="2">
        <v>-0.40199455110905563</v>
      </c>
      <c r="G21" s="2">
        <v>-0.69638345284910175</v>
      </c>
      <c r="H21" s="2">
        <v>4066.228260869565</v>
      </c>
      <c r="I21" s="2">
        <v>4074.163043478261</v>
      </c>
      <c r="J21" s="2">
        <v>4070.467391304348</v>
      </c>
      <c r="K21" s="2">
        <v>0.58764573354015726</v>
      </c>
      <c r="L21" s="2">
        <v>23.873665112748633</v>
      </c>
      <c r="M21" s="2">
        <v>0.9314797763734225</v>
      </c>
      <c r="N21" s="2">
        <v>9.9194121646674898</v>
      </c>
      <c r="O21" s="3">
        <v>11.162514427828429</v>
      </c>
      <c r="P21" s="3">
        <f t="shared" si="3"/>
        <v>4.0107490475647767E-2</v>
      </c>
      <c r="Q21" s="3">
        <v>9.2398894318550209</v>
      </c>
      <c r="R21" s="3">
        <f t="shared" si="4"/>
        <v>2.7417855184680873E-2</v>
      </c>
      <c r="S21" s="10">
        <v>4.3827924710305348</v>
      </c>
      <c r="T21" s="10">
        <v>-2.7231819774652055E-2</v>
      </c>
      <c r="U21" s="7">
        <v>15199.334762918945</v>
      </c>
      <c r="V21" s="7">
        <v>16411.505038319363</v>
      </c>
      <c r="W21" s="3">
        <f t="shared" si="0"/>
        <v>3.7340514741351218</v>
      </c>
      <c r="X21" s="3">
        <f t="shared" si="1"/>
        <v>4.0318478102487463</v>
      </c>
      <c r="Y21" s="3">
        <v>0.23505793358748323</v>
      </c>
      <c r="Z21" s="12">
        <v>-7.1187180659512211E-2</v>
      </c>
      <c r="AA21" s="3">
        <v>4.141833405931246</v>
      </c>
      <c r="AB21" s="5">
        <v>0.69</v>
      </c>
      <c r="AC21" s="8">
        <v>8</v>
      </c>
      <c r="AD21" s="8">
        <v>12.5</v>
      </c>
    </row>
    <row r="22" spans="1:30" x14ac:dyDescent="0.2">
      <c r="A22" s="1" t="s">
        <v>9</v>
      </c>
      <c r="B22" s="15">
        <v>158.58099999999999</v>
      </c>
      <c r="C22" s="2">
        <v>1.1229435021043122</v>
      </c>
      <c r="D22" s="2">
        <f t="shared" si="2"/>
        <v>5.3414414379069131E-2</v>
      </c>
      <c r="E22" s="2">
        <v>2.0745769034561894</v>
      </c>
      <c r="F22" s="2">
        <v>-0.27126106363983976</v>
      </c>
      <c r="G22" s="2">
        <v>-1.061158347149598</v>
      </c>
      <c r="H22" s="2">
        <v>4041.2</v>
      </c>
      <c r="I22" s="2">
        <v>4049.7555555555555</v>
      </c>
      <c r="J22" s="2">
        <v>4042.6777777777779</v>
      </c>
      <c r="K22" s="2">
        <v>0.73603929897862719</v>
      </c>
      <c r="L22" s="2">
        <v>25.736164280744244</v>
      </c>
      <c r="M22" s="2">
        <v>0.90786196461424618</v>
      </c>
      <c r="N22" s="2">
        <v>12.509192773409477</v>
      </c>
      <c r="O22" s="3">
        <v>11.507896306579143</v>
      </c>
      <c r="P22" s="3">
        <f t="shared" si="3"/>
        <v>3.0941225741188738E-2</v>
      </c>
      <c r="Q22" s="3">
        <v>9.5431258216151829</v>
      </c>
      <c r="R22" s="3">
        <f t="shared" si="4"/>
        <v>3.2818183810158885E-2</v>
      </c>
      <c r="S22" s="10">
        <v>4.4510344594691356</v>
      </c>
      <c r="T22" s="10">
        <v>1.557043571870409E-2</v>
      </c>
      <c r="U22" s="7">
        <v>15474.685771912971</v>
      </c>
      <c r="V22" s="7">
        <v>16637.582952967663</v>
      </c>
      <c r="W22" s="3">
        <f t="shared" si="0"/>
        <v>3.8278306168688174</v>
      </c>
      <c r="X22" s="3">
        <f t="shared" si="1"/>
        <v>4.1154857912304816</v>
      </c>
      <c r="Y22" s="3">
        <v>0.23642561393676484</v>
      </c>
      <c r="Z22" s="12">
        <v>-6.3076690690693396E-2</v>
      </c>
      <c r="AA22" s="3">
        <v>4.5404745070474615</v>
      </c>
      <c r="AB22" s="5">
        <v>0.39</v>
      </c>
      <c r="AC22" s="8">
        <v>8</v>
      </c>
      <c r="AD22" s="8">
        <v>12.5</v>
      </c>
    </row>
    <row r="23" spans="1:30" x14ac:dyDescent="0.2">
      <c r="A23" s="1" t="s">
        <v>20</v>
      </c>
      <c r="B23" s="15">
        <v>160.11199999999999</v>
      </c>
      <c r="C23" s="2">
        <v>0.69873774378776954</v>
      </c>
      <c r="D23" s="2">
        <f t="shared" si="2"/>
        <v>-0.37776233401022652</v>
      </c>
      <c r="E23" s="2">
        <v>1.8613892365456779</v>
      </c>
      <c r="F23" s="2">
        <v>-0.63253380796347358</v>
      </c>
      <c r="G23" s="2">
        <v>-0.79835263929157674</v>
      </c>
      <c r="H23" s="2">
        <v>4063.197802197802</v>
      </c>
      <c r="I23" s="2">
        <v>4073.0879120879122</v>
      </c>
      <c r="J23" s="2">
        <v>4055.7472527472528</v>
      </c>
      <c r="K23" s="2">
        <v>0.8543056560101211</v>
      </c>
      <c r="L23" s="2">
        <v>25.225676949645148</v>
      </c>
      <c r="M23" s="2">
        <v>0.97465534417190136</v>
      </c>
      <c r="N23" s="2">
        <v>11.667990617651402</v>
      </c>
      <c r="O23" s="3">
        <v>12.21618941034146</v>
      </c>
      <c r="P23" s="3">
        <f t="shared" si="3"/>
        <v>6.1548443337761105E-2</v>
      </c>
      <c r="Q23" s="3">
        <v>10.171425652490612</v>
      </c>
      <c r="R23" s="3">
        <f t="shared" si="4"/>
        <v>6.5837948971848359E-2</v>
      </c>
      <c r="S23" s="10">
        <v>4.7140276248314956</v>
      </c>
      <c r="T23" s="10">
        <v>5.9085852459054289E-2</v>
      </c>
      <c r="U23" s="7">
        <v>14688.347224747571</v>
      </c>
      <c r="V23" s="7">
        <v>17134.235422194972</v>
      </c>
      <c r="W23" s="3">
        <f t="shared" si="0"/>
        <v>3.6216130615136541</v>
      </c>
      <c r="X23" s="3">
        <f t="shared" si="1"/>
        <v>4.2246802757713038</v>
      </c>
      <c r="Y23" s="3">
        <v>0.11139198058456316</v>
      </c>
      <c r="Z23" s="12">
        <v>-0.13224213858283057</v>
      </c>
      <c r="AA23" s="3">
        <v>4.5258430188847809</v>
      </c>
      <c r="AB23" s="5">
        <v>0.39</v>
      </c>
      <c r="AC23" s="8">
        <v>8</v>
      </c>
      <c r="AD23" s="8">
        <v>12.5</v>
      </c>
    </row>
    <row r="24" spans="1:30" x14ac:dyDescent="0.2">
      <c r="A24" s="1" t="s">
        <v>21</v>
      </c>
      <c r="B24" s="15">
        <v>161.95641416999999</v>
      </c>
      <c r="C24" s="2">
        <v>0.93545894201525481</v>
      </c>
      <c r="D24" s="2">
        <f t="shared" si="2"/>
        <v>0.33878404355867398</v>
      </c>
      <c r="E24" s="2">
        <v>1.8500913022884766</v>
      </c>
      <c r="F24" s="2">
        <v>-0.44781936481029255</v>
      </c>
      <c r="G24" s="2">
        <v>-1.0787215186717867</v>
      </c>
      <c r="H24" s="2">
        <v>4096.989130434783</v>
      </c>
      <c r="I24" s="2">
        <v>4105.489130434783</v>
      </c>
      <c r="J24" s="2">
        <v>4092.0760869565215</v>
      </c>
      <c r="K24" s="2">
        <v>0.95456848400831062</v>
      </c>
      <c r="L24" s="2">
        <v>23.494165207107979</v>
      </c>
      <c r="M24" s="2">
        <v>1.1294976387936446</v>
      </c>
      <c r="N24" s="2">
        <v>10.984535145103372</v>
      </c>
      <c r="O24" s="3">
        <v>12.421614990659053</v>
      </c>
      <c r="P24" s="3">
        <f t="shared" si="3"/>
        <v>1.6815847676992624E-2</v>
      </c>
      <c r="Q24" s="3">
        <v>10.366226158168278</v>
      </c>
      <c r="R24" s="3">
        <f t="shared" si="4"/>
        <v>1.9151740604815393E-2</v>
      </c>
      <c r="S24" s="10">
        <v>4.5683346559986937</v>
      </c>
      <c r="T24" s="10">
        <v>-3.0906261148185288E-2</v>
      </c>
      <c r="U24" s="7">
        <v>16618.325446466602</v>
      </c>
      <c r="V24" s="7">
        <v>17789.302853912726</v>
      </c>
      <c r="W24" s="3">
        <f t="shared" si="0"/>
        <v>4.0610988391534208</v>
      </c>
      <c r="X24" s="3">
        <f t="shared" si="1"/>
        <v>4.3472561301135304</v>
      </c>
      <c r="Y24" s="3">
        <v>0.1883493049971825</v>
      </c>
      <c r="Z24" s="12">
        <v>-6.2749230849367496E-2</v>
      </c>
      <c r="AA24" s="3">
        <v>4.4856632672877064</v>
      </c>
      <c r="AB24" s="5">
        <v>0.39</v>
      </c>
      <c r="AC24" s="8">
        <v>8</v>
      </c>
      <c r="AD24" s="8">
        <v>12.5</v>
      </c>
    </row>
    <row r="25" spans="1:30" x14ac:dyDescent="0.2">
      <c r="A25" s="1" t="s">
        <v>22</v>
      </c>
      <c r="B25" s="15">
        <v>161.76599999999999</v>
      </c>
      <c r="C25" s="2">
        <v>2.847660645825778</v>
      </c>
      <c r="D25" s="2">
        <f t="shared" si="2"/>
        <v>2.0441321558069414</v>
      </c>
      <c r="E25" s="2">
        <v>2.8771667397814182</v>
      </c>
      <c r="F25" s="2">
        <v>-0.47443788742871407</v>
      </c>
      <c r="G25" s="2">
        <v>-0.66501562112571189</v>
      </c>
      <c r="H25" s="2">
        <v>4050.75</v>
      </c>
      <c r="I25" s="2">
        <v>4060.945652173913</v>
      </c>
      <c r="J25" s="2">
        <v>4051.0108695652175</v>
      </c>
      <c r="K25" s="2">
        <v>0.85914211118511397</v>
      </c>
      <c r="L25" s="2">
        <v>21.510259658621823</v>
      </c>
      <c r="M25" s="2">
        <v>0.96011272008329884</v>
      </c>
      <c r="N25" s="2">
        <v>9.7778767502363522</v>
      </c>
      <c r="O25" s="3">
        <v>13.122552516527941</v>
      </c>
      <c r="P25" s="3">
        <f t="shared" si="3"/>
        <v>5.6428856183031506E-2</v>
      </c>
      <c r="Q25" s="3">
        <v>10.920426709837511</v>
      </c>
      <c r="R25" s="3">
        <f t="shared" si="4"/>
        <v>5.3462132044315824E-2</v>
      </c>
      <c r="S25" s="10">
        <v>5.0449404928749191</v>
      </c>
      <c r="T25" s="10">
        <v>0.10432813547282338</v>
      </c>
      <c r="U25" s="7">
        <v>15771.726674979016</v>
      </c>
      <c r="V25" s="7">
        <v>17479.285125430706</v>
      </c>
      <c r="W25" s="3">
        <f t="shared" si="0"/>
        <v>3.8932817469017915</v>
      </c>
      <c r="X25" s="3">
        <f t="shared" si="1"/>
        <v>4.3147959085349736</v>
      </c>
      <c r="Y25" s="3">
        <v>0.29452365774510181</v>
      </c>
      <c r="Z25" s="12">
        <v>-9.2436733139699009E-2</v>
      </c>
      <c r="AA25" s="3">
        <v>4.5311345689322575</v>
      </c>
      <c r="AB25" s="5">
        <v>0.39</v>
      </c>
      <c r="AC25" s="8">
        <v>8</v>
      </c>
      <c r="AD25" s="8">
        <v>12.5</v>
      </c>
    </row>
    <row r="26" spans="1:30" x14ac:dyDescent="0.2">
      <c r="A26" s="1" t="s">
        <v>23</v>
      </c>
      <c r="B26" s="15">
        <v>161.798</v>
      </c>
      <c r="C26" s="2">
        <v>2.0286162907284133</v>
      </c>
      <c r="D26" s="2">
        <f t="shared" si="2"/>
        <v>-0.28762007028399073</v>
      </c>
      <c r="E26" s="2">
        <v>2.4304500539156657</v>
      </c>
      <c r="F26" s="2">
        <v>-0.59865802334453866</v>
      </c>
      <c r="G26" s="2">
        <v>-0.74348362035805127</v>
      </c>
      <c r="H26" s="2">
        <v>4021.1208791208792</v>
      </c>
      <c r="I26" s="2">
        <v>4029.2087912087914</v>
      </c>
      <c r="J26" s="2">
        <v>4022.5384615384614</v>
      </c>
      <c r="K26" s="2">
        <v>0.43726686893984912</v>
      </c>
      <c r="L26" s="2">
        <v>25.087987053461408</v>
      </c>
      <c r="M26" s="2">
        <v>1.0354123776971567</v>
      </c>
      <c r="N26" s="2">
        <v>11.736461554061243</v>
      </c>
      <c r="O26" s="3">
        <v>13.826946513338738</v>
      </c>
      <c r="P26" s="3">
        <f t="shared" si="3"/>
        <v>5.3678123667145305E-2</v>
      </c>
      <c r="Q26" s="3">
        <v>11.61928838472792</v>
      </c>
      <c r="R26" s="3">
        <f t="shared" si="4"/>
        <v>6.3995821176186185E-2</v>
      </c>
      <c r="S26" s="11">
        <v>5.0462882386823669</v>
      </c>
      <c r="T26" s="11">
        <v>2.6714800885185852E-4</v>
      </c>
      <c r="U26" s="7">
        <v>16293.088941959662</v>
      </c>
      <c r="V26" s="7">
        <v>17850.851091510758</v>
      </c>
      <c r="W26" s="3">
        <f t="shared" si="0"/>
        <v>4.05044951036421</v>
      </c>
      <c r="X26" s="3">
        <f t="shared" si="1"/>
        <v>4.4377079951358667</v>
      </c>
      <c r="Y26" s="3">
        <v>0.23730438770295351</v>
      </c>
      <c r="Z26" s="12">
        <v>-7.6837326913975892E-2</v>
      </c>
      <c r="AA26" s="3">
        <v>5.0491665148499374</v>
      </c>
      <c r="AB26" s="5">
        <v>0.72</v>
      </c>
      <c r="AC26" s="8">
        <v>8</v>
      </c>
      <c r="AD26" s="8">
        <v>12.5</v>
      </c>
    </row>
    <row r="27" spans="1:30" x14ac:dyDescent="0.2">
      <c r="A27" s="1" t="s">
        <v>24</v>
      </c>
      <c r="B27" s="15">
        <v>165.31700000000001</v>
      </c>
      <c r="C27" s="2">
        <v>3.2508494054162229</v>
      </c>
      <c r="D27" s="2">
        <f t="shared" si="2"/>
        <v>0.60249595760119989</v>
      </c>
      <c r="E27" s="2">
        <v>3.3571741968122382</v>
      </c>
      <c r="F27" s="2">
        <v>-0.17936322074547789</v>
      </c>
      <c r="G27" s="2">
        <v>-0.88636809233536595</v>
      </c>
      <c r="H27" s="2">
        <v>4057.1428571428573</v>
      </c>
      <c r="I27" s="2">
        <v>4067.6153846153848</v>
      </c>
      <c r="J27" s="2">
        <v>4054.901098901099</v>
      </c>
      <c r="K27" s="2">
        <v>0.62903730249159673</v>
      </c>
      <c r="L27" s="2">
        <v>24.930841911235028</v>
      </c>
      <c r="M27" s="2">
        <v>1.1290205712627401</v>
      </c>
      <c r="N27" s="2">
        <v>12.385090267613666</v>
      </c>
      <c r="O27" s="3">
        <v>14.764694746706514</v>
      </c>
      <c r="P27" s="3">
        <f t="shared" si="3"/>
        <v>6.7820341422680563E-2</v>
      </c>
      <c r="Q27" s="3">
        <v>12.433831030324988</v>
      </c>
      <c r="R27" s="3">
        <f t="shared" si="4"/>
        <v>7.010262751268681E-2</v>
      </c>
      <c r="S27" s="11">
        <v>5.2038226239960546</v>
      </c>
      <c r="T27" s="11">
        <v>3.1217872991500251E-2</v>
      </c>
      <c r="U27" s="7">
        <v>15301.364497919973</v>
      </c>
      <c r="V27" s="7">
        <v>18191.845934993999</v>
      </c>
      <c r="W27" s="3">
        <f t="shared" si="0"/>
        <v>3.773548139575273</v>
      </c>
      <c r="X27" s="3">
        <f t="shared" si="1"/>
        <v>4.4863846222843984</v>
      </c>
      <c r="Y27" s="3">
        <v>0.33227847255609289</v>
      </c>
      <c r="Z27" s="12">
        <v>-0.14144909571002795</v>
      </c>
      <c r="AA27" s="3">
        <v>5.008868529543232</v>
      </c>
      <c r="AB27" s="5">
        <v>0.72</v>
      </c>
      <c r="AC27" s="8">
        <v>8</v>
      </c>
      <c r="AD27" s="8">
        <v>12.5</v>
      </c>
    </row>
    <row r="28" spans="1:30" x14ac:dyDescent="0.2">
      <c r="A28" s="1" t="s">
        <v>25</v>
      </c>
      <c r="B28" s="15">
        <v>166.643</v>
      </c>
      <c r="C28" s="2">
        <v>2.8933605833647347</v>
      </c>
      <c r="D28" s="2">
        <f t="shared" si="2"/>
        <v>-0.10996781993526927</v>
      </c>
      <c r="E28" s="2">
        <v>2.7206652074316047</v>
      </c>
      <c r="F28" s="2">
        <v>-3.2067375908418849E-2</v>
      </c>
      <c r="G28" s="2">
        <v>-0.54059089758392642</v>
      </c>
      <c r="H28" s="2">
        <v>4091.6739130434785</v>
      </c>
      <c r="I28" s="2">
        <v>4100.304347826087</v>
      </c>
      <c r="J28" s="2">
        <v>4094.2065217391305</v>
      </c>
      <c r="K28" s="2">
        <v>1.1285400529060792</v>
      </c>
      <c r="L28" s="2">
        <v>22.946814110331495</v>
      </c>
      <c r="M28" s="2">
        <v>1.102299329959382</v>
      </c>
      <c r="N28" s="2">
        <v>10.607378234299446</v>
      </c>
      <c r="O28" s="3">
        <v>15.274286054079575</v>
      </c>
      <c r="P28" s="3">
        <f t="shared" si="3"/>
        <v>3.4514178323038713E-2</v>
      </c>
      <c r="Q28" s="3">
        <v>12.723480364019181</v>
      </c>
      <c r="R28" s="3">
        <f t="shared" si="4"/>
        <v>2.3295260566736475E-2</v>
      </c>
      <c r="S28" s="11">
        <v>5.4034073603538619</v>
      </c>
      <c r="T28" s="11">
        <v>3.8353485654463837E-2</v>
      </c>
      <c r="U28" s="7">
        <v>18125.635868609232</v>
      </c>
      <c r="V28" s="7">
        <v>19047.419412111376</v>
      </c>
      <c r="W28" s="3">
        <f t="shared" si="0"/>
        <v>4.4271425421182355</v>
      </c>
      <c r="X28" s="3">
        <f t="shared" si="1"/>
        <v>4.6522859340325713</v>
      </c>
      <c r="Y28" s="3">
        <v>0.29120207232238809</v>
      </c>
      <c r="Z28" s="12">
        <v>-4.467098225707989E-2</v>
      </c>
      <c r="AA28" s="3">
        <v>4.960782119038913</v>
      </c>
      <c r="AB28" s="5">
        <v>0.72</v>
      </c>
      <c r="AC28" s="8">
        <v>8</v>
      </c>
      <c r="AD28" s="8">
        <v>12.5</v>
      </c>
    </row>
    <row r="29" spans="1:30" x14ac:dyDescent="0.2">
      <c r="A29" s="1" t="s">
        <v>26</v>
      </c>
      <c r="B29" s="15">
        <v>168.03399999999999</v>
      </c>
      <c r="C29" s="2">
        <v>3.8747326385025316</v>
      </c>
      <c r="D29" s="2">
        <f t="shared" si="2"/>
        <v>0.33918069554833852</v>
      </c>
      <c r="E29" s="2">
        <v>3.1844539334594399</v>
      </c>
      <c r="F29" s="2">
        <v>0.22283570095075597</v>
      </c>
      <c r="G29" s="2">
        <v>-9.5622195022439876E-2</v>
      </c>
      <c r="H29" s="2">
        <v>4046.445652173913</v>
      </c>
      <c r="I29" s="2">
        <v>4056.467391304348</v>
      </c>
      <c r="J29" s="2">
        <v>4041.9021739130435</v>
      </c>
      <c r="K29" s="2">
        <v>0.59080186349782826</v>
      </c>
      <c r="L29" s="2">
        <v>20.081989095499999</v>
      </c>
      <c r="M29" s="2">
        <v>1.109387339717343</v>
      </c>
      <c r="N29" s="2">
        <v>8.5340968410017197</v>
      </c>
      <c r="O29" s="3">
        <v>15.914068492823688</v>
      </c>
      <c r="P29" s="3">
        <f t="shared" si="3"/>
        <v>4.1886241784324429E-2</v>
      </c>
      <c r="Q29" s="3">
        <v>13.257716571402462</v>
      </c>
      <c r="R29" s="3">
        <f t="shared" si="4"/>
        <v>4.1988213295322208E-2</v>
      </c>
      <c r="S29" s="11">
        <v>5.8367203200701567</v>
      </c>
      <c r="T29" s="11">
        <v>8.0192539784362582E-2</v>
      </c>
      <c r="U29" s="7">
        <v>16864.857485025939</v>
      </c>
      <c r="V29" s="7">
        <v>18515.030252229029</v>
      </c>
      <c r="W29" s="3">
        <f t="shared" si="0"/>
        <v>4.1725051125368395</v>
      </c>
      <c r="X29" s="3">
        <f t="shared" si="1"/>
        <v>4.5807714921274982</v>
      </c>
      <c r="Y29" s="3">
        <v>1.1774356049948797E-2</v>
      </c>
      <c r="Z29" s="12">
        <v>-8.1011766249439204E-2</v>
      </c>
      <c r="AA29" s="3">
        <v>5.0249772584260812</v>
      </c>
      <c r="AB29" s="5">
        <v>0.72</v>
      </c>
      <c r="AC29" s="8">
        <v>8</v>
      </c>
      <c r="AD29" s="8">
        <v>12.5</v>
      </c>
    </row>
    <row r="30" spans="1:30" x14ac:dyDescent="0.2">
      <c r="A30" s="1" t="s">
        <v>27</v>
      </c>
      <c r="B30" s="15">
        <v>168.65199999999999</v>
      </c>
      <c r="C30" s="2">
        <v>4.2361463058875781</v>
      </c>
      <c r="D30" s="2">
        <f t="shared" si="2"/>
        <v>9.3274478810161821E-2</v>
      </c>
      <c r="E30" s="2">
        <v>2.9890034178419969</v>
      </c>
      <c r="F30" s="2">
        <v>9.2917835819974079E-2</v>
      </c>
      <c r="G30" s="2">
        <v>0.48564956303538998</v>
      </c>
      <c r="H30" s="2">
        <v>4018.3111111111111</v>
      </c>
      <c r="I30" s="2">
        <v>4027.2111111111112</v>
      </c>
      <c r="J30" s="2">
        <v>4016.1666666666665</v>
      </c>
      <c r="K30" s="2">
        <v>0.6974271455030201</v>
      </c>
      <c r="L30" s="2">
        <v>20.97927266056724</v>
      </c>
      <c r="M30" s="2">
        <v>1.0273606977390943</v>
      </c>
      <c r="N30" s="2">
        <v>10.190940853365769</v>
      </c>
      <c r="O30" s="3">
        <v>16.84933105592053</v>
      </c>
      <c r="P30" s="3">
        <f t="shared" si="3"/>
        <v>5.8769544916725147E-2</v>
      </c>
      <c r="Q30" s="3">
        <v>14.302362898507196</v>
      </c>
      <c r="R30" s="3">
        <f t="shared" si="4"/>
        <v>7.879534318587611E-2</v>
      </c>
      <c r="S30" s="11">
        <v>5.9620256891100141</v>
      </c>
      <c r="T30" s="11">
        <v>2.1468455257138475E-2</v>
      </c>
      <c r="U30" s="7">
        <v>17600.417064222656</v>
      </c>
      <c r="V30" s="7">
        <v>19409.063357808205</v>
      </c>
      <c r="W30" s="3">
        <f t="shared" si="0"/>
        <v>4.3823920979929429</v>
      </c>
      <c r="X30" s="3">
        <f t="shared" si="1"/>
        <v>4.8327335413889383</v>
      </c>
      <c r="Y30" s="3">
        <v>0.37718886599663526</v>
      </c>
      <c r="Z30" s="12">
        <v>-8.1214872634592997E-2</v>
      </c>
      <c r="AA30" s="3">
        <v>5.5918075807089398</v>
      </c>
      <c r="AB30" s="5">
        <v>0.14000000000000001</v>
      </c>
      <c r="AC30" s="8">
        <v>8</v>
      </c>
      <c r="AD30" s="8">
        <v>12.5</v>
      </c>
    </row>
    <row r="31" spans="1:30" x14ac:dyDescent="0.2">
      <c r="A31" s="1" t="s">
        <v>28</v>
      </c>
      <c r="B31" s="15">
        <v>169.191</v>
      </c>
      <c r="C31" s="2">
        <v>2.3433766642269038</v>
      </c>
      <c r="D31" s="2">
        <f t="shared" si="2"/>
        <v>-0.44681403922003871</v>
      </c>
      <c r="E31" s="2">
        <v>1.3517788551691559</v>
      </c>
      <c r="F31" s="2">
        <v>-0.11336491709866439</v>
      </c>
      <c r="G31" s="2">
        <v>0.23846955848460863</v>
      </c>
      <c r="H31" s="2">
        <v>4046.5054945054944</v>
      </c>
      <c r="I31" s="2">
        <v>4055.2087912087914</v>
      </c>
      <c r="J31" s="2">
        <v>4047.3846153846152</v>
      </c>
      <c r="K31" s="2">
        <v>0.77695322113811116</v>
      </c>
      <c r="L31" s="2">
        <v>17.207643975718465</v>
      </c>
      <c r="M31" s="2">
        <v>0.9814468276843813</v>
      </c>
      <c r="N31" s="2">
        <v>9.3544042536381689</v>
      </c>
      <c r="O31" s="3">
        <v>17.972050373280439</v>
      </c>
      <c r="P31" s="3">
        <f t="shared" si="3"/>
        <v>6.6632871870922594E-2</v>
      </c>
      <c r="Q31" s="3">
        <v>15.179674151276371</v>
      </c>
      <c r="R31" s="3">
        <f t="shared" si="4"/>
        <v>6.1340301528829411E-2</v>
      </c>
      <c r="S31" s="11">
        <v>6.273877727864261</v>
      </c>
      <c r="T31" s="11">
        <v>5.230638964267853E-2</v>
      </c>
      <c r="U31" s="7">
        <v>17200.233732714492</v>
      </c>
      <c r="V31" s="7">
        <v>19167.793702768653</v>
      </c>
      <c r="W31" s="3">
        <f t="shared" si="0"/>
        <v>4.2497156478122324</v>
      </c>
      <c r="X31" s="3">
        <f t="shared" si="1"/>
        <v>4.735846855253012</v>
      </c>
      <c r="Y31" s="3">
        <v>0.55747037811161382</v>
      </c>
      <c r="Z31" s="12">
        <v>-8.766897485028638E-2</v>
      </c>
      <c r="AA31" s="3">
        <v>5.5486773178642208</v>
      </c>
      <c r="AB31" s="5">
        <v>0.14000000000000001</v>
      </c>
      <c r="AC31" s="8">
        <v>8</v>
      </c>
      <c r="AD31" s="8">
        <v>12.5</v>
      </c>
    </row>
    <row r="32" spans="1:30" x14ac:dyDescent="0.2">
      <c r="A32" s="1" t="s">
        <v>29</v>
      </c>
      <c r="B32" s="15">
        <v>171.07900000000001</v>
      </c>
      <c r="C32" s="2">
        <v>2.6619780008761307</v>
      </c>
      <c r="D32" s="2">
        <f t="shared" si="2"/>
        <v>0.13595822708012495</v>
      </c>
      <c r="E32" s="2">
        <v>1.5178193803520101</v>
      </c>
      <c r="F32" s="2">
        <v>-6.2126245926922521E-2</v>
      </c>
      <c r="G32" s="2">
        <v>0.35096898159538664</v>
      </c>
      <c r="H32" s="2">
        <v>4078.5760869565215</v>
      </c>
      <c r="I32" s="2">
        <v>4088.163043478261</v>
      </c>
      <c r="J32" s="2">
        <v>4079.836956521739</v>
      </c>
      <c r="K32" s="2">
        <v>0.84657781292438661</v>
      </c>
      <c r="L32" s="2">
        <v>16.391008095063775</v>
      </c>
      <c r="M32" s="2">
        <v>0.86115297181398687</v>
      </c>
      <c r="N32" s="2">
        <v>9.227365976133644</v>
      </c>
      <c r="O32" s="3">
        <v>19.163405850991598</v>
      </c>
      <c r="P32" s="3">
        <f t="shared" si="3"/>
        <v>6.6289346678127581E-2</v>
      </c>
      <c r="Q32" s="3">
        <v>16.08694507574203</v>
      </c>
      <c r="R32" s="3">
        <f t="shared" si="4"/>
        <v>5.9768801057522802E-2</v>
      </c>
      <c r="S32" s="11">
        <v>6.5550122017726515</v>
      </c>
      <c r="T32" s="11">
        <v>4.4810320841890849E-2</v>
      </c>
      <c r="U32" s="7">
        <v>19665.795946682767</v>
      </c>
      <c r="V32" s="7">
        <v>21410.660773776337</v>
      </c>
      <c r="W32" s="3">
        <f t="shared" si="0"/>
        <v>4.8202406508540534</v>
      </c>
      <c r="X32" s="3">
        <f t="shared" si="1"/>
        <v>5.2479206894654862</v>
      </c>
      <c r="Y32" s="3">
        <v>0.42419900749920375</v>
      </c>
      <c r="Z32" s="12">
        <v>-7.685360960123927E-2</v>
      </c>
      <c r="AA32" s="3">
        <v>5.5045413459863965</v>
      </c>
      <c r="AB32" s="5">
        <v>0.14000000000000001</v>
      </c>
      <c r="AC32" s="8">
        <v>8</v>
      </c>
      <c r="AD32" s="8">
        <v>12.5</v>
      </c>
    </row>
    <row r="33" spans="1:30" x14ac:dyDescent="0.2">
      <c r="A33" s="1" t="s">
        <v>30</v>
      </c>
      <c r="B33" s="15">
        <v>171.78200000000001</v>
      </c>
      <c r="C33" s="2">
        <v>2.2305009700417822</v>
      </c>
      <c r="D33" s="2">
        <f t="shared" si="2"/>
        <v>-0.16208887928162352</v>
      </c>
      <c r="E33" s="2">
        <v>1.0274849137674504</v>
      </c>
      <c r="F33" s="2">
        <v>8.1234250211267428E-2</v>
      </c>
      <c r="G33" s="2">
        <v>0.3569416903721867</v>
      </c>
      <c r="H33" s="2">
        <v>4040.858695652174</v>
      </c>
      <c r="I33" s="2">
        <v>4050.3478260869565</v>
      </c>
      <c r="J33" s="2">
        <v>4037.2065217391305</v>
      </c>
      <c r="K33" s="2">
        <v>0.89664123212647351</v>
      </c>
      <c r="L33" s="2">
        <v>14.505553573917501</v>
      </c>
      <c r="M33" s="2">
        <v>0.74584520508918883</v>
      </c>
      <c r="N33" s="2">
        <v>8.3135044143358439</v>
      </c>
      <c r="O33" s="3">
        <v>19.619850011619569</v>
      </c>
      <c r="P33" s="3">
        <f t="shared" si="3"/>
        <v>2.3818530180758746E-2</v>
      </c>
      <c r="Q33" s="3">
        <v>16.440857441053183</v>
      </c>
      <c r="R33" s="3">
        <f t="shared" si="4"/>
        <v>2.1999973496821923E-2</v>
      </c>
      <c r="S33" s="11">
        <v>6.9741133824714785</v>
      </c>
      <c r="T33" s="11">
        <v>6.3935987881989176E-2</v>
      </c>
      <c r="U33" s="7">
        <v>19104.898985902666</v>
      </c>
      <c r="V33" s="7">
        <v>20900.165943601176</v>
      </c>
      <c r="W33" s="3">
        <f t="shared" si="0"/>
        <v>4.732207501159178</v>
      </c>
      <c r="X33" s="3">
        <f t="shared" si="1"/>
        <v>5.1768879870425586</v>
      </c>
      <c r="Y33" s="3">
        <v>0.27367819190106507</v>
      </c>
      <c r="Z33" s="12">
        <v>-8.0194480309342203E-2</v>
      </c>
      <c r="AA33" s="3">
        <v>5.5626659402063527</v>
      </c>
      <c r="AB33" s="5">
        <v>0.14000000000000001</v>
      </c>
      <c r="AC33" s="8">
        <v>8</v>
      </c>
      <c r="AD33" s="8">
        <v>12.5</v>
      </c>
    </row>
    <row r="34" spans="1:30" x14ac:dyDescent="0.2">
      <c r="A34" s="1" t="s">
        <v>31</v>
      </c>
      <c r="B34" s="15">
        <v>172.578</v>
      </c>
      <c r="C34" s="2">
        <v>2.3278704077034362</v>
      </c>
      <c r="D34" s="2">
        <f t="shared" si="2"/>
        <v>4.3653618164456676E-2</v>
      </c>
      <c r="E34" s="2">
        <v>1.2074372079785598</v>
      </c>
      <c r="F34" s="2">
        <v>0.16835618907572911</v>
      </c>
      <c r="G34" s="2">
        <v>0.20482472784194694</v>
      </c>
      <c r="H34" s="2">
        <v>4003.7741935483873</v>
      </c>
      <c r="I34" s="2">
        <v>4012.7096774193546</v>
      </c>
      <c r="J34" s="2">
        <v>3997.6774193548385</v>
      </c>
      <c r="K34" s="2">
        <v>0.4041123476909883</v>
      </c>
      <c r="L34" s="2">
        <v>14.677311000325963</v>
      </c>
      <c r="M34" s="2">
        <v>0.95376399351453556</v>
      </c>
      <c r="N34" s="2">
        <v>8.4896982187160575</v>
      </c>
      <c r="O34" s="3">
        <v>21.085311285132686</v>
      </c>
      <c r="P34" s="3">
        <f t="shared" si="3"/>
        <v>7.469278677692337E-2</v>
      </c>
      <c r="Q34" s="3">
        <v>17.95686194159968</v>
      </c>
      <c r="R34" s="3">
        <f t="shared" si="4"/>
        <v>9.2209576415461125E-2</v>
      </c>
      <c r="S34" s="11">
        <v>7.1376612158774293</v>
      </c>
      <c r="T34" s="11">
        <v>2.3450698954365468E-2</v>
      </c>
      <c r="U34" s="7">
        <v>20066.059443569135</v>
      </c>
      <c r="V34" s="7">
        <v>22380.066400989508</v>
      </c>
      <c r="W34" s="3">
        <f t="shared" si="0"/>
        <v>5.0194293682674065</v>
      </c>
      <c r="X34" s="3">
        <f t="shared" si="1"/>
        <v>5.5982672070127393</v>
      </c>
      <c r="Y34" s="3">
        <v>7.6645649822413231E-2</v>
      </c>
      <c r="Z34" s="12">
        <v>-9.4201027705772336E-2</v>
      </c>
      <c r="AA34" s="3">
        <v>6.2251317671669826</v>
      </c>
      <c r="AB34" s="5">
        <v>0.13</v>
      </c>
      <c r="AC34" s="8">
        <v>8</v>
      </c>
      <c r="AD34" s="8">
        <v>12.5</v>
      </c>
    </row>
    <row r="35" spans="1:30" x14ac:dyDescent="0.2">
      <c r="A35" s="1" t="s">
        <v>32</v>
      </c>
      <c r="B35" s="15">
        <v>174.15799999999999</v>
      </c>
      <c r="C35" s="2">
        <v>2.9357353523532526</v>
      </c>
      <c r="D35" s="2">
        <f t="shared" si="2"/>
        <v>0.26112490739959471</v>
      </c>
      <c r="E35" s="2">
        <v>1.7421365498164791</v>
      </c>
      <c r="F35" s="2">
        <v>0.19084206606734405</v>
      </c>
      <c r="G35" s="2">
        <v>0.39511839282231315</v>
      </c>
      <c r="H35" s="2">
        <v>4066.9</v>
      </c>
      <c r="I35" s="2">
        <v>4076.8333333333335</v>
      </c>
      <c r="J35" s="2">
        <v>4065.8333333333335</v>
      </c>
      <c r="K35" s="2">
        <v>0.6070618801312675</v>
      </c>
      <c r="L35" s="2">
        <v>13.943067740831379</v>
      </c>
      <c r="M35" s="2">
        <v>1.0386276701968682</v>
      </c>
      <c r="N35" s="2">
        <v>8.1988563920314181</v>
      </c>
      <c r="O35" s="3">
        <v>22.0220564531826</v>
      </c>
      <c r="P35" s="3">
        <f t="shared" si="3"/>
        <v>4.4426432950525951E-2</v>
      </c>
      <c r="Q35" s="3">
        <v>18.75430201163768</v>
      </c>
      <c r="R35" s="3">
        <f t="shared" si="4"/>
        <v>4.4408654063916142E-2</v>
      </c>
      <c r="S35" s="11">
        <v>7.7406810988818195</v>
      </c>
      <c r="T35" s="11">
        <v>8.4484239972471231E-2</v>
      </c>
      <c r="U35" s="7">
        <v>20217.647125288131</v>
      </c>
      <c r="V35" s="7">
        <v>24336.730155927995</v>
      </c>
      <c r="W35" s="3">
        <f t="shared" si="0"/>
        <v>4.9725715413703124</v>
      </c>
      <c r="X35" s="3">
        <f t="shared" si="1"/>
        <v>5.9856684130177484</v>
      </c>
      <c r="Y35" s="3">
        <v>0.36678014140866838</v>
      </c>
      <c r="Z35" s="12">
        <v>-0.16487306130772683</v>
      </c>
      <c r="AA35" s="3">
        <v>6.1207793477627206</v>
      </c>
      <c r="AB35" s="5">
        <v>0.13</v>
      </c>
      <c r="AC35" s="8">
        <v>8</v>
      </c>
      <c r="AD35" s="8">
        <v>12.5</v>
      </c>
    </row>
    <row r="36" spans="1:30" x14ac:dyDescent="0.2">
      <c r="A36" s="1" t="s">
        <v>33</v>
      </c>
      <c r="B36" s="15">
        <v>175.47499999999999</v>
      </c>
      <c r="C36" s="2">
        <v>2.5695731211896167</v>
      </c>
      <c r="D36" s="2">
        <f t="shared" si="2"/>
        <v>-0.12472589903927289</v>
      </c>
      <c r="E36" s="2">
        <v>1.3745597063344954</v>
      </c>
      <c r="F36" s="2">
        <v>0.16876390439504532</v>
      </c>
      <c r="G36" s="2">
        <v>0.2984827360459204</v>
      </c>
      <c r="H36" s="2">
        <v>4089.3666666666668</v>
      </c>
      <c r="I36" s="2">
        <v>4098.833333333333</v>
      </c>
      <c r="J36" s="2">
        <v>4091.8666666666668</v>
      </c>
      <c r="K36" s="2">
        <v>0.562863677662782</v>
      </c>
      <c r="L36" s="2">
        <v>12.430846958840792</v>
      </c>
      <c r="M36" s="2">
        <v>0.76657662088325296</v>
      </c>
      <c r="N36" s="2">
        <v>8.2598605421407161</v>
      </c>
      <c r="O36" s="3">
        <v>23.463146589167728</v>
      </c>
      <c r="P36" s="3">
        <f t="shared" si="3"/>
        <v>6.54384906808676E-2</v>
      </c>
      <c r="Q36" s="3">
        <v>19.940227472583821</v>
      </c>
      <c r="R36" s="3">
        <f t="shared" si="4"/>
        <v>6.3234849274061755E-2</v>
      </c>
      <c r="S36" s="11">
        <v>7.7903044032311257</v>
      </c>
      <c r="T36" s="11">
        <v>6.4107155062200771E-3</v>
      </c>
      <c r="U36" s="7">
        <v>23511.276825706424</v>
      </c>
      <c r="V36" s="7">
        <v>25400.65670742813</v>
      </c>
      <c r="W36" s="3">
        <f t="shared" si="0"/>
        <v>5.7458560459056391</v>
      </c>
      <c r="X36" s="3">
        <f t="shared" si="1"/>
        <v>6.2075963799964473</v>
      </c>
      <c r="Y36" s="3">
        <v>0.27959130673394578</v>
      </c>
      <c r="Z36" s="12">
        <v>-7.5144386031918836E-2</v>
      </c>
      <c r="AA36" s="3">
        <v>6.0818376368027458</v>
      </c>
      <c r="AB36" s="5">
        <v>0.13</v>
      </c>
      <c r="AC36" s="8">
        <v>8</v>
      </c>
      <c r="AD36" s="8">
        <v>12.5</v>
      </c>
    </row>
    <row r="37" spans="1:30" x14ac:dyDescent="0.2">
      <c r="A37" s="1" t="s">
        <v>34</v>
      </c>
      <c r="B37" s="15">
        <v>174.58600000000001</v>
      </c>
      <c r="C37" s="2">
        <v>1.6323014052694651</v>
      </c>
      <c r="D37" s="2">
        <f t="shared" si="2"/>
        <v>-0.3647577522472798</v>
      </c>
      <c r="E37" s="2">
        <v>1.0353023017545515</v>
      </c>
      <c r="F37" s="2">
        <v>5.1515944627493052E-2</v>
      </c>
      <c r="G37" s="2">
        <v>-0.1978894179832579</v>
      </c>
      <c r="H37" s="2">
        <v>4028.7096774193546</v>
      </c>
      <c r="I37" s="2">
        <v>4039.8064516129034</v>
      </c>
      <c r="J37" s="2">
        <v>4024.9354838709678</v>
      </c>
      <c r="K37" s="2">
        <v>0.32951841227337564</v>
      </c>
      <c r="L37" s="2">
        <v>12.212541651397483</v>
      </c>
      <c r="M37" s="2">
        <v>0.72473111469819118</v>
      </c>
      <c r="N37" s="2">
        <v>8.4745941774713458</v>
      </c>
      <c r="O37" s="3">
        <v>24.904863798106863</v>
      </c>
      <c r="P37" s="3">
        <f t="shared" si="3"/>
        <v>6.1446029988353468E-2</v>
      </c>
      <c r="Q37" s="3">
        <v>21.334340201463011</v>
      </c>
      <c r="R37" s="3">
        <f t="shared" si="4"/>
        <v>6.9914585016443764E-2</v>
      </c>
      <c r="S37" s="11">
        <v>8.1673324080185044</v>
      </c>
      <c r="T37" s="11">
        <v>4.8397082485120979E-2</v>
      </c>
      <c r="U37" s="7">
        <v>21230.219227446258</v>
      </c>
      <c r="V37" s="7">
        <v>24618.77796639267</v>
      </c>
      <c r="W37" s="3">
        <f t="shared" si="0"/>
        <v>5.2746731748922766</v>
      </c>
      <c r="X37" s="3">
        <f t="shared" si="1"/>
        <v>6.116564617009872</v>
      </c>
      <c r="Y37" s="3">
        <v>0.72165631140902609</v>
      </c>
      <c r="Z37" s="12">
        <v>-0.13701080640490823</v>
      </c>
      <c r="AA37" s="3">
        <v>6.1829733166748397</v>
      </c>
      <c r="AB37" s="5">
        <v>0.13</v>
      </c>
      <c r="AC37" s="8">
        <v>8</v>
      </c>
      <c r="AD37" s="8">
        <v>12.5</v>
      </c>
    </row>
    <row r="38" spans="1:30" x14ac:dyDescent="0.2">
      <c r="A38" s="1" t="s">
        <v>35</v>
      </c>
      <c r="B38" s="15">
        <v>176.446</v>
      </c>
      <c r="C38" s="2">
        <v>2.2413053807553762</v>
      </c>
      <c r="D38" s="2">
        <f t="shared" si="2"/>
        <v>0.37309529570941891</v>
      </c>
      <c r="E38" s="2">
        <v>1.0543962729896028</v>
      </c>
      <c r="F38" s="2">
        <v>0.23411825377510551</v>
      </c>
      <c r="G38" s="2">
        <v>-0.14355206341480348</v>
      </c>
      <c r="H38" s="2">
        <v>4008.9354838709678</v>
      </c>
      <c r="I38" s="2">
        <v>4018.2258064516127</v>
      </c>
      <c r="J38" s="2">
        <v>3998.8064516129034</v>
      </c>
      <c r="K38" s="2">
        <v>0.51726723498752458</v>
      </c>
      <c r="L38" s="2">
        <v>11.046262023269481</v>
      </c>
      <c r="M38" s="2">
        <v>0.64234603638526799</v>
      </c>
      <c r="N38" s="2">
        <v>8.3546147996716247</v>
      </c>
      <c r="O38" s="3">
        <v>26.242725749527491</v>
      </c>
      <c r="P38" s="3">
        <f t="shared" si="3"/>
        <v>5.3718902551168624E-2</v>
      </c>
      <c r="Q38" s="3">
        <v>22.695997724433575</v>
      </c>
      <c r="R38" s="3">
        <f t="shared" si="4"/>
        <v>6.3824684059232695E-2</v>
      </c>
      <c r="S38" s="11">
        <v>8.7126728525641202</v>
      </c>
      <c r="T38" s="11">
        <v>6.6770937841370781E-2</v>
      </c>
      <c r="U38" s="7">
        <v>22764.020732891535</v>
      </c>
      <c r="V38" s="7">
        <v>25914.507323849193</v>
      </c>
      <c r="W38" s="3">
        <f t="shared" si="0"/>
        <v>5.6927038125863163</v>
      </c>
      <c r="X38" s="3">
        <f t="shared" si="1"/>
        <v>6.4805605466092704</v>
      </c>
      <c r="Y38" s="3">
        <v>0.43429662032276684</v>
      </c>
      <c r="Z38" s="12">
        <v>-0.11615827281848047</v>
      </c>
      <c r="AA38" s="3">
        <v>6.8779303009016157</v>
      </c>
      <c r="AB38" s="5">
        <v>0.13</v>
      </c>
      <c r="AC38" s="8">
        <v>8</v>
      </c>
      <c r="AD38" s="8">
        <v>12.5</v>
      </c>
    </row>
    <row r="39" spans="1:30" x14ac:dyDescent="0.2">
      <c r="A39" s="1" t="s">
        <v>36</v>
      </c>
      <c r="B39" s="15">
        <v>176.667</v>
      </c>
      <c r="C39" s="2">
        <v>1.4406458503198438</v>
      </c>
      <c r="D39" s="2">
        <f t="shared" si="2"/>
        <v>-0.35722911179809425</v>
      </c>
      <c r="E39" s="2">
        <v>0.59800095315747603</v>
      </c>
      <c r="F39" s="2">
        <v>0.15636316448282536</v>
      </c>
      <c r="G39" s="2">
        <v>-0.20656401658264287</v>
      </c>
      <c r="H39" s="2">
        <v>4070.5</v>
      </c>
      <c r="I39" s="2">
        <v>4080.3</v>
      </c>
      <c r="J39" s="2">
        <v>4071.3333333333335</v>
      </c>
      <c r="K39" s="2">
        <v>0.65027952498405328</v>
      </c>
      <c r="L39" s="2">
        <v>10.256994773160853</v>
      </c>
      <c r="M39" s="2">
        <v>0.74112827473446119</v>
      </c>
      <c r="N39" s="2">
        <v>8.5613596630621327</v>
      </c>
      <c r="O39" s="3">
        <v>27.144017382262241</v>
      </c>
      <c r="P39" s="3">
        <f t="shared" si="3"/>
        <v>3.4344436676932322E-2</v>
      </c>
      <c r="Q39" s="3">
        <v>23.382102313771604</v>
      </c>
      <c r="R39" s="3">
        <f t="shared" si="4"/>
        <v>3.0230201715230054E-2</v>
      </c>
      <c r="S39" s="11">
        <v>8.719947729593418</v>
      </c>
      <c r="T39" s="11">
        <v>8.3497649371255811E-4</v>
      </c>
      <c r="U39" s="7">
        <v>23042.48075177646</v>
      </c>
      <c r="V39" s="7">
        <v>28522.162654218424</v>
      </c>
      <c r="W39" s="3">
        <f t="shared" si="0"/>
        <v>5.6596890662624348</v>
      </c>
      <c r="X39" s="3">
        <f t="shared" si="1"/>
        <v>7.0056073327865782</v>
      </c>
      <c r="Y39" s="3">
        <v>0.62764382988197054</v>
      </c>
      <c r="Z39" s="12">
        <v>-0.1982384993800573</v>
      </c>
      <c r="AA39" s="3">
        <v>6.7554065975902873</v>
      </c>
      <c r="AB39" s="5">
        <v>0.13</v>
      </c>
      <c r="AC39" s="8">
        <v>8</v>
      </c>
      <c r="AD39" s="8">
        <v>12.5</v>
      </c>
    </row>
    <row r="40" spans="1:30" x14ac:dyDescent="0.2">
      <c r="A40" s="1" t="s">
        <v>37</v>
      </c>
      <c r="B40" s="15">
        <v>178.44800000000001</v>
      </c>
      <c r="C40" s="2">
        <v>1.6942584413734307</v>
      </c>
      <c r="D40" s="2">
        <f t="shared" si="2"/>
        <v>0.17604089929338373</v>
      </c>
      <c r="E40" s="2">
        <v>1.1007798831742468</v>
      </c>
      <c r="F40" s="2">
        <v>0.14068317424134427</v>
      </c>
      <c r="G40" s="2">
        <v>-0.27706811796552211</v>
      </c>
      <c r="H40" s="2">
        <v>4096.3999999999996</v>
      </c>
      <c r="I40" s="2">
        <v>4107.1000000000004</v>
      </c>
      <c r="J40" s="2">
        <v>4096.1333333333332</v>
      </c>
      <c r="K40" s="2">
        <v>0.65255392312725358</v>
      </c>
      <c r="L40" s="2">
        <v>9.9139650301178541</v>
      </c>
      <c r="M40" s="2">
        <v>0.46528414643748167</v>
      </c>
      <c r="N40" s="2">
        <v>8.0622171964879552</v>
      </c>
      <c r="O40" s="3">
        <v>28.506522779017597</v>
      </c>
      <c r="P40" s="3">
        <f t="shared" si="3"/>
        <v>5.0195421612340585E-2</v>
      </c>
      <c r="Q40" s="3">
        <v>24.017356344971294</v>
      </c>
      <c r="R40" s="3">
        <f t="shared" si="4"/>
        <v>2.7168388140425659E-2</v>
      </c>
      <c r="S40" s="11">
        <v>9.5886840600959449</v>
      </c>
      <c r="T40" s="11">
        <v>9.962632316639275E-2</v>
      </c>
      <c r="U40" s="7">
        <v>26691.67842447176</v>
      </c>
      <c r="V40" s="7">
        <v>29902.25136595263</v>
      </c>
      <c r="W40" s="3">
        <f t="shared" si="0"/>
        <v>6.5163109333530223</v>
      </c>
      <c r="X40" s="3">
        <f t="shared" si="1"/>
        <v>7.3001167033835079</v>
      </c>
      <c r="Y40" s="3">
        <v>1.209118585890897</v>
      </c>
      <c r="Z40" s="12">
        <v>-0.11540277412460755</v>
      </c>
      <c r="AA40" s="3">
        <v>6.7145060531043734</v>
      </c>
      <c r="AB40" s="5">
        <v>0.13</v>
      </c>
      <c r="AC40" s="8">
        <v>8</v>
      </c>
      <c r="AD40" s="8">
        <v>12.5</v>
      </c>
    </row>
    <row r="41" spans="1:30" x14ac:dyDescent="0.2">
      <c r="A41" s="1" t="s">
        <v>38</v>
      </c>
      <c r="B41" s="15">
        <v>179.95</v>
      </c>
      <c r="C41" s="2">
        <v>3.0724113044573897</v>
      </c>
      <c r="D41" s="2">
        <f t="shared" si="2"/>
        <v>0.81342540749968206</v>
      </c>
      <c r="E41" s="2">
        <v>1.8339730848979823</v>
      </c>
      <c r="F41" s="2">
        <v>0.19199023976721966</v>
      </c>
      <c r="G41" s="2">
        <v>0.13426664222789825</v>
      </c>
      <c r="H41" s="2">
        <v>4075.1290322580644</v>
      </c>
      <c r="I41" s="2">
        <v>4085.1290322580644</v>
      </c>
      <c r="J41" s="2">
        <v>4064.7096774193546</v>
      </c>
      <c r="K41" s="2">
        <v>0.57475374564084059</v>
      </c>
      <c r="L41" s="2">
        <v>8.5880223313662487</v>
      </c>
      <c r="M41" s="2">
        <v>0.58148678966571077</v>
      </c>
      <c r="N41" s="2">
        <v>7.9689018971441943</v>
      </c>
      <c r="O41" s="3">
        <v>29.137733714916191</v>
      </c>
      <c r="P41" s="3">
        <f t="shared" si="3"/>
        <v>2.2142684353042119E-2</v>
      </c>
      <c r="Q41" s="3">
        <v>24.516043274139655</v>
      </c>
      <c r="R41" s="3">
        <f t="shared" si="4"/>
        <v>2.0763606202344409E-2</v>
      </c>
      <c r="S41" s="11">
        <v>10.876134057305771</v>
      </c>
      <c r="T41" s="11">
        <v>0.13426764185167483</v>
      </c>
      <c r="U41" s="7">
        <v>24494.953753938404</v>
      </c>
      <c r="V41" s="7">
        <v>29166.97478520191</v>
      </c>
      <c r="W41" s="3">
        <f t="shared" si="0"/>
        <v>6.0262492767970617</v>
      </c>
      <c r="X41" s="3">
        <f t="shared" si="1"/>
        <v>7.1756600347702433</v>
      </c>
      <c r="Y41" s="3">
        <v>0.39890706308200596</v>
      </c>
      <c r="Z41" s="12">
        <v>-0.16946427267734115</v>
      </c>
      <c r="AA41" s="3">
        <v>6.7664148841377951</v>
      </c>
      <c r="AB41" s="5">
        <v>0.13</v>
      </c>
      <c r="AC41" s="8">
        <v>8</v>
      </c>
      <c r="AD41" s="8">
        <v>12.5</v>
      </c>
    </row>
    <row r="42" spans="1:30" x14ac:dyDescent="0.2">
      <c r="A42" s="1" t="s">
        <v>39</v>
      </c>
      <c r="B42" s="15">
        <v>181.464</v>
      </c>
      <c r="C42" s="2">
        <v>2.8439295875225312</v>
      </c>
      <c r="D42" s="2">
        <f t="shared" si="2"/>
        <v>-7.4365602223693816E-2</v>
      </c>
      <c r="E42" s="2">
        <v>2.2709014372669287</v>
      </c>
      <c r="F42" s="2">
        <v>9.4692721852576212E-2</v>
      </c>
      <c r="G42" s="2">
        <v>1.0533851716672595E-2</v>
      </c>
      <c r="H42" s="2">
        <v>4064.3225806451601</v>
      </c>
      <c r="I42" s="2">
        <v>4075.483870967742</v>
      </c>
      <c r="J42" s="2">
        <v>4055.5806451612898</v>
      </c>
      <c r="K42" s="2">
        <v>0.53005243196327378</v>
      </c>
      <c r="L42" s="2">
        <v>10.194463783330461</v>
      </c>
      <c r="M42" s="2">
        <v>0.47751021418532774</v>
      </c>
      <c r="N42" s="2">
        <v>8.0423564356160391</v>
      </c>
      <c r="O42" s="3">
        <v>29.397219910168904</v>
      </c>
      <c r="P42" s="3">
        <f t="shared" si="3"/>
        <v>8.9055036946774635E-3</v>
      </c>
      <c r="Q42" s="3">
        <v>24.583607626021923</v>
      </c>
      <c r="R42" s="3">
        <f t="shared" si="4"/>
        <v>2.7559239933931945E-3</v>
      </c>
      <c r="S42" s="11">
        <v>10.491688404082716</v>
      </c>
      <c r="T42" s="11">
        <v>-3.5347638342579479E-2</v>
      </c>
      <c r="U42" s="7">
        <v>24054.136165224812</v>
      </c>
      <c r="V42" s="7">
        <v>28101.707935296039</v>
      </c>
      <c r="W42" s="3">
        <f t="shared" si="0"/>
        <v>5.9311201699129779</v>
      </c>
      <c r="X42" s="3">
        <f t="shared" si="1"/>
        <v>6.9291453910118062</v>
      </c>
      <c r="Y42" s="3">
        <v>6.4008636916145972E-2</v>
      </c>
      <c r="Z42" s="12">
        <v>-0.14851712288997179</v>
      </c>
      <c r="AA42" s="3">
        <v>6.3224999999999998</v>
      </c>
      <c r="AB42" s="5">
        <v>0.31</v>
      </c>
      <c r="AC42" s="8">
        <v>7</v>
      </c>
      <c r="AD42" s="8">
        <v>7</v>
      </c>
    </row>
    <row r="43" spans="1:30" x14ac:dyDescent="0.2">
      <c r="A43" s="1" t="s">
        <v>40</v>
      </c>
      <c r="B43" s="15">
        <v>182.35599999999999</v>
      </c>
      <c r="C43" s="2">
        <v>3.2201826034290448</v>
      </c>
      <c r="D43" s="2">
        <f t="shared" si="2"/>
        <v>0.1323003978569961</v>
      </c>
      <c r="E43" s="2">
        <v>3.07426259573095</v>
      </c>
      <c r="F43" s="2">
        <v>0.10202029807490996</v>
      </c>
      <c r="G43" s="2">
        <v>-0.63220947885003986</v>
      </c>
      <c r="H43" s="2">
        <v>4094.6</v>
      </c>
      <c r="I43" s="2">
        <v>4105.2</v>
      </c>
      <c r="J43" s="2">
        <v>4087.1</v>
      </c>
      <c r="K43" s="2">
        <v>0.57033739314845255</v>
      </c>
      <c r="L43" s="2">
        <v>9.6563697332000356</v>
      </c>
      <c r="M43" s="2">
        <v>0.45911320473388773</v>
      </c>
      <c r="N43" s="2">
        <v>8.0377959328094715</v>
      </c>
      <c r="O43" s="3">
        <v>30.367354280464621</v>
      </c>
      <c r="P43" s="3">
        <f t="shared" si="3"/>
        <v>3.300088829012493E-2</v>
      </c>
      <c r="Q43" s="3">
        <v>25.435291693421185</v>
      </c>
      <c r="R43" s="3">
        <f t="shared" si="4"/>
        <v>3.4644389072405746E-2</v>
      </c>
      <c r="S43" s="11">
        <v>10.097538594383304</v>
      </c>
      <c r="T43" s="11">
        <v>-3.7567815066451349E-2</v>
      </c>
      <c r="U43" s="7">
        <v>20715.497114161593</v>
      </c>
      <c r="V43" s="7">
        <v>21633.454531643754</v>
      </c>
      <c r="W43" s="3">
        <f t="shared" si="0"/>
        <v>5.0685075271369904</v>
      </c>
      <c r="X43" s="3">
        <f t="shared" si="1"/>
        <v>5.2931062444382952</v>
      </c>
      <c r="Y43" s="3">
        <v>9.4624337707851461E-2</v>
      </c>
      <c r="Z43" s="12">
        <v>-3.3374579435818286E-2</v>
      </c>
      <c r="AA43" s="3">
        <v>6.3224999999999998</v>
      </c>
      <c r="AB43" s="5">
        <v>0.31</v>
      </c>
      <c r="AC43" s="8">
        <v>7</v>
      </c>
      <c r="AD43" s="8">
        <v>7</v>
      </c>
    </row>
    <row r="44" spans="1:30" x14ac:dyDescent="0.2">
      <c r="A44" s="1" t="s">
        <v>41</v>
      </c>
      <c r="B44" s="15">
        <v>183.559</v>
      </c>
      <c r="C44" s="2">
        <v>2.8641396933560381</v>
      </c>
      <c r="D44" s="2">
        <f t="shared" si="2"/>
        <v>-0.11056606221456844</v>
      </c>
      <c r="E44" s="2">
        <v>2.5317165224603251</v>
      </c>
      <c r="F44" s="2">
        <v>0.15145525867479812</v>
      </c>
      <c r="G44" s="2">
        <v>-0.35166600914552171</v>
      </c>
      <c r="H44" s="2">
        <v>4104.8666666666704</v>
      </c>
      <c r="I44" s="2">
        <v>4112.6000000000004</v>
      </c>
      <c r="J44" s="2">
        <v>4095</v>
      </c>
      <c r="K44" s="2">
        <v>0.56033509564270501</v>
      </c>
      <c r="L44" s="2">
        <v>10.887042583787501</v>
      </c>
      <c r="M44" s="2">
        <v>0.423008714464567</v>
      </c>
      <c r="N44" s="2">
        <v>7.9587425385737482</v>
      </c>
      <c r="O44" s="3">
        <v>32.384280880050092</v>
      </c>
      <c r="P44" s="3">
        <f t="shared" si="3"/>
        <v>6.6417593740886627E-2</v>
      </c>
      <c r="Q44" s="3">
        <v>27.129243907118926</v>
      </c>
      <c r="R44" s="3">
        <f t="shared" si="4"/>
        <v>6.659849763531045E-2</v>
      </c>
      <c r="S44" s="11">
        <v>10.344845080148229</v>
      </c>
      <c r="T44" s="11">
        <v>2.4491759397927693E-2</v>
      </c>
      <c r="U44" s="7">
        <v>25857.32575661951</v>
      </c>
      <c r="V44" s="7">
        <v>23439.606397616219</v>
      </c>
      <c r="W44" s="3">
        <f t="shared" si="0"/>
        <v>6.314365264131748</v>
      </c>
      <c r="X44" s="3">
        <f t="shared" si="1"/>
        <v>5.7239576062554871</v>
      </c>
      <c r="Y44" s="3">
        <v>0.23078307330948786</v>
      </c>
      <c r="Z44" s="12">
        <v>8.78591490738551E-2</v>
      </c>
      <c r="AA44" s="3">
        <v>6.3224999999999998</v>
      </c>
      <c r="AB44" s="5">
        <v>0.31</v>
      </c>
      <c r="AC44" s="8">
        <v>7</v>
      </c>
      <c r="AD44" s="8">
        <v>7</v>
      </c>
    </row>
    <row r="45" spans="1:30" x14ac:dyDescent="0.2">
      <c r="A45" s="1" t="s">
        <v>42</v>
      </c>
      <c r="B45" s="15">
        <v>185.125</v>
      </c>
      <c r="C45" s="2">
        <v>2.8757988330091688</v>
      </c>
      <c r="D45" s="2">
        <f t="shared" si="2"/>
        <v>4.0707300974796023E-3</v>
      </c>
      <c r="E45" s="2">
        <v>2.5904558210614064</v>
      </c>
      <c r="F45" s="2">
        <v>0.15996965823839979</v>
      </c>
      <c r="G45" s="2">
        <v>-0.39806404001111356</v>
      </c>
      <c r="H45" s="2">
        <v>4057.3225806451615</v>
      </c>
      <c r="I45" s="2">
        <v>4066.5806451612902</v>
      </c>
      <c r="J45" s="2">
        <v>4041.9032258064517</v>
      </c>
      <c r="K45" s="2">
        <v>0.57908145244222209</v>
      </c>
      <c r="L45" s="2">
        <v>9.8171358669096112</v>
      </c>
      <c r="M45" s="2">
        <v>0.36125011901267828</v>
      </c>
      <c r="N45" s="2">
        <v>8.452635483063224</v>
      </c>
      <c r="O45" s="3">
        <v>33.781634596495003</v>
      </c>
      <c r="P45" s="3">
        <f t="shared" si="3"/>
        <v>4.3149135274012984E-2</v>
      </c>
      <c r="Q45" s="3">
        <v>28.344269962829099</v>
      </c>
      <c r="R45" s="3">
        <f t="shared" si="4"/>
        <v>4.4786580115170116E-2</v>
      </c>
      <c r="S45" s="11">
        <v>10.704176031004947</v>
      </c>
      <c r="T45" s="11">
        <v>3.4735266509333673E-2</v>
      </c>
      <c r="U45" s="7">
        <v>22044.362305986724</v>
      </c>
      <c r="V45" s="7">
        <v>28428.297500972636</v>
      </c>
      <c r="W45" s="3">
        <f t="shared" si="0"/>
        <v>5.45395598915864</v>
      </c>
      <c r="X45" s="3">
        <f t="shared" si="1"/>
        <v>7.033393902027564</v>
      </c>
      <c r="Y45" s="3">
        <v>0.24948070951439363</v>
      </c>
      <c r="Z45" s="12">
        <v>-0.23298958525621527</v>
      </c>
      <c r="AA45" s="3">
        <v>6.3224999999999998</v>
      </c>
      <c r="AB45" s="5">
        <v>0.31</v>
      </c>
      <c r="AC45" s="8">
        <v>7</v>
      </c>
      <c r="AD45" s="8">
        <v>7</v>
      </c>
    </row>
    <row r="46" spans="1:30" x14ac:dyDescent="0.2">
      <c r="A46" s="1" t="s">
        <v>43</v>
      </c>
      <c r="B46" s="15">
        <v>185.233</v>
      </c>
      <c r="C46" s="2">
        <v>2.076995988184982</v>
      </c>
      <c r="D46" s="2">
        <f t="shared" si="2"/>
        <v>-0.27776728874611101</v>
      </c>
      <c r="E46" s="2">
        <v>1.6410887283428144</v>
      </c>
      <c r="F46" s="2">
        <v>0.20373063527752208</v>
      </c>
      <c r="G46" s="2">
        <v>3.1603689988096414E-2</v>
      </c>
      <c r="H46" s="2">
        <v>4068.8387096774195</v>
      </c>
      <c r="I46" s="2">
        <v>4078.1935483870966</v>
      </c>
      <c r="J46" s="2">
        <v>4053.2580645161293</v>
      </c>
      <c r="K46" s="2">
        <v>0.57584620871402759</v>
      </c>
      <c r="L46" s="2">
        <v>10.562492996026661</v>
      </c>
      <c r="M46" s="2">
        <v>0.38050780058012268</v>
      </c>
      <c r="N46" s="2">
        <v>8.2211481226904848</v>
      </c>
      <c r="O46" s="3">
        <v>35.375715396667424</v>
      </c>
      <c r="P46" s="3">
        <f t="shared" si="3"/>
        <v>4.7187793581125792E-2</v>
      </c>
      <c r="Q46" s="3">
        <v>29.47763107823998</v>
      </c>
      <c r="R46" s="3">
        <f t="shared" si="4"/>
        <v>3.9985546175547393E-2</v>
      </c>
      <c r="S46" s="11">
        <v>10.814099764582501</v>
      </c>
      <c r="T46" s="11">
        <v>1.0269238216856325E-2</v>
      </c>
      <c r="U46" s="7">
        <v>22460.906464465494</v>
      </c>
      <c r="V46" s="7">
        <v>36909.96528872932</v>
      </c>
      <c r="W46" s="3">
        <f t="shared" si="0"/>
        <v>5.5414449578469753</v>
      </c>
      <c r="X46" s="3">
        <f t="shared" si="1"/>
        <v>9.1062460621133834</v>
      </c>
      <c r="Y46" s="3">
        <v>5.4600092154002085E-2</v>
      </c>
      <c r="Z46" s="12">
        <v>-0.48845856667900273</v>
      </c>
      <c r="AA46" s="3">
        <v>7.45</v>
      </c>
      <c r="AB46" s="5">
        <v>0.31</v>
      </c>
      <c r="AC46" s="8">
        <v>7</v>
      </c>
      <c r="AD46" s="8">
        <v>7</v>
      </c>
    </row>
    <row r="47" spans="1:30" x14ac:dyDescent="0.2">
      <c r="A47" s="1" t="s">
        <v>44</v>
      </c>
      <c r="B47" s="15">
        <v>187.36</v>
      </c>
      <c r="C47" s="2">
        <v>2.7440830024786811</v>
      </c>
      <c r="D47" s="2">
        <f t="shared" si="2"/>
        <v>0.32117876880284402</v>
      </c>
      <c r="E47" s="2">
        <v>1.2325917436223677</v>
      </c>
      <c r="F47" s="2">
        <v>0.32480547939195714</v>
      </c>
      <c r="G47" s="2">
        <v>0.88412873719537532</v>
      </c>
      <c r="H47" s="2">
        <v>4101.3333333333303</v>
      </c>
      <c r="I47" s="2">
        <v>4112.1333333333332</v>
      </c>
      <c r="J47" s="2">
        <v>4077.9333333333334</v>
      </c>
      <c r="K47" s="2">
        <v>0.56376423528371489</v>
      </c>
      <c r="L47" s="2">
        <v>10.389810857154217</v>
      </c>
      <c r="M47" s="2">
        <v>0.34696111160355869</v>
      </c>
      <c r="N47" s="2">
        <v>8.3238128904367681</v>
      </c>
      <c r="O47" s="3">
        <v>36.286660953396009</v>
      </c>
      <c r="P47" s="3">
        <f t="shared" si="3"/>
        <v>2.5750590384227223E-2</v>
      </c>
      <c r="Q47" s="3">
        <v>30.026937799661845</v>
      </c>
      <c r="R47" s="3">
        <f t="shared" si="4"/>
        <v>1.8634696932188444E-2</v>
      </c>
      <c r="S47" s="11">
        <v>11.15639125097958</v>
      </c>
      <c r="T47" s="11">
        <v>3.1652332958691964E-2</v>
      </c>
      <c r="U47" s="7">
        <v>18994.036465949623</v>
      </c>
      <c r="V47" s="7">
        <v>31771.812169639757</v>
      </c>
      <c r="W47" s="3">
        <f t="shared" si="0"/>
        <v>4.6577604176828844</v>
      </c>
      <c r="X47" s="3">
        <f t="shared" si="1"/>
        <v>7.791155365374558</v>
      </c>
      <c r="Y47" s="3">
        <v>7.4363427954182174E-2</v>
      </c>
      <c r="Z47" s="12">
        <v>-0.43045214869070419</v>
      </c>
      <c r="AA47" s="3">
        <v>7.45</v>
      </c>
      <c r="AB47" s="5">
        <v>0.31</v>
      </c>
      <c r="AC47" s="8">
        <v>7</v>
      </c>
      <c r="AD47" s="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2021-10-31T16:29:53Z</dcterms:created>
  <dcterms:modified xsi:type="dcterms:W3CDTF">2021-11-03T07:28:32Z</dcterms:modified>
</cp:coreProperties>
</file>