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di/Desktop/Project Management/"/>
    </mc:Choice>
  </mc:AlternateContent>
  <xr:revisionPtr revIDLastSave="0" documentId="13_ncr:1_{90099990-9802-2D40-8A23-597FE5FA658A}" xr6:coauthVersionLast="45" xr6:coauthVersionMax="45" xr10:uidLastSave="{00000000-0000-0000-0000-000000000000}"/>
  <bookViews>
    <workbookView xWindow="0" yWindow="460" windowWidth="33600" windowHeight="19520" xr2:uid="{82E4DBDC-5D7E-46CD-87DE-9DB9C926B4D3}"/>
  </bookViews>
  <sheets>
    <sheet name="TGIF Conference Cost Work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6" i="1" l="1"/>
  <c r="E56" i="1"/>
  <c r="E55" i="1" s="1"/>
  <c r="D56" i="1"/>
  <c r="D55" i="1" s="1"/>
  <c r="E46" i="1"/>
  <c r="E31" i="1"/>
  <c r="E30" i="1" s="1"/>
  <c r="D31" i="1"/>
  <c r="D30" i="1" s="1"/>
  <c r="E23" i="1"/>
  <c r="D23" i="1"/>
  <c r="E18" i="1"/>
  <c r="D18" i="1"/>
  <c r="E15" i="1"/>
  <c r="D15" i="1"/>
  <c r="E10" i="1"/>
  <c r="E9" i="1" s="1"/>
  <c r="D10" i="1"/>
  <c r="D9" i="1" s="1"/>
  <c r="E3" i="1"/>
  <c r="D3" i="1"/>
  <c r="D45" i="1" l="1"/>
  <c r="D2" i="1"/>
  <c r="E2" i="1"/>
</calcChain>
</file>

<file path=xl/sharedStrings.xml><?xml version="1.0" encoding="utf-8"?>
<sst xmlns="http://schemas.openxmlformats.org/spreadsheetml/2006/main" count="186" uniqueCount="160">
  <si>
    <t>1.1.1</t>
  </si>
  <si>
    <t>1.1.2</t>
  </si>
  <si>
    <t>1.1.3</t>
  </si>
  <si>
    <t>1.1.4</t>
  </si>
  <si>
    <t>1.1.5</t>
  </si>
  <si>
    <t>1.2.1</t>
  </si>
  <si>
    <t>1.2.1.1</t>
  </si>
  <si>
    <t>1.2.1.2</t>
  </si>
  <si>
    <t>1.2.1.3</t>
  </si>
  <si>
    <t>1.2.2</t>
  </si>
  <si>
    <t>1.3.1</t>
  </si>
  <si>
    <t>1.3.2</t>
  </si>
  <si>
    <t>1.4.1</t>
  </si>
  <si>
    <t>1.4.2</t>
  </si>
  <si>
    <t>1.4.3</t>
  </si>
  <si>
    <t>1.4.4</t>
  </si>
  <si>
    <t>1.5.1</t>
  </si>
  <si>
    <t>1.5.2</t>
  </si>
  <si>
    <t>1.5.3</t>
  </si>
  <si>
    <t>1.5.4</t>
  </si>
  <si>
    <t>1.5.5</t>
  </si>
  <si>
    <t>1.5.6</t>
  </si>
  <si>
    <t>1.6.1</t>
  </si>
  <si>
    <t>1.6.1.1</t>
  </si>
  <si>
    <t>1.6.1.2</t>
  </si>
  <si>
    <t>1.6.1.3</t>
  </si>
  <si>
    <t>1.6.1.4</t>
  </si>
  <si>
    <t>1.6.1.5</t>
  </si>
  <si>
    <t>1.6.1.6</t>
  </si>
  <si>
    <t>1.6.1.7</t>
  </si>
  <si>
    <t>1.6.1.8</t>
  </si>
  <si>
    <t>1.6.1.9</t>
  </si>
  <si>
    <t>1.6.2</t>
  </si>
  <si>
    <t>1.6.3</t>
  </si>
  <si>
    <t>1.6.3.1</t>
  </si>
  <si>
    <t>1.6.3.2</t>
  </si>
  <si>
    <t>1.7.1</t>
  </si>
  <si>
    <t>1.7.1.1</t>
  </si>
  <si>
    <t>1.7.1.2</t>
  </si>
  <si>
    <t>1.7.1.3</t>
  </si>
  <si>
    <t>1.7.1.4</t>
  </si>
  <si>
    <t>1.7.1.5</t>
  </si>
  <si>
    <t>1.7.1.6</t>
  </si>
  <si>
    <t>1.7.1.7</t>
  </si>
  <si>
    <t>1.7.1.8</t>
  </si>
  <si>
    <t>1.7.2</t>
  </si>
  <si>
    <t>1.7.2.1</t>
  </si>
  <si>
    <t>1.7.2.1.1</t>
  </si>
  <si>
    <t>1.7.2.1.2</t>
  </si>
  <si>
    <t>1.7.2.2</t>
  </si>
  <si>
    <t>WBS</t>
  </si>
  <si>
    <t>TGIF AI Conference</t>
  </si>
  <si>
    <t>Planning</t>
  </si>
  <si>
    <t>Agenda/Content</t>
  </si>
  <si>
    <t>Location Selection</t>
  </si>
  <si>
    <t>Speaker Strategy</t>
  </si>
  <si>
    <t>Attendee Strategy</t>
  </si>
  <si>
    <t>Vendors/Sponsors</t>
  </si>
  <si>
    <t>Content (Speakers/Experts)</t>
  </si>
  <si>
    <t>Identifying</t>
  </si>
  <si>
    <t>Academia</t>
  </si>
  <si>
    <t>Industry</t>
  </si>
  <si>
    <t>Public Sector</t>
  </si>
  <si>
    <t>Confirming</t>
  </si>
  <si>
    <t>Partnerships/Procurement</t>
  </si>
  <si>
    <t>Tech companies</t>
  </si>
  <si>
    <t>AI Vendors</t>
  </si>
  <si>
    <t>Attendee Management</t>
  </si>
  <si>
    <t>Guest List</t>
  </si>
  <si>
    <t>RSVPs</t>
  </si>
  <si>
    <t>Handouts</t>
  </si>
  <si>
    <t>Special Needs</t>
  </si>
  <si>
    <t>Marketing/Communications</t>
  </si>
  <si>
    <t>Physical</t>
  </si>
  <si>
    <t>Onliine</t>
  </si>
  <si>
    <t>PR</t>
  </si>
  <si>
    <t>Press/Media</t>
  </si>
  <si>
    <t>Merchandise</t>
  </si>
  <si>
    <t>Feedback/Sales Analysis</t>
  </si>
  <si>
    <t>Conference Operations</t>
  </si>
  <si>
    <t>Venue</t>
  </si>
  <si>
    <t>Booking</t>
  </si>
  <si>
    <t>Rooms and Equipment</t>
  </si>
  <si>
    <t>Tables/Chairs</t>
  </si>
  <si>
    <t>Decorations</t>
  </si>
  <si>
    <t>Music</t>
  </si>
  <si>
    <t>Lighting</t>
  </si>
  <si>
    <t>Furnishing</t>
  </si>
  <si>
    <t>Signage</t>
  </si>
  <si>
    <t>Food and Beverage</t>
  </si>
  <si>
    <t>Security</t>
  </si>
  <si>
    <t>Technology</t>
  </si>
  <si>
    <t>Live Streaming</t>
  </si>
  <si>
    <t>Audio/Visual</t>
  </si>
  <si>
    <t>Administration</t>
  </si>
  <si>
    <t>Staffing (Volutneers/Workers)</t>
  </si>
  <si>
    <t>Ticketing</t>
  </si>
  <si>
    <t>Tables Set Up</t>
  </si>
  <si>
    <t>MC/Hosts</t>
  </si>
  <si>
    <t>Photography</t>
  </si>
  <si>
    <t>Caterers</t>
  </si>
  <si>
    <t>Cleaning Staff</t>
  </si>
  <si>
    <t>Breakdown</t>
  </si>
  <si>
    <t>Budget</t>
  </si>
  <si>
    <t>Revenue</t>
  </si>
  <si>
    <t>Ticket MGMT</t>
  </si>
  <si>
    <t>Sponsor MGMT</t>
  </si>
  <si>
    <t>Expenses</t>
  </si>
  <si>
    <t>Project Close-Out</t>
  </si>
  <si>
    <t>Name</t>
  </si>
  <si>
    <t>Duration (Days)</t>
  </si>
  <si>
    <t>Work (Hours)</t>
  </si>
  <si>
    <t>Cost ($s)</t>
  </si>
  <si>
    <t>Note</t>
  </si>
  <si>
    <t>Project Manager[69%];PMO Staff[31%]</t>
  </si>
  <si>
    <t>Project Manager[50%];Operations Manager</t>
  </si>
  <si>
    <t>Project Manager[69%];PMO Staff[91%]</t>
  </si>
  <si>
    <t>Project Manager[60%];PMO Staff[70%]</t>
  </si>
  <si>
    <t>Project Manager;PMO Staff[50%]</t>
  </si>
  <si>
    <t>PMO Staff[50%]</t>
  </si>
  <si>
    <t>Project Manager[29%];PMO Staff[29%]</t>
  </si>
  <si>
    <t>Project Manager[25%];PMO Staff[25%]</t>
  </si>
  <si>
    <t>Operations Officer</t>
  </si>
  <si>
    <t>Operations Officer[16%]</t>
  </si>
  <si>
    <t>Operations Officer[25%]</t>
  </si>
  <si>
    <t>Operations Officer[62%]</t>
  </si>
  <si>
    <t>Marketing</t>
  </si>
  <si>
    <t>Rooms And Equipment</t>
  </si>
  <si>
    <t>Decoration</t>
  </si>
  <si>
    <t>Food and Beverages</t>
  </si>
  <si>
    <t>Operations Manager[38%]</t>
  </si>
  <si>
    <t>Photography[0.2]</t>
  </si>
  <si>
    <t>On-Site Help[50%]</t>
  </si>
  <si>
    <t>On-Site Help[25%]</t>
  </si>
  <si>
    <t>Photography[0.6]</t>
  </si>
  <si>
    <t>Catering Team</t>
  </si>
  <si>
    <t>Cleaning staff</t>
  </si>
  <si>
    <t>On-Site Help</t>
  </si>
  <si>
    <t>Operations Manager;PMO Staff</t>
  </si>
  <si>
    <t>PMO Staff[25%];Operations Manager[25%]</t>
  </si>
  <si>
    <t>Project Manager[8%];PMO Staff[8%];Operations Manager[8%]</t>
  </si>
  <si>
    <t>Project Manager[25%];PMO Staff[25%];Operations Manager[25%];Operations Officer[25%]</t>
  </si>
  <si>
    <t>3 days conference with about 100 attendee</t>
  </si>
  <si>
    <t>Outsource</t>
  </si>
  <si>
    <t>Project Manager</t>
  </si>
  <si>
    <t>75/hour</t>
  </si>
  <si>
    <t>35/hour</t>
  </si>
  <si>
    <t>40/hour</t>
  </si>
  <si>
    <t>25/hour</t>
  </si>
  <si>
    <t>30/hour</t>
  </si>
  <si>
    <t>20/hour</t>
  </si>
  <si>
    <t>$</t>
  </si>
  <si>
    <t>Personel</t>
  </si>
  <si>
    <t>PMO Staff</t>
  </si>
  <si>
    <t>Operations Manager</t>
  </si>
  <si>
    <t>Music operator</t>
  </si>
  <si>
    <t>Lighting operator</t>
  </si>
  <si>
    <t>Renting fee</t>
  </si>
  <si>
    <t>Bought from Amazon</t>
  </si>
  <si>
    <t>(15(Breakfast )+25(Lunch)+10(Snacks)
+15(Baverage )))*3+40(Dinner)*2)*100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</si>
</sst>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 applyAlignment="1">
      <alignment horizontal="left"/>
    </xf>
    <xf numFmtId="0" fontId="0" fillId="2" borderId="1" xfId="0" applyFill="1" applyBorder="1" applyAlignment="1">
      <alignment horizontal="left" indent="1"/>
    </xf>
    <xf numFmtId="0" fontId="0" fillId="2" borderId="1" xfId="0" applyFill="1" applyBorder="1" applyAlignment="1">
      <alignment horizontal="left" indent="2"/>
    </xf>
    <xf numFmtId="0" fontId="0" fillId="2" borderId="1" xfId="0" applyFill="1" applyBorder="1" applyAlignment="1">
      <alignment horizontal="left" indent="3"/>
    </xf>
    <xf numFmtId="0" fontId="0" fillId="2" borderId="1" xfId="0" applyFill="1" applyBorder="1" applyAlignment="1">
      <alignment horizontal="left" indent="4"/>
    </xf>
    <xf numFmtId="0" fontId="1" fillId="0" borderId="2" xfId="0" applyFont="1" applyBorder="1" applyAlignment="1">
      <alignment horizontal="left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3" borderId="0" xfId="0" applyFont="1" applyFill="1" applyBorder="1"/>
    <xf numFmtId="0" fontId="1" fillId="3" borderId="0" xfId="0" applyFont="1" applyFill="1" applyBorder="1" applyAlignment="1">
      <alignment horizontal="left" indent="1"/>
    </xf>
    <xf numFmtId="0" fontId="1" fillId="0" borderId="5" xfId="0" applyFont="1" applyBorder="1" applyAlignment="1">
      <alignment horizontal="left" indent="1"/>
    </xf>
    <xf numFmtId="0" fontId="1" fillId="3" borderId="0" xfId="0" applyFont="1" applyFill="1" applyBorder="1" applyAlignment="1">
      <alignment horizontal="left" indent="2"/>
    </xf>
    <xf numFmtId="0" fontId="1" fillId="0" borderId="5" xfId="0" applyFont="1" applyBorder="1" applyAlignment="1">
      <alignment horizontal="left" indent="2"/>
    </xf>
    <xf numFmtId="0" fontId="1" fillId="3" borderId="5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 indent="1"/>
    </xf>
    <xf numFmtId="0" fontId="1" fillId="3" borderId="5" xfId="0" applyFont="1" applyFill="1" applyBorder="1" applyAlignment="1">
      <alignment horizontal="left" indent="2"/>
    </xf>
    <xf numFmtId="0" fontId="1" fillId="3" borderId="0" xfId="0" applyFont="1" applyFill="1" applyBorder="1" applyAlignment="1">
      <alignment horizontal="left" indent="3"/>
    </xf>
    <xf numFmtId="0" fontId="1" fillId="0" borderId="5" xfId="0" applyFont="1" applyBorder="1" applyAlignment="1">
      <alignment horizontal="left" indent="3"/>
    </xf>
    <xf numFmtId="0" fontId="1" fillId="0" borderId="8" xfId="0" applyFont="1" applyBorder="1" applyAlignment="1">
      <alignment horizontal="left"/>
    </xf>
    <xf numFmtId="0" fontId="0" fillId="2" borderId="9" xfId="0" applyFill="1" applyBorder="1"/>
    <xf numFmtId="1" fontId="0" fillId="3" borderId="0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1" fontId="1" fillId="3" borderId="0" xfId="0" applyNumberFormat="1" applyFon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9DE10-DDCC-4A37-B944-95020297C392}">
  <dimension ref="A1:H111"/>
  <sheetViews>
    <sheetView tabSelected="1" topLeftCell="F1" zoomScale="247" zoomScaleNormal="100" workbookViewId="0">
      <selection activeCell="G12" sqref="G12"/>
    </sheetView>
  </sheetViews>
  <sheetFormatPr baseColWidth="10" defaultColWidth="8.83203125" defaultRowHeight="15" x14ac:dyDescent="0.2"/>
  <cols>
    <col min="1" max="1" width="10.5" style="4" customWidth="1"/>
    <col min="2" max="2" width="28.5" customWidth="1"/>
    <col min="3" max="3" width="16" customWidth="1"/>
    <col min="4" max="4" width="33.6640625" customWidth="1"/>
    <col min="5" max="5" width="57.6640625" customWidth="1"/>
    <col min="6" max="6" width="72.1640625" style="35" bestFit="1" customWidth="1"/>
    <col min="7" max="7" width="30.5" style="35" bestFit="1" customWidth="1"/>
    <col min="8" max="8" width="16.6640625" style="35" customWidth="1"/>
  </cols>
  <sheetData>
    <row r="1" spans="1:8" x14ac:dyDescent="0.2">
      <c r="A1" s="9" t="s">
        <v>50</v>
      </c>
      <c r="B1" s="10" t="s">
        <v>109</v>
      </c>
      <c r="C1" s="11" t="s">
        <v>110</v>
      </c>
      <c r="D1" s="11" t="s">
        <v>111</v>
      </c>
      <c r="E1" s="12" t="s">
        <v>112</v>
      </c>
      <c r="F1" s="34" t="s">
        <v>113</v>
      </c>
      <c r="G1" s="39" t="s">
        <v>152</v>
      </c>
      <c r="H1" s="40" t="s">
        <v>151</v>
      </c>
    </row>
    <row r="2" spans="1:8" x14ac:dyDescent="0.2">
      <c r="A2" s="13">
        <v>1</v>
      </c>
      <c r="B2" s="14" t="s">
        <v>51</v>
      </c>
      <c r="C2" s="29">
        <v>102</v>
      </c>
      <c r="D2" s="29">
        <f>SUM(D3+D9+D15+D18+D23+D30+D45+D60)</f>
        <v>1012</v>
      </c>
      <c r="E2" s="29">
        <f>SUM(E3+E9+E15+E18+E23+E30+E45+E60)</f>
        <v>106423.46971738961</v>
      </c>
      <c r="F2" s="36" t="s">
        <v>142</v>
      </c>
      <c r="G2" s="41" t="s">
        <v>144</v>
      </c>
      <c r="H2" s="41" t="s">
        <v>145</v>
      </c>
    </row>
    <row r="3" spans="1:8" s="1" customFormat="1" x14ac:dyDescent="0.2">
      <c r="A3" s="13">
        <v>1.1000000000000001</v>
      </c>
      <c r="B3" s="15" t="s">
        <v>52</v>
      </c>
      <c r="C3" s="26">
        <v>17</v>
      </c>
      <c r="D3" s="26">
        <f>SUM(D4:D8)</f>
        <v>200</v>
      </c>
      <c r="E3" s="26">
        <f>SUM(E4:E8)</f>
        <v>11408.353402208762</v>
      </c>
      <c r="F3" s="35"/>
      <c r="G3" s="41" t="s">
        <v>153</v>
      </c>
      <c r="H3" s="41" t="s">
        <v>146</v>
      </c>
    </row>
    <row r="4" spans="1:8" s="1" customFormat="1" x14ac:dyDescent="0.2">
      <c r="A4" s="16" t="s">
        <v>0</v>
      </c>
      <c r="B4" s="6" t="s">
        <v>53</v>
      </c>
      <c r="C4" s="27">
        <v>6</v>
      </c>
      <c r="D4" s="27">
        <v>48</v>
      </c>
      <c r="E4" s="31">
        <v>3001.4962593516202</v>
      </c>
      <c r="F4" s="35" t="s">
        <v>114</v>
      </c>
      <c r="G4" s="41" t="s">
        <v>154</v>
      </c>
      <c r="H4" s="41" t="s">
        <v>147</v>
      </c>
    </row>
    <row r="5" spans="1:8" s="1" customFormat="1" x14ac:dyDescent="0.2">
      <c r="A5" s="16" t="s">
        <v>1</v>
      </c>
      <c r="B5" s="6" t="s">
        <v>54</v>
      </c>
      <c r="C5" s="27">
        <v>3</v>
      </c>
      <c r="D5" s="27">
        <v>36</v>
      </c>
      <c r="E5" s="31">
        <v>1860</v>
      </c>
      <c r="F5" s="35" t="s">
        <v>115</v>
      </c>
      <c r="G5" s="41" t="s">
        <v>122</v>
      </c>
      <c r="H5" s="41" t="s">
        <v>148</v>
      </c>
    </row>
    <row r="6" spans="1:8" s="1" customFormat="1" x14ac:dyDescent="0.2">
      <c r="A6" s="16" t="s">
        <v>2</v>
      </c>
      <c r="B6" s="6" t="s">
        <v>55</v>
      </c>
      <c r="C6" s="27">
        <v>2</v>
      </c>
      <c r="D6" s="27">
        <v>16</v>
      </c>
      <c r="E6" s="31">
        <v>614.85714285714198</v>
      </c>
      <c r="F6" s="35" t="s">
        <v>116</v>
      </c>
      <c r="G6" s="41" t="s">
        <v>155</v>
      </c>
      <c r="H6" s="41" t="s">
        <v>149</v>
      </c>
    </row>
    <row r="7" spans="1:8" s="1" customFormat="1" x14ac:dyDescent="0.2">
      <c r="A7" s="16" t="s">
        <v>3</v>
      </c>
      <c r="B7" s="6" t="s">
        <v>56</v>
      </c>
      <c r="C7" s="27">
        <v>2</v>
      </c>
      <c r="D7" s="27">
        <v>16</v>
      </c>
      <c r="E7" s="31">
        <v>752</v>
      </c>
      <c r="F7" s="35" t="s">
        <v>117</v>
      </c>
      <c r="G7" s="41" t="s">
        <v>156</v>
      </c>
      <c r="H7" s="41" t="s">
        <v>149</v>
      </c>
    </row>
    <row r="8" spans="1:8" x14ac:dyDescent="0.2">
      <c r="A8" s="16" t="s">
        <v>4</v>
      </c>
      <c r="B8" s="6" t="s">
        <v>57</v>
      </c>
      <c r="C8" s="27">
        <v>7</v>
      </c>
      <c r="D8" s="27">
        <v>84</v>
      </c>
      <c r="E8" s="31">
        <v>5180</v>
      </c>
      <c r="F8" s="35" t="s">
        <v>118</v>
      </c>
      <c r="G8" s="41" t="s">
        <v>137</v>
      </c>
      <c r="H8" s="41" t="s">
        <v>150</v>
      </c>
    </row>
    <row r="9" spans="1:8" s="1" customFormat="1" x14ac:dyDescent="0.2">
      <c r="A9" s="13">
        <v>1.2</v>
      </c>
      <c r="B9" s="15" t="s">
        <v>58</v>
      </c>
      <c r="C9" s="26">
        <v>17</v>
      </c>
      <c r="D9" s="26">
        <f>SUM(D10+D14)</f>
        <v>152</v>
      </c>
      <c r="E9" s="26">
        <f>SUM(E10+E14)</f>
        <v>5959.99999999999</v>
      </c>
      <c r="F9" s="35"/>
      <c r="G9" s="41" t="s">
        <v>136</v>
      </c>
      <c r="H9" s="41" t="s">
        <v>150</v>
      </c>
    </row>
    <row r="10" spans="1:8" s="2" customFormat="1" x14ac:dyDescent="0.2">
      <c r="A10" s="16" t="s">
        <v>5</v>
      </c>
      <c r="B10" s="17" t="s">
        <v>59</v>
      </c>
      <c r="C10" s="26">
        <v>10</v>
      </c>
      <c r="D10" s="26">
        <f>SUM(D11:D13)</f>
        <v>120</v>
      </c>
      <c r="E10" s="26">
        <f>SUM(E11:E13)</f>
        <v>4200</v>
      </c>
      <c r="F10" s="35"/>
      <c r="G10" s="35"/>
      <c r="H10" s="35"/>
    </row>
    <row r="11" spans="1:8" s="3" customFormat="1" x14ac:dyDescent="0.2">
      <c r="A11" s="18" t="s">
        <v>6</v>
      </c>
      <c r="B11" s="7" t="s">
        <v>60</v>
      </c>
      <c r="C11" s="27">
        <v>10</v>
      </c>
      <c r="D11" s="27">
        <v>40</v>
      </c>
      <c r="E11" s="31">
        <v>1400</v>
      </c>
      <c r="F11" s="35" t="s">
        <v>119</v>
      </c>
      <c r="G11" s="35"/>
      <c r="H11" s="35"/>
    </row>
    <row r="12" spans="1:8" s="3" customFormat="1" x14ac:dyDescent="0.2">
      <c r="A12" s="18" t="s">
        <v>7</v>
      </c>
      <c r="B12" s="7" t="s">
        <v>61</v>
      </c>
      <c r="C12" s="27">
        <v>10</v>
      </c>
      <c r="D12" s="27">
        <v>40</v>
      </c>
      <c r="E12" s="31">
        <v>1400</v>
      </c>
      <c r="F12" s="35" t="s">
        <v>119</v>
      </c>
      <c r="G12" s="35"/>
      <c r="H12" s="35"/>
    </row>
    <row r="13" spans="1:8" s="2" customFormat="1" x14ac:dyDescent="0.2">
      <c r="A13" s="18" t="s">
        <v>8</v>
      </c>
      <c r="B13" s="7" t="s">
        <v>62</v>
      </c>
      <c r="C13" s="27">
        <v>10</v>
      </c>
      <c r="D13" s="27">
        <v>40</v>
      </c>
      <c r="E13" s="31">
        <v>1400</v>
      </c>
      <c r="F13" s="35" t="s">
        <v>119</v>
      </c>
      <c r="G13" s="35"/>
      <c r="H13" s="35"/>
    </row>
    <row r="14" spans="1:8" x14ac:dyDescent="0.2">
      <c r="A14" s="16" t="s">
        <v>9</v>
      </c>
      <c r="B14" s="6" t="s">
        <v>63</v>
      </c>
      <c r="C14" s="27">
        <v>7</v>
      </c>
      <c r="D14" s="27">
        <v>32</v>
      </c>
      <c r="E14" s="31">
        <v>1759.99999999999</v>
      </c>
      <c r="F14" s="35" t="s">
        <v>120</v>
      </c>
    </row>
    <row r="15" spans="1:8" s="1" customFormat="1" x14ac:dyDescent="0.2">
      <c r="A15" s="13">
        <v>1.3</v>
      </c>
      <c r="B15" s="15" t="s">
        <v>64</v>
      </c>
      <c r="C15" s="26">
        <v>5</v>
      </c>
      <c r="D15" s="26">
        <f>SUM(D16:D17)</f>
        <v>40</v>
      </c>
      <c r="E15" s="26">
        <f>SUM(E16:E17)</f>
        <v>2200</v>
      </c>
      <c r="F15" s="35"/>
      <c r="G15" s="35"/>
      <c r="H15" s="35"/>
    </row>
    <row r="16" spans="1:8" s="1" customFormat="1" x14ac:dyDescent="0.2">
      <c r="A16" s="16" t="s">
        <v>10</v>
      </c>
      <c r="B16" s="6" t="s">
        <v>65</v>
      </c>
      <c r="C16" s="27">
        <v>5</v>
      </c>
      <c r="D16" s="27">
        <v>20</v>
      </c>
      <c r="E16" s="31">
        <v>1100</v>
      </c>
      <c r="F16" s="35" t="s">
        <v>121</v>
      </c>
      <c r="G16" s="35"/>
      <c r="H16" s="35"/>
    </row>
    <row r="17" spans="1:8" x14ac:dyDescent="0.2">
      <c r="A17" s="16" t="s">
        <v>11</v>
      </c>
      <c r="B17" s="6" t="s">
        <v>66</v>
      </c>
      <c r="C17" s="27">
        <v>5</v>
      </c>
      <c r="D17" s="27">
        <v>20</v>
      </c>
      <c r="E17" s="31">
        <v>1100</v>
      </c>
      <c r="F17" s="35" t="s">
        <v>121</v>
      </c>
    </row>
    <row r="18" spans="1:8" s="1" customFormat="1" x14ac:dyDescent="0.2">
      <c r="A18" s="13">
        <v>1.4</v>
      </c>
      <c r="B18" s="15" t="s">
        <v>67</v>
      </c>
      <c r="C18" s="26">
        <v>27</v>
      </c>
      <c r="D18" s="26">
        <f>SUM(D19:D22)</f>
        <v>66</v>
      </c>
      <c r="E18" s="26">
        <f>SUM(E19:E22)</f>
        <v>1650</v>
      </c>
      <c r="F18" s="35"/>
      <c r="G18" s="35"/>
      <c r="H18" s="35"/>
    </row>
    <row r="19" spans="1:8" s="1" customFormat="1" x14ac:dyDescent="0.2">
      <c r="A19" s="16" t="s">
        <v>12</v>
      </c>
      <c r="B19" s="5" t="s">
        <v>68</v>
      </c>
      <c r="C19" s="27">
        <v>2</v>
      </c>
      <c r="D19" s="27">
        <v>16</v>
      </c>
      <c r="E19" s="31">
        <v>400</v>
      </c>
      <c r="F19" s="35" t="s">
        <v>122</v>
      </c>
      <c r="G19" s="35"/>
      <c r="H19" s="35"/>
    </row>
    <row r="20" spans="1:8" s="1" customFormat="1" x14ac:dyDescent="0.2">
      <c r="A20" s="16" t="s">
        <v>13</v>
      </c>
      <c r="B20" s="5" t="s">
        <v>69</v>
      </c>
      <c r="C20" s="27">
        <v>20</v>
      </c>
      <c r="D20" s="27">
        <v>25</v>
      </c>
      <c r="E20" s="31">
        <v>625</v>
      </c>
      <c r="F20" s="35" t="s">
        <v>123</v>
      </c>
      <c r="G20" s="35"/>
      <c r="H20" s="35"/>
    </row>
    <row r="21" spans="1:8" s="1" customFormat="1" x14ac:dyDescent="0.2">
      <c r="A21" s="16" t="s">
        <v>14</v>
      </c>
      <c r="B21" s="5" t="s">
        <v>70</v>
      </c>
      <c r="C21" s="27">
        <v>5</v>
      </c>
      <c r="D21" s="27">
        <v>10</v>
      </c>
      <c r="E21" s="31">
        <v>250</v>
      </c>
      <c r="F21" s="35" t="s">
        <v>124</v>
      </c>
      <c r="G21" s="35"/>
      <c r="H21" s="35"/>
    </row>
    <row r="22" spans="1:8" x14ac:dyDescent="0.2">
      <c r="A22" s="16" t="s">
        <v>15</v>
      </c>
      <c r="B22" s="5" t="s">
        <v>71</v>
      </c>
      <c r="C22" s="27">
        <v>3</v>
      </c>
      <c r="D22" s="27">
        <v>15</v>
      </c>
      <c r="E22" s="31">
        <v>375</v>
      </c>
      <c r="F22" s="35" t="s">
        <v>125</v>
      </c>
    </row>
    <row r="23" spans="1:8" s="1" customFormat="1" x14ac:dyDescent="0.2">
      <c r="A23" s="13">
        <v>1.5</v>
      </c>
      <c r="B23" s="15" t="s">
        <v>72</v>
      </c>
      <c r="C23" s="26">
        <v>50</v>
      </c>
      <c r="D23" s="26">
        <f>SUM(D24:D29)</f>
        <v>0</v>
      </c>
      <c r="E23" s="26">
        <f>SUM(E24:E29)</f>
        <v>14215.11627906976</v>
      </c>
      <c r="F23" s="37" t="s">
        <v>143</v>
      </c>
      <c r="G23" s="35"/>
      <c r="H23" s="35"/>
    </row>
    <row r="24" spans="1:8" s="1" customFormat="1" x14ac:dyDescent="0.2">
      <c r="A24" s="16" t="s">
        <v>16</v>
      </c>
      <c r="B24" s="6" t="s">
        <v>73</v>
      </c>
      <c r="C24" s="27">
        <v>43</v>
      </c>
      <c r="D24" s="27">
        <v>0</v>
      </c>
      <c r="E24" s="31">
        <v>1715.1162790697599</v>
      </c>
      <c r="F24" s="37" t="s">
        <v>126</v>
      </c>
      <c r="G24" s="35"/>
      <c r="H24" s="35"/>
    </row>
    <row r="25" spans="1:8" s="1" customFormat="1" x14ac:dyDescent="0.2">
      <c r="A25" s="16" t="s">
        <v>17</v>
      </c>
      <c r="B25" s="6" t="s">
        <v>74</v>
      </c>
      <c r="C25" s="27">
        <v>20</v>
      </c>
      <c r="D25" s="27">
        <v>0</v>
      </c>
      <c r="E25" s="31">
        <v>2500</v>
      </c>
      <c r="F25" s="37" t="s">
        <v>126</v>
      </c>
      <c r="G25" s="35"/>
      <c r="H25" s="35"/>
    </row>
    <row r="26" spans="1:8" s="1" customFormat="1" x14ac:dyDescent="0.2">
      <c r="A26" s="16" t="s">
        <v>18</v>
      </c>
      <c r="B26" s="6" t="s">
        <v>75</v>
      </c>
      <c r="C26" s="27">
        <v>30</v>
      </c>
      <c r="D26" s="27">
        <v>0</v>
      </c>
      <c r="E26" s="31">
        <v>2500</v>
      </c>
      <c r="F26" s="37" t="s">
        <v>126</v>
      </c>
      <c r="G26" s="35"/>
      <c r="H26" s="35"/>
    </row>
    <row r="27" spans="1:8" s="1" customFormat="1" x14ac:dyDescent="0.2">
      <c r="A27" s="16" t="s">
        <v>19</v>
      </c>
      <c r="B27" s="6" t="s">
        <v>76</v>
      </c>
      <c r="C27" s="27">
        <v>6</v>
      </c>
      <c r="D27" s="27">
        <v>0</v>
      </c>
      <c r="E27" s="31">
        <v>2500</v>
      </c>
      <c r="F27" s="37" t="s">
        <v>126</v>
      </c>
      <c r="G27" s="35"/>
      <c r="H27" s="35"/>
    </row>
    <row r="28" spans="1:8" s="1" customFormat="1" x14ac:dyDescent="0.2">
      <c r="A28" s="16" t="s">
        <v>20</v>
      </c>
      <c r="B28" s="6" t="s">
        <v>77</v>
      </c>
      <c r="C28" s="27">
        <v>10</v>
      </c>
      <c r="D28" s="27">
        <v>0</v>
      </c>
      <c r="E28" s="31">
        <v>2500</v>
      </c>
      <c r="F28" s="37" t="s">
        <v>126</v>
      </c>
      <c r="G28" s="35"/>
      <c r="H28" s="35"/>
    </row>
    <row r="29" spans="1:8" x14ac:dyDescent="0.2">
      <c r="A29" s="16" t="s">
        <v>21</v>
      </c>
      <c r="B29" s="6" t="s">
        <v>78</v>
      </c>
      <c r="C29" s="27">
        <v>7</v>
      </c>
      <c r="D29" s="27">
        <v>0</v>
      </c>
      <c r="E29" s="31">
        <v>2500</v>
      </c>
      <c r="F29" s="37" t="s">
        <v>126</v>
      </c>
    </row>
    <row r="30" spans="1:8" s="1" customFormat="1" x14ac:dyDescent="0.2">
      <c r="A30" s="19">
        <v>1.6</v>
      </c>
      <c r="B30" s="15" t="s">
        <v>79</v>
      </c>
      <c r="C30" s="26">
        <v>8</v>
      </c>
      <c r="D30" s="26">
        <f>SUM(D31+D41+D42)</f>
        <v>62</v>
      </c>
      <c r="E30" s="26">
        <f>SUM(E31+E41+E42)</f>
        <v>45860</v>
      </c>
      <c r="F30" s="35"/>
      <c r="G30" s="35"/>
      <c r="H30" s="35"/>
    </row>
    <row r="31" spans="1:8" s="2" customFormat="1" x14ac:dyDescent="0.2">
      <c r="A31" s="20" t="s">
        <v>22</v>
      </c>
      <c r="B31" s="17" t="s">
        <v>80</v>
      </c>
      <c r="C31" s="26">
        <v>8</v>
      </c>
      <c r="D31" s="26">
        <f>SUM(D32:D40)</f>
        <v>56</v>
      </c>
      <c r="E31" s="26">
        <f>SUM(E32:E40)</f>
        <v>44700</v>
      </c>
      <c r="F31" s="35"/>
      <c r="G31" s="35"/>
      <c r="H31" s="35"/>
    </row>
    <row r="32" spans="1:8" s="2" customFormat="1" x14ac:dyDescent="0.2">
      <c r="A32" s="18" t="s">
        <v>23</v>
      </c>
      <c r="B32" s="7" t="s">
        <v>81</v>
      </c>
      <c r="C32" s="27">
        <v>1</v>
      </c>
      <c r="D32" s="27">
        <v>8</v>
      </c>
      <c r="E32" s="31">
        <v>200</v>
      </c>
      <c r="F32" s="35" t="s">
        <v>122</v>
      </c>
      <c r="G32" s="35"/>
      <c r="H32" s="35"/>
    </row>
    <row r="33" spans="1:8" s="2" customFormat="1" x14ac:dyDescent="0.2">
      <c r="A33" s="18" t="s">
        <v>24</v>
      </c>
      <c r="B33" s="7" t="s">
        <v>82</v>
      </c>
      <c r="C33" s="27">
        <v>3</v>
      </c>
      <c r="D33" s="27">
        <v>0</v>
      </c>
      <c r="E33" s="31">
        <v>7500</v>
      </c>
      <c r="F33" s="35" t="s">
        <v>127</v>
      </c>
      <c r="G33" s="35" t="s">
        <v>157</v>
      </c>
      <c r="H33" s="35"/>
    </row>
    <row r="34" spans="1:8" s="2" customFormat="1" x14ac:dyDescent="0.2">
      <c r="A34" s="18" t="s">
        <v>25</v>
      </c>
      <c r="B34" s="7" t="s">
        <v>83</v>
      </c>
      <c r="C34" s="27">
        <v>3</v>
      </c>
      <c r="D34" s="27">
        <v>0</v>
      </c>
      <c r="E34" s="31">
        <v>1500</v>
      </c>
      <c r="F34" s="35" t="s">
        <v>83</v>
      </c>
      <c r="G34" s="35" t="s">
        <v>157</v>
      </c>
      <c r="H34" s="35"/>
    </row>
    <row r="35" spans="1:8" s="2" customFormat="1" x14ac:dyDescent="0.2">
      <c r="A35" s="18" t="s">
        <v>26</v>
      </c>
      <c r="B35" s="7" t="s">
        <v>84</v>
      </c>
      <c r="C35" s="27">
        <v>1</v>
      </c>
      <c r="D35" s="27">
        <v>0</v>
      </c>
      <c r="E35" s="31">
        <v>500</v>
      </c>
      <c r="F35" s="35" t="s">
        <v>128</v>
      </c>
      <c r="G35" s="35" t="s">
        <v>158</v>
      </c>
      <c r="H35" s="35"/>
    </row>
    <row r="36" spans="1:8" s="2" customFormat="1" x14ac:dyDescent="0.2">
      <c r="A36" s="18" t="s">
        <v>27</v>
      </c>
      <c r="B36" s="7" t="s">
        <v>85</v>
      </c>
      <c r="C36" s="27">
        <v>3</v>
      </c>
      <c r="D36" s="27">
        <v>24</v>
      </c>
      <c r="E36" s="31">
        <v>720</v>
      </c>
      <c r="F36" s="35" t="s">
        <v>155</v>
      </c>
      <c r="G36" s="35"/>
      <c r="H36" s="35"/>
    </row>
    <row r="37" spans="1:8" s="2" customFormat="1" x14ac:dyDescent="0.2">
      <c r="A37" s="18" t="s">
        <v>28</v>
      </c>
      <c r="B37" s="7" t="s">
        <v>86</v>
      </c>
      <c r="C37" s="27">
        <v>3</v>
      </c>
      <c r="D37" s="27">
        <v>24</v>
      </c>
      <c r="E37" s="31">
        <v>720</v>
      </c>
      <c r="F37" s="35" t="s">
        <v>156</v>
      </c>
      <c r="G37" s="35"/>
      <c r="H37" s="35"/>
    </row>
    <row r="38" spans="1:8" s="2" customFormat="1" x14ac:dyDescent="0.2">
      <c r="A38" s="18" t="s">
        <v>29</v>
      </c>
      <c r="B38" s="7" t="s">
        <v>87</v>
      </c>
      <c r="C38" s="27">
        <v>3</v>
      </c>
      <c r="D38" s="27">
        <v>0</v>
      </c>
      <c r="E38" s="31">
        <v>300</v>
      </c>
      <c r="F38" s="35" t="s">
        <v>87</v>
      </c>
      <c r="G38" s="35" t="s">
        <v>157</v>
      </c>
      <c r="H38" s="35"/>
    </row>
    <row r="39" spans="1:8" s="2" customFormat="1" x14ac:dyDescent="0.2">
      <c r="A39" s="18" t="s">
        <v>30</v>
      </c>
      <c r="B39" s="7" t="s">
        <v>88</v>
      </c>
      <c r="C39" s="27">
        <v>2</v>
      </c>
      <c r="D39" s="27">
        <v>0</v>
      </c>
      <c r="E39" s="31">
        <v>260</v>
      </c>
      <c r="F39" s="35" t="s">
        <v>88</v>
      </c>
      <c r="G39" s="35" t="s">
        <v>158</v>
      </c>
      <c r="H39" s="35"/>
    </row>
    <row r="40" spans="1:8" s="1" customFormat="1" ht="32" x14ac:dyDescent="0.2">
      <c r="A40" s="18" t="s">
        <v>31</v>
      </c>
      <c r="B40" s="6" t="s">
        <v>89</v>
      </c>
      <c r="C40" s="27">
        <v>3</v>
      </c>
      <c r="D40" s="27">
        <v>0</v>
      </c>
      <c r="E40" s="31">
        <v>33000</v>
      </c>
      <c r="F40" s="35" t="s">
        <v>129</v>
      </c>
      <c r="G40" s="38" t="s">
        <v>159</v>
      </c>
      <c r="H40" s="35"/>
    </row>
    <row r="41" spans="1:8" s="1" customFormat="1" x14ac:dyDescent="0.2">
      <c r="A41" s="16" t="s">
        <v>32</v>
      </c>
      <c r="B41" s="5" t="s">
        <v>90</v>
      </c>
      <c r="C41" s="27">
        <v>2</v>
      </c>
      <c r="D41" s="27">
        <v>6</v>
      </c>
      <c r="E41" s="31">
        <v>240</v>
      </c>
      <c r="F41" s="35" t="s">
        <v>130</v>
      </c>
      <c r="G41" s="35"/>
      <c r="H41" s="35"/>
    </row>
    <row r="42" spans="1:8" s="2" customFormat="1" x14ac:dyDescent="0.2">
      <c r="A42" s="20" t="s">
        <v>33</v>
      </c>
      <c r="B42" s="15" t="s">
        <v>91</v>
      </c>
      <c r="C42" s="26">
        <v>3</v>
      </c>
      <c r="D42" s="26">
        <v>0</v>
      </c>
      <c r="E42" s="30">
        <v>920</v>
      </c>
      <c r="F42" s="35"/>
      <c r="G42" s="35"/>
      <c r="H42" s="35"/>
    </row>
    <row r="43" spans="1:8" s="2" customFormat="1" x14ac:dyDescent="0.2">
      <c r="A43" s="18" t="s">
        <v>34</v>
      </c>
      <c r="B43" s="6" t="s">
        <v>92</v>
      </c>
      <c r="C43" s="27">
        <v>3</v>
      </c>
      <c r="D43" s="27">
        <v>0</v>
      </c>
      <c r="E43" s="31">
        <v>460</v>
      </c>
      <c r="F43" s="37" t="s">
        <v>131</v>
      </c>
      <c r="G43" s="35"/>
      <c r="H43" s="35"/>
    </row>
    <row r="44" spans="1:8" x14ac:dyDescent="0.2">
      <c r="A44" s="18" t="s">
        <v>35</v>
      </c>
      <c r="B44" s="6" t="s">
        <v>93</v>
      </c>
      <c r="C44" s="27">
        <v>3</v>
      </c>
      <c r="D44" s="27">
        <v>0</v>
      </c>
      <c r="E44" s="31">
        <v>460</v>
      </c>
      <c r="F44" s="37" t="s">
        <v>131</v>
      </c>
    </row>
    <row r="45" spans="1:8" s="1" customFormat="1" x14ac:dyDescent="0.2">
      <c r="A45" s="19">
        <v>1.7</v>
      </c>
      <c r="B45" s="15" t="s">
        <v>94</v>
      </c>
      <c r="C45" s="26">
        <v>65</v>
      </c>
      <c r="D45" s="26">
        <f>SUM(D46+D55)</f>
        <v>468</v>
      </c>
      <c r="E45" s="30">
        <v>24080.000036111102</v>
      </c>
      <c r="F45" s="35"/>
      <c r="G45" s="35"/>
      <c r="H45" s="35"/>
    </row>
    <row r="46" spans="1:8" s="2" customFormat="1" x14ac:dyDescent="0.2">
      <c r="A46" s="20" t="s">
        <v>36</v>
      </c>
      <c r="B46" s="17" t="s">
        <v>95</v>
      </c>
      <c r="C46" s="26">
        <v>14</v>
      </c>
      <c r="D46" s="26">
        <f>24+SUM(D47:D54)</f>
        <v>98</v>
      </c>
      <c r="E46" s="26">
        <f>SUM(E47:E54)</f>
        <v>8580</v>
      </c>
      <c r="F46" s="35"/>
      <c r="G46" s="35"/>
      <c r="H46" s="35"/>
    </row>
    <row r="47" spans="1:8" s="2" customFormat="1" x14ac:dyDescent="0.2">
      <c r="A47" s="18" t="s">
        <v>37</v>
      </c>
      <c r="B47" s="7" t="s">
        <v>96</v>
      </c>
      <c r="C47" s="27">
        <v>5</v>
      </c>
      <c r="D47" s="27">
        <v>20</v>
      </c>
      <c r="E47" s="31">
        <v>400</v>
      </c>
      <c r="F47" s="35" t="s">
        <v>132</v>
      </c>
      <c r="G47" s="35"/>
      <c r="H47" s="35"/>
    </row>
    <row r="48" spans="1:8" s="2" customFormat="1" x14ac:dyDescent="0.2">
      <c r="A48" s="18" t="s">
        <v>38</v>
      </c>
      <c r="B48" s="7" t="s">
        <v>90</v>
      </c>
      <c r="C48" s="27">
        <v>3</v>
      </c>
      <c r="D48" s="27">
        <v>0</v>
      </c>
      <c r="E48" s="31">
        <v>1920</v>
      </c>
      <c r="F48" s="37" t="s">
        <v>90</v>
      </c>
      <c r="G48" s="35"/>
      <c r="H48" s="35"/>
    </row>
    <row r="49" spans="1:8" s="2" customFormat="1" x14ac:dyDescent="0.2">
      <c r="A49" s="18" t="s">
        <v>39</v>
      </c>
      <c r="B49" s="7" t="s">
        <v>97</v>
      </c>
      <c r="C49" s="27">
        <v>3</v>
      </c>
      <c r="D49" s="27">
        <v>6</v>
      </c>
      <c r="E49" s="31">
        <v>120</v>
      </c>
      <c r="F49" s="35" t="s">
        <v>133</v>
      </c>
      <c r="G49" s="35"/>
      <c r="H49" s="35"/>
    </row>
    <row r="50" spans="1:8" s="2" customFormat="1" x14ac:dyDescent="0.2">
      <c r="A50" s="18" t="s">
        <v>40</v>
      </c>
      <c r="B50" s="7" t="s">
        <v>98</v>
      </c>
      <c r="C50" s="27">
        <v>3</v>
      </c>
      <c r="D50" s="27">
        <v>0</v>
      </c>
      <c r="E50" s="31">
        <v>1800</v>
      </c>
      <c r="F50" s="37" t="s">
        <v>98</v>
      </c>
      <c r="G50" s="35"/>
      <c r="H50" s="35"/>
    </row>
    <row r="51" spans="1:8" s="2" customFormat="1" x14ac:dyDescent="0.2">
      <c r="A51" s="18" t="s">
        <v>41</v>
      </c>
      <c r="B51" s="7" t="s">
        <v>99</v>
      </c>
      <c r="C51" s="27">
        <v>3</v>
      </c>
      <c r="D51" s="27">
        <v>0</v>
      </c>
      <c r="E51" s="31">
        <v>1380</v>
      </c>
      <c r="F51" s="37" t="s">
        <v>134</v>
      </c>
      <c r="G51" s="35"/>
      <c r="H51" s="35"/>
    </row>
    <row r="52" spans="1:8" s="2" customFormat="1" x14ac:dyDescent="0.2">
      <c r="A52" s="18" t="s">
        <v>42</v>
      </c>
      <c r="B52" s="7" t="s">
        <v>100</v>
      </c>
      <c r="C52" s="27">
        <v>3</v>
      </c>
      <c r="D52" s="27">
        <v>0</v>
      </c>
      <c r="E52" s="31">
        <v>2000</v>
      </c>
      <c r="F52" s="37" t="s">
        <v>135</v>
      </c>
      <c r="G52" s="35"/>
      <c r="H52" s="35"/>
    </row>
    <row r="53" spans="1:8" s="2" customFormat="1" x14ac:dyDescent="0.2">
      <c r="A53" s="18" t="s">
        <v>43</v>
      </c>
      <c r="B53" s="7" t="s">
        <v>101</v>
      </c>
      <c r="C53" s="27">
        <v>3</v>
      </c>
      <c r="D53" s="27">
        <v>24</v>
      </c>
      <c r="E53" s="31">
        <v>480</v>
      </c>
      <c r="F53" s="35" t="s">
        <v>136</v>
      </c>
      <c r="G53" s="35"/>
      <c r="H53" s="35"/>
    </row>
    <row r="54" spans="1:8" s="1" customFormat="1" x14ac:dyDescent="0.2">
      <c r="A54" s="18" t="s">
        <v>44</v>
      </c>
      <c r="B54" s="7" t="s">
        <v>102</v>
      </c>
      <c r="C54" s="27">
        <v>3</v>
      </c>
      <c r="D54" s="27">
        <v>24</v>
      </c>
      <c r="E54" s="31">
        <v>480</v>
      </c>
      <c r="F54" s="35" t="s">
        <v>137</v>
      </c>
      <c r="G54" s="35"/>
      <c r="H54" s="35"/>
    </row>
    <row r="55" spans="1:8" s="2" customFormat="1" x14ac:dyDescent="0.2">
      <c r="A55" s="20" t="s">
        <v>45</v>
      </c>
      <c r="B55" s="17" t="s">
        <v>103</v>
      </c>
      <c r="C55" s="26">
        <v>65</v>
      </c>
      <c r="D55" s="26">
        <f>SUM(D56+D59)</f>
        <v>370</v>
      </c>
      <c r="E55" s="26">
        <f>SUM(E56+E59)</f>
        <v>15500.000036111109</v>
      </c>
      <c r="F55" s="35"/>
      <c r="G55" s="35"/>
      <c r="H55" s="35"/>
    </row>
    <row r="56" spans="1:8" s="3" customFormat="1" x14ac:dyDescent="0.2">
      <c r="A56" s="21" t="s">
        <v>46</v>
      </c>
      <c r="B56" s="22" t="s">
        <v>104</v>
      </c>
      <c r="C56" s="26">
        <v>22.5</v>
      </c>
      <c r="D56" s="26">
        <f>SUM(D57:D58)</f>
        <v>240</v>
      </c>
      <c r="E56" s="26">
        <f>SUM(E57:E58)</f>
        <v>9000</v>
      </c>
      <c r="F56" s="35"/>
      <c r="G56" s="35"/>
      <c r="H56" s="35"/>
    </row>
    <row r="57" spans="1:8" s="3" customFormat="1" x14ac:dyDescent="0.2">
      <c r="A57" s="23" t="s">
        <v>47</v>
      </c>
      <c r="B57" s="8" t="s">
        <v>105</v>
      </c>
      <c r="C57" s="27">
        <v>12.5</v>
      </c>
      <c r="D57" s="27">
        <v>200</v>
      </c>
      <c r="E57" s="31">
        <v>7500</v>
      </c>
      <c r="F57" s="35" t="s">
        <v>138</v>
      </c>
      <c r="G57" s="35"/>
      <c r="H57" s="35"/>
    </row>
    <row r="58" spans="1:8" s="2" customFormat="1" x14ac:dyDescent="0.2">
      <c r="A58" s="23" t="s">
        <v>48</v>
      </c>
      <c r="B58" s="8" t="s">
        <v>106</v>
      </c>
      <c r="C58" s="27">
        <v>10</v>
      </c>
      <c r="D58" s="27">
        <v>40</v>
      </c>
      <c r="E58" s="31">
        <v>1500</v>
      </c>
      <c r="F58" s="35" t="s">
        <v>139</v>
      </c>
      <c r="G58" s="35"/>
      <c r="H58" s="35"/>
    </row>
    <row r="59" spans="1:8" x14ac:dyDescent="0.2">
      <c r="A59" s="18" t="s">
        <v>49</v>
      </c>
      <c r="B59" s="7" t="s">
        <v>107</v>
      </c>
      <c r="C59" s="27">
        <v>65</v>
      </c>
      <c r="D59" s="27">
        <v>130</v>
      </c>
      <c r="E59" s="31">
        <v>6500.0000361111097</v>
      </c>
      <c r="F59" s="35" t="s">
        <v>140</v>
      </c>
    </row>
    <row r="60" spans="1:8" ht="16" thickBot="1" x14ac:dyDescent="0.25">
      <c r="A60" s="24">
        <v>1.8</v>
      </c>
      <c r="B60" s="25" t="s">
        <v>108</v>
      </c>
      <c r="C60" s="28">
        <v>3</v>
      </c>
      <c r="D60" s="28">
        <v>24</v>
      </c>
      <c r="E60" s="32">
        <v>1050</v>
      </c>
      <c r="F60" s="35" t="s">
        <v>141</v>
      </c>
    </row>
    <row r="61" spans="1:8" x14ac:dyDescent="0.2">
      <c r="E61" s="33"/>
    </row>
    <row r="62" spans="1:8" x14ac:dyDescent="0.2">
      <c r="E62" s="33"/>
    </row>
    <row r="63" spans="1:8" x14ac:dyDescent="0.2">
      <c r="E63" s="33"/>
    </row>
    <row r="64" spans="1:8" x14ac:dyDescent="0.2">
      <c r="E64" s="33"/>
    </row>
    <row r="65" spans="5:5" x14ac:dyDescent="0.2">
      <c r="E65" s="33"/>
    </row>
    <row r="66" spans="5:5" x14ac:dyDescent="0.2">
      <c r="E66" s="33"/>
    </row>
    <row r="67" spans="5:5" x14ac:dyDescent="0.2">
      <c r="E67" s="33"/>
    </row>
    <row r="68" spans="5:5" x14ac:dyDescent="0.2">
      <c r="E68" s="33"/>
    </row>
    <row r="69" spans="5:5" x14ac:dyDescent="0.2">
      <c r="E69" s="33"/>
    </row>
    <row r="70" spans="5:5" x14ac:dyDescent="0.2">
      <c r="E70" s="33"/>
    </row>
    <row r="71" spans="5:5" x14ac:dyDescent="0.2">
      <c r="E71" s="33"/>
    </row>
    <row r="72" spans="5:5" x14ac:dyDescent="0.2">
      <c r="E72" s="33"/>
    </row>
    <row r="73" spans="5:5" x14ac:dyDescent="0.2">
      <c r="E73" s="33"/>
    </row>
    <row r="74" spans="5:5" x14ac:dyDescent="0.2">
      <c r="E74" s="33"/>
    </row>
    <row r="75" spans="5:5" x14ac:dyDescent="0.2">
      <c r="E75" s="33"/>
    </row>
    <row r="76" spans="5:5" x14ac:dyDescent="0.2">
      <c r="E76" s="33"/>
    </row>
    <row r="77" spans="5:5" x14ac:dyDescent="0.2">
      <c r="E77" s="33"/>
    </row>
    <row r="78" spans="5:5" x14ac:dyDescent="0.2">
      <c r="E78" s="33"/>
    </row>
    <row r="79" spans="5:5" x14ac:dyDescent="0.2">
      <c r="E79" s="33"/>
    </row>
    <row r="80" spans="5:5" x14ac:dyDescent="0.2">
      <c r="E80" s="33"/>
    </row>
    <row r="81" spans="5:5" x14ac:dyDescent="0.2">
      <c r="E81" s="33"/>
    </row>
    <row r="82" spans="5:5" x14ac:dyDescent="0.2">
      <c r="E82" s="33"/>
    </row>
    <row r="83" spans="5:5" x14ac:dyDescent="0.2">
      <c r="E83" s="33"/>
    </row>
    <row r="84" spans="5:5" x14ac:dyDescent="0.2">
      <c r="E84" s="33"/>
    </row>
    <row r="85" spans="5:5" x14ac:dyDescent="0.2">
      <c r="E85" s="33"/>
    </row>
    <row r="86" spans="5:5" x14ac:dyDescent="0.2">
      <c r="E86" s="33"/>
    </row>
    <row r="87" spans="5:5" x14ac:dyDescent="0.2">
      <c r="E87" s="33"/>
    </row>
    <row r="88" spans="5:5" x14ac:dyDescent="0.2">
      <c r="E88" s="33"/>
    </row>
    <row r="89" spans="5:5" x14ac:dyDescent="0.2">
      <c r="E89" s="33"/>
    </row>
    <row r="90" spans="5:5" x14ac:dyDescent="0.2">
      <c r="E90" s="33"/>
    </row>
    <row r="91" spans="5:5" x14ac:dyDescent="0.2">
      <c r="E91" s="33"/>
    </row>
    <row r="92" spans="5:5" x14ac:dyDescent="0.2">
      <c r="E92" s="33"/>
    </row>
    <row r="93" spans="5:5" x14ac:dyDescent="0.2">
      <c r="E93" s="33"/>
    </row>
    <row r="94" spans="5:5" x14ac:dyDescent="0.2">
      <c r="E94" s="33"/>
    </row>
    <row r="95" spans="5:5" x14ac:dyDescent="0.2">
      <c r="E95" s="33"/>
    </row>
    <row r="96" spans="5:5" x14ac:dyDescent="0.2">
      <c r="E96" s="33"/>
    </row>
    <row r="97" spans="5:5" x14ac:dyDescent="0.2">
      <c r="E97" s="33"/>
    </row>
    <row r="98" spans="5:5" x14ac:dyDescent="0.2">
      <c r="E98" s="33"/>
    </row>
    <row r="99" spans="5:5" x14ac:dyDescent="0.2">
      <c r="E99" s="33"/>
    </row>
    <row r="100" spans="5:5" x14ac:dyDescent="0.2">
      <c r="E100" s="33"/>
    </row>
    <row r="101" spans="5:5" x14ac:dyDescent="0.2">
      <c r="E101" s="33"/>
    </row>
    <row r="102" spans="5:5" x14ac:dyDescent="0.2">
      <c r="E102" s="33"/>
    </row>
    <row r="103" spans="5:5" x14ac:dyDescent="0.2">
      <c r="E103" s="33"/>
    </row>
    <row r="104" spans="5:5" x14ac:dyDescent="0.2">
      <c r="E104" s="33"/>
    </row>
    <row r="105" spans="5:5" x14ac:dyDescent="0.2">
      <c r="E105" s="33"/>
    </row>
    <row r="106" spans="5:5" x14ac:dyDescent="0.2">
      <c r="E106" s="33"/>
    </row>
    <row r="107" spans="5:5" x14ac:dyDescent="0.2">
      <c r="E107" s="33"/>
    </row>
    <row r="108" spans="5:5" x14ac:dyDescent="0.2">
      <c r="E108" s="33"/>
    </row>
    <row r="109" spans="5:5" x14ac:dyDescent="0.2">
      <c r="E109" s="33"/>
    </row>
    <row r="110" spans="5:5" x14ac:dyDescent="0.2">
      <c r="E110" s="33"/>
    </row>
    <row r="111" spans="5:5" x14ac:dyDescent="0.2">
      <c r="E111" s="3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TGIF Conference Cost 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Shapiro</dc:creator>
  <cp:lastModifiedBy>Microsoft Office User</cp:lastModifiedBy>
  <dcterms:created xsi:type="dcterms:W3CDTF">2020-02-04T19:51:01Z</dcterms:created>
  <dcterms:modified xsi:type="dcterms:W3CDTF">2020-02-19T16:26:11Z</dcterms:modified>
</cp:coreProperties>
</file>